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/>
  <xr:revisionPtr revIDLastSave="0" documentId="10_ncr:8100000_{F9110CB3-A6D5-4FEC-9BBB-E2C33C2EBF4A}" xr6:coauthVersionLast="33" xr6:coauthVersionMax="33" xr10:uidLastSave="{00000000-0000-0000-0000-000000000000}"/>
  <bookViews>
    <workbookView xWindow="0" yWindow="0" windowWidth="23040" windowHeight="9024" tabRatio="780" xr2:uid="{00000000-000D-0000-FFFF-FFFF00000000}"/>
  </bookViews>
  <sheets>
    <sheet name="DATA" sheetId="2" r:id="rId1"/>
    <sheet name="BOX" sheetId="16" r:id="rId2"/>
    <sheet name="LNBOX" sheetId="4" r:id="rId3"/>
    <sheet name="RANKdirector" sheetId="9" r:id="rId4"/>
    <sheet name="RANKMS1" sheetId="10" r:id="rId5"/>
    <sheet name="RANKMS2" sheetId="11" r:id="rId6"/>
    <sheet name="RANKFS1" sheetId="12" r:id="rId7"/>
    <sheet name="RANKFS2" sheetId="14" r:id="rId8"/>
    <sheet name="HUMANCAPITAL" sheetId="17" r:id="rId9"/>
    <sheet name="Sheet2" sheetId="18" r:id="rId10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840" i="2" l="1"/>
  <c r="BB846" i="2"/>
  <c r="BB847" i="2"/>
  <c r="BC832" i="2"/>
  <c r="BC827" i="2"/>
  <c r="BC806" i="2"/>
  <c r="I28" i="14"/>
  <c r="N28" i="14"/>
  <c r="J28" i="14"/>
  <c r="O28" i="14"/>
  <c r="J47" i="14"/>
  <c r="O47" i="14"/>
  <c r="J46" i="14"/>
  <c r="O46" i="14"/>
  <c r="J45" i="14"/>
  <c r="O45" i="14"/>
  <c r="J44" i="14"/>
  <c r="O44" i="14"/>
  <c r="J43" i="14"/>
  <c r="O43" i="14"/>
  <c r="J42" i="14"/>
  <c r="O42" i="14"/>
  <c r="J41" i="14"/>
  <c r="O41" i="14"/>
  <c r="J40" i="14"/>
  <c r="O40" i="14"/>
  <c r="J39" i="14"/>
  <c r="O39" i="14"/>
  <c r="J38" i="14"/>
  <c r="O38" i="14"/>
  <c r="J37" i="14"/>
  <c r="O37" i="14"/>
  <c r="J36" i="14"/>
  <c r="O36" i="14"/>
  <c r="J35" i="14"/>
  <c r="O35" i="14"/>
  <c r="J34" i="14"/>
  <c r="O34" i="14"/>
  <c r="J33" i="14"/>
  <c r="O33" i="14"/>
  <c r="J32" i="14"/>
  <c r="O32" i="14"/>
  <c r="J31" i="14"/>
  <c r="O31" i="14"/>
  <c r="J30" i="14"/>
  <c r="O30" i="14"/>
  <c r="J29" i="14"/>
  <c r="O29" i="14"/>
  <c r="I45" i="14"/>
  <c r="I46" i="14"/>
  <c r="I47" i="14"/>
  <c r="I44" i="14"/>
  <c r="I43" i="14"/>
  <c r="I42" i="14"/>
  <c r="I39" i="14"/>
  <c r="I40" i="14"/>
  <c r="I41" i="14"/>
  <c r="I38" i="14"/>
  <c r="I37" i="14"/>
  <c r="I36" i="14"/>
  <c r="I35" i="14"/>
  <c r="I34" i="14"/>
  <c r="I33" i="14"/>
  <c r="I32" i="14"/>
  <c r="I31" i="14"/>
  <c r="I29" i="14"/>
  <c r="I30" i="14"/>
  <c r="J22" i="14"/>
  <c r="O22" i="14"/>
  <c r="K22" i="14"/>
  <c r="P22" i="14"/>
  <c r="J21" i="14"/>
  <c r="O21" i="14"/>
  <c r="K21" i="14"/>
  <c r="P21" i="14"/>
  <c r="J20" i="14"/>
  <c r="O20" i="14"/>
  <c r="K20" i="14"/>
  <c r="P20" i="14"/>
  <c r="J19" i="14"/>
  <c r="O19" i="14"/>
  <c r="K19" i="14"/>
  <c r="P19" i="14"/>
  <c r="J18" i="14"/>
  <c r="O18" i="14"/>
  <c r="K18" i="14"/>
  <c r="P18" i="14"/>
  <c r="J17" i="14"/>
  <c r="O17" i="14"/>
  <c r="K17" i="14"/>
  <c r="P17" i="14"/>
  <c r="J16" i="14"/>
  <c r="O16" i="14"/>
  <c r="K16" i="14"/>
  <c r="P16" i="14"/>
  <c r="J15" i="14"/>
  <c r="O15" i="14"/>
  <c r="K15" i="14"/>
  <c r="P15" i="14"/>
  <c r="J14" i="14"/>
  <c r="O14" i="14"/>
  <c r="K14" i="14"/>
  <c r="P14" i="14"/>
  <c r="J13" i="14"/>
  <c r="O13" i="14"/>
  <c r="K13" i="14"/>
  <c r="P13" i="14"/>
  <c r="J12" i="14"/>
  <c r="O12" i="14"/>
  <c r="K12" i="14"/>
  <c r="P12" i="14"/>
  <c r="J11" i="14"/>
  <c r="O11" i="14"/>
  <c r="K11" i="14"/>
  <c r="P11" i="14"/>
  <c r="J10" i="14"/>
  <c r="O10" i="14"/>
  <c r="K10" i="14"/>
  <c r="P10" i="14"/>
  <c r="J9" i="14"/>
  <c r="O9" i="14"/>
  <c r="K9" i="14"/>
  <c r="P9" i="14"/>
  <c r="J8" i="14"/>
  <c r="O8" i="14"/>
  <c r="K8" i="14"/>
  <c r="P8" i="14"/>
  <c r="J7" i="14"/>
  <c r="O7" i="14"/>
  <c r="K7" i="14"/>
  <c r="P7" i="14"/>
  <c r="J6" i="14"/>
  <c r="O6" i="14"/>
  <c r="K6" i="14"/>
  <c r="P6" i="14"/>
  <c r="J5" i="14"/>
  <c r="O5" i="14"/>
  <c r="K5" i="14"/>
  <c r="P5" i="14"/>
  <c r="J4" i="14"/>
  <c r="O4" i="14"/>
  <c r="K4" i="14"/>
  <c r="P4" i="14"/>
  <c r="J3" i="14"/>
  <c r="O3" i="14"/>
  <c r="K3" i="14"/>
  <c r="P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7" i="14"/>
  <c r="I8" i="14"/>
  <c r="I6" i="14"/>
  <c r="I5" i="14"/>
  <c r="I4" i="14"/>
  <c r="I3" i="14"/>
  <c r="J29" i="12"/>
  <c r="O29" i="12"/>
  <c r="J28" i="12"/>
  <c r="O28" i="12"/>
  <c r="J47" i="12"/>
  <c r="O47" i="12"/>
  <c r="J46" i="12"/>
  <c r="O46" i="12"/>
  <c r="J45" i="12"/>
  <c r="O45" i="12"/>
  <c r="J44" i="12"/>
  <c r="O44" i="12"/>
  <c r="J43" i="12"/>
  <c r="O43" i="12"/>
  <c r="J42" i="12"/>
  <c r="O42" i="12"/>
  <c r="J41" i="12"/>
  <c r="O41" i="12"/>
  <c r="J40" i="12"/>
  <c r="O40" i="12"/>
  <c r="J39" i="12"/>
  <c r="O39" i="12"/>
  <c r="J38" i="12"/>
  <c r="O38" i="12"/>
  <c r="J37" i="12"/>
  <c r="O37" i="12"/>
  <c r="J36" i="12"/>
  <c r="O36" i="12"/>
  <c r="J35" i="12"/>
  <c r="O35" i="12"/>
  <c r="J34" i="12"/>
  <c r="O34" i="12"/>
  <c r="J33" i="12"/>
  <c r="O33" i="12"/>
  <c r="J32" i="12"/>
  <c r="O32" i="12"/>
  <c r="J31" i="12"/>
  <c r="O31" i="12"/>
  <c r="J30" i="12"/>
  <c r="O30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J22" i="12"/>
  <c r="O22" i="12"/>
  <c r="K22" i="12"/>
  <c r="P22" i="12"/>
  <c r="J21" i="12"/>
  <c r="O21" i="12"/>
  <c r="K21" i="12"/>
  <c r="P21" i="12"/>
  <c r="J20" i="12"/>
  <c r="O20" i="12"/>
  <c r="K20" i="12"/>
  <c r="P20" i="12"/>
  <c r="J19" i="12"/>
  <c r="O19" i="12"/>
  <c r="K19" i="12"/>
  <c r="P19" i="12"/>
  <c r="J18" i="12"/>
  <c r="O18" i="12"/>
  <c r="K18" i="12"/>
  <c r="P18" i="12"/>
  <c r="J17" i="12"/>
  <c r="O17" i="12"/>
  <c r="K17" i="12"/>
  <c r="P17" i="12"/>
  <c r="J16" i="12"/>
  <c r="O16" i="12"/>
  <c r="K16" i="12"/>
  <c r="P16" i="12"/>
  <c r="J15" i="12"/>
  <c r="O15" i="12"/>
  <c r="K15" i="12"/>
  <c r="P15" i="12"/>
  <c r="J14" i="12"/>
  <c r="O14" i="12"/>
  <c r="K14" i="12"/>
  <c r="P14" i="12"/>
  <c r="J13" i="12"/>
  <c r="O13" i="12"/>
  <c r="K13" i="12"/>
  <c r="P13" i="12"/>
  <c r="J12" i="12"/>
  <c r="O12" i="12"/>
  <c r="K12" i="12"/>
  <c r="P12" i="12"/>
  <c r="J11" i="12"/>
  <c r="O11" i="12"/>
  <c r="K11" i="12"/>
  <c r="P11" i="12"/>
  <c r="J10" i="12"/>
  <c r="O10" i="12"/>
  <c r="K10" i="12"/>
  <c r="P10" i="12"/>
  <c r="J9" i="12"/>
  <c r="O9" i="12"/>
  <c r="K9" i="12"/>
  <c r="P9" i="12"/>
  <c r="J8" i="12"/>
  <c r="O8" i="12"/>
  <c r="K8" i="12"/>
  <c r="P8" i="12"/>
  <c r="J7" i="12"/>
  <c r="O7" i="12"/>
  <c r="K7" i="12"/>
  <c r="P7" i="12"/>
  <c r="J6" i="12"/>
  <c r="O6" i="12"/>
  <c r="K6" i="12"/>
  <c r="P6" i="12"/>
  <c r="J5" i="12"/>
  <c r="O5" i="12"/>
  <c r="K5" i="12"/>
  <c r="P5" i="12"/>
  <c r="J4" i="12"/>
  <c r="O4" i="12"/>
  <c r="K4" i="12"/>
  <c r="P4" i="12"/>
  <c r="J3" i="12"/>
  <c r="O3" i="12"/>
  <c r="K3" i="12"/>
  <c r="P3" i="12"/>
  <c r="I22" i="12"/>
  <c r="I18" i="12"/>
  <c r="I19" i="12"/>
  <c r="I20" i="12"/>
  <c r="I21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J47" i="11"/>
  <c r="O47" i="11"/>
  <c r="J46" i="11"/>
  <c r="O46" i="11"/>
  <c r="J45" i="11"/>
  <c r="O45" i="11"/>
  <c r="J44" i="11"/>
  <c r="O44" i="11"/>
  <c r="J43" i="11"/>
  <c r="O43" i="11"/>
  <c r="J42" i="11"/>
  <c r="O42" i="11"/>
  <c r="J41" i="11"/>
  <c r="O41" i="11"/>
  <c r="J40" i="11"/>
  <c r="O40" i="11"/>
  <c r="J39" i="11"/>
  <c r="O39" i="11"/>
  <c r="J38" i="11"/>
  <c r="O38" i="11"/>
  <c r="J37" i="11"/>
  <c r="O37" i="11"/>
  <c r="J36" i="11"/>
  <c r="O36" i="11"/>
  <c r="J35" i="11"/>
  <c r="O35" i="11"/>
  <c r="J34" i="11"/>
  <c r="O34" i="11"/>
  <c r="J33" i="11"/>
  <c r="O33" i="11"/>
  <c r="J32" i="11"/>
  <c r="O32" i="11"/>
  <c r="J31" i="11"/>
  <c r="O31" i="11"/>
  <c r="J30" i="11"/>
  <c r="O30" i="11"/>
  <c r="J29" i="11"/>
  <c r="O29" i="11"/>
  <c r="J28" i="11"/>
  <c r="O2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28" i="11"/>
  <c r="I31" i="11"/>
  <c r="I30" i="11"/>
  <c r="I29" i="11"/>
  <c r="J22" i="11"/>
  <c r="O22" i="11"/>
  <c r="K22" i="11"/>
  <c r="P22" i="11"/>
  <c r="J21" i="11"/>
  <c r="O21" i="11"/>
  <c r="K21" i="11"/>
  <c r="P21" i="11"/>
  <c r="J20" i="11"/>
  <c r="O20" i="11"/>
  <c r="K20" i="11"/>
  <c r="P20" i="11"/>
  <c r="J19" i="11"/>
  <c r="O19" i="11"/>
  <c r="K19" i="11"/>
  <c r="P19" i="11"/>
  <c r="J18" i="11"/>
  <c r="O18" i="11"/>
  <c r="K18" i="11"/>
  <c r="P18" i="11"/>
  <c r="J17" i="11"/>
  <c r="O17" i="11"/>
  <c r="K17" i="11"/>
  <c r="P17" i="11"/>
  <c r="J16" i="11"/>
  <c r="O16" i="11"/>
  <c r="K16" i="11"/>
  <c r="P16" i="11"/>
  <c r="J15" i="11"/>
  <c r="O15" i="11"/>
  <c r="K15" i="11"/>
  <c r="P15" i="11"/>
  <c r="J14" i="11"/>
  <c r="O14" i="11"/>
  <c r="K14" i="11"/>
  <c r="P14" i="11"/>
  <c r="J13" i="11"/>
  <c r="O13" i="11"/>
  <c r="K13" i="11"/>
  <c r="P13" i="11"/>
  <c r="J12" i="11"/>
  <c r="O12" i="11"/>
  <c r="K12" i="11"/>
  <c r="P12" i="11"/>
  <c r="J11" i="11"/>
  <c r="O11" i="11"/>
  <c r="K11" i="11"/>
  <c r="P11" i="11"/>
  <c r="J10" i="11"/>
  <c r="O10" i="11"/>
  <c r="K10" i="11"/>
  <c r="P10" i="11"/>
  <c r="J9" i="11"/>
  <c r="O9" i="11"/>
  <c r="K9" i="11"/>
  <c r="P9" i="11"/>
  <c r="J8" i="11"/>
  <c r="O8" i="11"/>
  <c r="K8" i="11"/>
  <c r="P8" i="11"/>
  <c r="J7" i="11"/>
  <c r="O7" i="11"/>
  <c r="K7" i="11"/>
  <c r="P7" i="11"/>
  <c r="J6" i="11"/>
  <c r="O6" i="11"/>
  <c r="K6" i="11"/>
  <c r="P6" i="11"/>
  <c r="J5" i="11"/>
  <c r="O5" i="11"/>
  <c r="K5" i="11"/>
  <c r="P5" i="11"/>
  <c r="J4" i="11"/>
  <c r="O4" i="11"/>
  <c r="K4" i="11"/>
  <c r="P4" i="11"/>
  <c r="J3" i="11"/>
  <c r="O3" i="11"/>
  <c r="K3" i="11"/>
  <c r="P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J47" i="10"/>
  <c r="O47" i="10"/>
  <c r="J46" i="10"/>
  <c r="O46" i="10"/>
  <c r="J45" i="10"/>
  <c r="O45" i="10"/>
  <c r="J44" i="10"/>
  <c r="O44" i="10"/>
  <c r="J43" i="10"/>
  <c r="O43" i="10"/>
  <c r="J42" i="10"/>
  <c r="O42" i="10"/>
  <c r="J41" i="10"/>
  <c r="O41" i="10"/>
  <c r="J40" i="10"/>
  <c r="O40" i="10"/>
  <c r="J39" i="10"/>
  <c r="O39" i="10"/>
  <c r="J38" i="10"/>
  <c r="O38" i="10"/>
  <c r="J37" i="10"/>
  <c r="O37" i="10"/>
  <c r="J36" i="10"/>
  <c r="O36" i="10"/>
  <c r="J35" i="10"/>
  <c r="O35" i="10"/>
  <c r="J34" i="10"/>
  <c r="O34" i="10"/>
  <c r="J33" i="10"/>
  <c r="O33" i="10"/>
  <c r="J32" i="10"/>
  <c r="O32" i="10"/>
  <c r="J31" i="10"/>
  <c r="O31" i="10"/>
  <c r="J30" i="10"/>
  <c r="O30" i="10"/>
  <c r="J29" i="10"/>
  <c r="O29" i="10"/>
  <c r="J28" i="10"/>
  <c r="O28" i="10"/>
  <c r="I38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I47" i="10"/>
  <c r="I46" i="10"/>
  <c r="I45" i="10"/>
  <c r="I44" i="10"/>
  <c r="I43" i="10"/>
  <c r="I42" i="10"/>
  <c r="I41" i="10"/>
  <c r="I40" i="10"/>
  <c r="I39" i="10"/>
  <c r="I37" i="10"/>
  <c r="I36" i="10"/>
  <c r="I35" i="10"/>
  <c r="I34" i="10"/>
  <c r="I33" i="10"/>
  <c r="I32" i="10"/>
  <c r="I31" i="10"/>
  <c r="I30" i="10"/>
  <c r="I29" i="10"/>
  <c r="I28" i="10"/>
  <c r="J22" i="10"/>
  <c r="O22" i="10"/>
  <c r="K22" i="10"/>
  <c r="P22" i="10"/>
  <c r="J21" i="10"/>
  <c r="O21" i="10"/>
  <c r="K21" i="10"/>
  <c r="P21" i="10"/>
  <c r="J20" i="10"/>
  <c r="O20" i="10"/>
  <c r="K20" i="10"/>
  <c r="P20" i="10"/>
  <c r="J19" i="10"/>
  <c r="O19" i="10"/>
  <c r="K19" i="10"/>
  <c r="P19" i="10"/>
  <c r="J18" i="10"/>
  <c r="O18" i="10"/>
  <c r="K18" i="10"/>
  <c r="P18" i="10"/>
  <c r="J17" i="10"/>
  <c r="O17" i="10"/>
  <c r="K17" i="10"/>
  <c r="P17" i="10"/>
  <c r="J16" i="10"/>
  <c r="O16" i="10"/>
  <c r="K16" i="10"/>
  <c r="P16" i="10"/>
  <c r="J15" i="10"/>
  <c r="O15" i="10"/>
  <c r="K15" i="10"/>
  <c r="P15" i="10"/>
  <c r="J14" i="10"/>
  <c r="O14" i="10"/>
  <c r="K14" i="10"/>
  <c r="P14" i="10"/>
  <c r="J13" i="10"/>
  <c r="O13" i="10"/>
  <c r="K13" i="10"/>
  <c r="P13" i="10"/>
  <c r="J12" i="10"/>
  <c r="O12" i="10"/>
  <c r="K12" i="10"/>
  <c r="P12" i="10"/>
  <c r="J11" i="10"/>
  <c r="O11" i="10"/>
  <c r="K11" i="10"/>
  <c r="P11" i="10"/>
  <c r="J10" i="10"/>
  <c r="O10" i="10"/>
  <c r="K10" i="10"/>
  <c r="P10" i="10"/>
  <c r="J9" i="10"/>
  <c r="O9" i="10"/>
  <c r="K9" i="10"/>
  <c r="P9" i="10"/>
  <c r="J8" i="10"/>
  <c r="O8" i="10"/>
  <c r="K8" i="10"/>
  <c r="P8" i="10"/>
  <c r="J7" i="10"/>
  <c r="O7" i="10"/>
  <c r="K7" i="10"/>
  <c r="P7" i="10"/>
  <c r="J6" i="10"/>
  <c r="O6" i="10"/>
  <c r="K6" i="10"/>
  <c r="P6" i="10"/>
  <c r="J5" i="10"/>
  <c r="O5" i="10"/>
  <c r="K5" i="10"/>
  <c r="P5" i="10"/>
  <c r="J4" i="10"/>
  <c r="O4" i="10"/>
  <c r="K4" i="10"/>
  <c r="P4" i="10"/>
  <c r="J3" i="10"/>
  <c r="O3" i="10"/>
  <c r="K3" i="10"/>
  <c r="P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F28" i="9"/>
  <c r="G28" i="9"/>
  <c r="L28" i="9"/>
  <c r="G47" i="9"/>
  <c r="L47" i="9"/>
  <c r="G46" i="9"/>
  <c r="L46" i="9"/>
  <c r="G45" i="9"/>
  <c r="L45" i="9"/>
  <c r="G44" i="9"/>
  <c r="L44" i="9"/>
  <c r="G43" i="9"/>
  <c r="L43" i="9"/>
  <c r="G42" i="9"/>
  <c r="L42" i="9"/>
  <c r="G41" i="9"/>
  <c r="L41" i="9"/>
  <c r="G40" i="9"/>
  <c r="L40" i="9"/>
  <c r="G39" i="9"/>
  <c r="L39" i="9"/>
  <c r="G38" i="9"/>
  <c r="L38" i="9"/>
  <c r="G37" i="9"/>
  <c r="L37" i="9"/>
  <c r="G36" i="9"/>
  <c r="L36" i="9"/>
  <c r="G35" i="9"/>
  <c r="L35" i="9"/>
  <c r="G34" i="9"/>
  <c r="L34" i="9"/>
  <c r="G33" i="9"/>
  <c r="L33" i="9"/>
  <c r="G32" i="9"/>
  <c r="L32" i="9"/>
  <c r="G31" i="9"/>
  <c r="L31" i="9"/>
  <c r="G30" i="9"/>
  <c r="L30" i="9"/>
  <c r="G29" i="9"/>
  <c r="L29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G4" i="9"/>
  <c r="L4" i="9"/>
  <c r="H4" i="9"/>
  <c r="M4" i="9"/>
  <c r="G5" i="9"/>
  <c r="L5" i="9"/>
  <c r="H5" i="9"/>
  <c r="M5" i="9"/>
  <c r="G6" i="9"/>
  <c r="L6" i="9"/>
  <c r="H6" i="9"/>
  <c r="M6" i="9"/>
  <c r="G7" i="9"/>
  <c r="L7" i="9"/>
  <c r="H7" i="9"/>
  <c r="M7" i="9"/>
  <c r="G8" i="9"/>
  <c r="L8" i="9"/>
  <c r="H8" i="9"/>
  <c r="M8" i="9"/>
  <c r="G9" i="9"/>
  <c r="L9" i="9"/>
  <c r="H9" i="9"/>
  <c r="M9" i="9"/>
  <c r="G10" i="9"/>
  <c r="L10" i="9"/>
  <c r="H10" i="9"/>
  <c r="M10" i="9"/>
  <c r="G11" i="9"/>
  <c r="L11" i="9"/>
  <c r="H11" i="9"/>
  <c r="M11" i="9"/>
  <c r="G12" i="9"/>
  <c r="L12" i="9"/>
  <c r="H12" i="9"/>
  <c r="M12" i="9"/>
  <c r="G13" i="9"/>
  <c r="L13" i="9"/>
  <c r="H13" i="9"/>
  <c r="M13" i="9"/>
  <c r="G14" i="9"/>
  <c r="L14" i="9"/>
  <c r="H14" i="9"/>
  <c r="M14" i="9"/>
  <c r="G15" i="9"/>
  <c r="L15" i="9"/>
  <c r="H15" i="9"/>
  <c r="M15" i="9"/>
  <c r="G16" i="9"/>
  <c r="L16" i="9"/>
  <c r="H16" i="9"/>
  <c r="M16" i="9"/>
  <c r="G17" i="9"/>
  <c r="L17" i="9"/>
  <c r="H17" i="9"/>
  <c r="M17" i="9"/>
  <c r="G18" i="9"/>
  <c r="L18" i="9"/>
  <c r="H18" i="9"/>
  <c r="M18" i="9"/>
  <c r="G19" i="9"/>
  <c r="L19" i="9"/>
  <c r="H19" i="9"/>
  <c r="M19" i="9"/>
  <c r="G20" i="9"/>
  <c r="L20" i="9"/>
  <c r="H20" i="9"/>
  <c r="M20" i="9"/>
  <c r="G21" i="9"/>
  <c r="L21" i="9"/>
  <c r="H21" i="9"/>
  <c r="M21" i="9"/>
  <c r="G22" i="9"/>
  <c r="L22" i="9"/>
  <c r="H22" i="9"/>
  <c r="M22" i="9"/>
  <c r="G3" i="9"/>
  <c r="L3" i="9"/>
  <c r="H3" i="9"/>
  <c r="M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8" i="9"/>
  <c r="F7" i="9"/>
  <c r="F6" i="9"/>
  <c r="F5" i="9"/>
  <c r="F4" i="9"/>
  <c r="F3" i="9"/>
  <c r="L591" i="2"/>
  <c r="L502" i="2"/>
  <c r="L171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0" i="2"/>
  <c r="E221" i="2"/>
  <c r="E222" i="2"/>
  <c r="E223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L948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108" i="2"/>
  <c r="E439" i="2"/>
  <c r="E440" i="2"/>
  <c r="E441" i="2"/>
  <c r="E442" i="2"/>
  <c r="E443" i="2"/>
  <c r="E444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211" i="2"/>
  <c r="E212" i="2"/>
  <c r="E213" i="2"/>
  <c r="E214" i="2"/>
  <c r="E215" i="2"/>
  <c r="E216" i="2"/>
  <c r="E217" i="2"/>
  <c r="E218" i="2"/>
  <c r="E219" i="2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N47" i="12"/>
  <c r="N46" i="12"/>
  <c r="N45" i="12"/>
  <c r="N44" i="12"/>
  <c r="N43" i="12"/>
  <c r="N42" i="12"/>
  <c r="N41" i="12"/>
  <c r="N40" i="12"/>
  <c r="N39" i="12"/>
  <c r="N38" i="12"/>
  <c r="N37" i="12"/>
  <c r="N36" i="12"/>
  <c r="N35" i="12"/>
  <c r="N34" i="12"/>
  <c r="N33" i="12"/>
  <c r="N32" i="12"/>
  <c r="N31" i="12"/>
  <c r="N30" i="12"/>
  <c r="N29" i="12"/>
  <c r="N28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3" i="12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I32" i="11"/>
  <c r="N32" i="11"/>
  <c r="N31" i="11"/>
  <c r="N30" i="11"/>
  <c r="N29" i="11"/>
  <c r="N28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47" i="10"/>
  <c r="N46" i="10"/>
  <c r="N45" i="10"/>
  <c r="N44" i="10"/>
  <c r="N43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F9" i="9"/>
  <c r="K9" i="9"/>
  <c r="K8" i="9"/>
  <c r="K7" i="9"/>
  <c r="K6" i="9"/>
  <c r="K5" i="9"/>
  <c r="K4" i="9"/>
  <c r="K3" i="9"/>
  <c r="L854" i="2"/>
  <c r="L804" i="2"/>
  <c r="AA800" i="2"/>
  <c r="AA799" i="2"/>
  <c r="E792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63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</calcChain>
</file>

<file path=xl/sharedStrings.xml><?xml version="1.0" encoding="utf-8"?>
<sst xmlns="http://schemas.openxmlformats.org/spreadsheetml/2006/main" count="20118" uniqueCount="7230">
  <si>
    <t>序号</t>
    <phoneticPr fontId="3" type="noConversion"/>
  </si>
  <si>
    <t>年份</t>
    <phoneticPr fontId="3" type="noConversion"/>
  </si>
  <si>
    <t>片名</t>
    <phoneticPr fontId="3" type="noConversion"/>
  </si>
  <si>
    <t>票房（亿元）</t>
    <phoneticPr fontId="3" type="noConversion"/>
  </si>
  <si>
    <t>总人次（万人）</t>
    <phoneticPr fontId="3" type="noConversion"/>
  </si>
  <si>
    <t>总场次（万次）</t>
    <phoneticPr fontId="3" type="noConversion"/>
  </si>
  <si>
    <t>投资（单位亿，数字不精确）</t>
    <phoneticPr fontId="3" type="noConversion"/>
  </si>
  <si>
    <t>导演</t>
    <phoneticPr fontId="3" type="noConversion"/>
  </si>
  <si>
    <t>男一号</t>
    <phoneticPr fontId="3" type="noConversion"/>
  </si>
  <si>
    <t>女一号</t>
    <phoneticPr fontId="3" type="noConversion"/>
  </si>
  <si>
    <t>男二号</t>
    <phoneticPr fontId="3" type="noConversion"/>
  </si>
  <si>
    <t>女二号</t>
    <phoneticPr fontId="3" type="noConversion"/>
  </si>
  <si>
    <t>人气主演/客串</t>
    <phoneticPr fontId="3" type="noConversion"/>
  </si>
  <si>
    <t>影片类型</t>
    <phoneticPr fontId="3" type="noConversion"/>
  </si>
  <si>
    <t>名字</t>
    <phoneticPr fontId="3" type="noConversion"/>
  </si>
  <si>
    <t>导演粉丝(多人加总）</t>
    <phoneticPr fontId="3" type="noConversion"/>
  </si>
  <si>
    <t>导演开微博时间（最老的，而且经常是差不多）</t>
    <phoneticPr fontId="3" type="noConversion"/>
  </si>
  <si>
    <t>男一号粉丝</t>
    <phoneticPr fontId="3" type="noConversion"/>
  </si>
  <si>
    <t>男一号开微博时间</t>
    <phoneticPr fontId="3" type="noConversion"/>
  </si>
  <si>
    <t>女一号粉丝</t>
    <phoneticPr fontId="3" type="noConversion"/>
  </si>
  <si>
    <t>女一号开微博时间</t>
    <phoneticPr fontId="3" type="noConversion"/>
  </si>
  <si>
    <t>男二号粉丝</t>
    <phoneticPr fontId="3" type="noConversion"/>
  </si>
  <si>
    <t>男二号开微博时间</t>
    <phoneticPr fontId="3" type="noConversion"/>
  </si>
  <si>
    <t>女二号粉丝</t>
    <phoneticPr fontId="3" type="noConversion"/>
  </si>
  <si>
    <t>女二号开微博时间</t>
    <phoneticPr fontId="3" type="noConversion"/>
  </si>
  <si>
    <t>粉丝</t>
    <phoneticPr fontId="3" type="noConversion"/>
  </si>
  <si>
    <t>开微博时间</t>
    <phoneticPr fontId="3" type="noConversion"/>
  </si>
  <si>
    <t>code</t>
    <phoneticPr fontId="3" type="noConversion"/>
  </si>
  <si>
    <t>year</t>
    <phoneticPr fontId="3" type="noConversion"/>
  </si>
  <si>
    <t>name</t>
    <phoneticPr fontId="3" type="noConversion"/>
  </si>
  <si>
    <t>box</t>
    <phoneticPr fontId="3" type="noConversion"/>
  </si>
  <si>
    <t>customer</t>
    <phoneticPr fontId="3" type="noConversion"/>
  </si>
  <si>
    <t>cinematimes</t>
    <phoneticPr fontId="3" type="noConversion"/>
  </si>
  <si>
    <t>investment</t>
    <phoneticPr fontId="3" type="noConversion"/>
  </si>
  <si>
    <t>dfans</t>
    <phoneticPr fontId="3" type="noConversion"/>
  </si>
  <si>
    <t>dst</t>
    <phoneticPr fontId="3" type="noConversion"/>
  </si>
  <si>
    <t>ms1</t>
    <phoneticPr fontId="3" type="noConversion"/>
  </si>
  <si>
    <t>ms1fans</t>
    <phoneticPr fontId="3" type="noConversion"/>
  </si>
  <si>
    <t>ms1st</t>
    <phoneticPr fontId="3" type="noConversion"/>
  </si>
  <si>
    <t>fs1</t>
    <phoneticPr fontId="3" type="noConversion"/>
  </si>
  <si>
    <t>fs1fans</t>
    <phoneticPr fontId="3" type="noConversion"/>
  </si>
  <si>
    <t>fs1st</t>
    <phoneticPr fontId="3" type="noConversion"/>
  </si>
  <si>
    <t>ms2</t>
    <phoneticPr fontId="3" type="noConversion"/>
  </si>
  <si>
    <t>ms2fans</t>
    <phoneticPr fontId="3" type="noConversion"/>
  </si>
  <si>
    <t>ms2st</t>
    <phoneticPr fontId="3" type="noConversion"/>
  </si>
  <si>
    <t>fs2</t>
    <phoneticPr fontId="3" type="noConversion"/>
  </si>
  <si>
    <t>fs2fans</t>
    <phoneticPr fontId="3" type="noConversion"/>
  </si>
  <si>
    <t>fs2st</t>
    <phoneticPr fontId="3" type="noConversion"/>
  </si>
  <si>
    <t>guests</t>
    <phoneticPr fontId="3" type="noConversion"/>
  </si>
  <si>
    <t>gsfans</t>
    <phoneticPr fontId="3" type="noConversion"/>
  </si>
  <si>
    <t>gs</t>
    <phoneticPr fontId="3" type="noConversion"/>
  </si>
  <si>
    <t>type</t>
    <phoneticPr fontId="3" type="noConversion"/>
  </si>
  <si>
    <t>2011.3.23</t>
  </si>
  <si>
    <t>历史、战争</t>
  </si>
  <si>
    <t>十月围城</t>
  </si>
  <si>
    <t>陈德森</t>
  </si>
  <si>
    <t>赤壁(下)</t>
  </si>
  <si>
    <t>三枪拍案惊奇</t>
  </si>
  <si>
    <t>惊悚、悬疑、犯罪</t>
  </si>
  <si>
    <t>南京！南京！</t>
  </si>
  <si>
    <t>游龙戏凤</t>
  </si>
  <si>
    <t>爱情片</t>
  </si>
  <si>
    <t>疯狂的赛车</t>
  </si>
  <si>
    <t>喜剧</t>
  </si>
  <si>
    <t>大内密探灵灵狗</t>
  </si>
  <si>
    <t>非常完美</t>
  </si>
  <si>
    <t>窃听风云</t>
  </si>
  <si>
    <t>喜羊羊与灰太狼之牛气冲天</t>
  </si>
  <si>
    <t>其他</t>
  </si>
  <si>
    <t>花木兰</t>
  </si>
  <si>
    <t>麦兜响当当</t>
  </si>
  <si>
    <t>刺陵</t>
  </si>
  <si>
    <t>武侠、动作片</t>
  </si>
  <si>
    <t>风云2</t>
  </si>
  <si>
    <t>机器侠</t>
  </si>
  <si>
    <t>家有喜事2009</t>
  </si>
  <si>
    <t>爱得起</t>
  </si>
  <si>
    <t>倔强萝卜</t>
  </si>
  <si>
    <t>窈窕绅士</t>
  </si>
  <si>
    <t>高兴</t>
  </si>
  <si>
    <t>熊猫大侠</t>
  </si>
  <si>
    <t>扑克王</t>
  </si>
  <si>
    <t>追影</t>
  </si>
  <si>
    <t>斗牛</t>
  </si>
  <si>
    <t>沂蒙六姐妹</t>
  </si>
  <si>
    <t>麦田</t>
  </si>
  <si>
    <t>熊猫回家路</t>
  </si>
  <si>
    <t>马兰花</t>
  </si>
  <si>
    <t>完美新娘</t>
  </si>
  <si>
    <t>秋喜</t>
  </si>
  <si>
    <t>齐天大圣前传</t>
  </si>
  <si>
    <t>第一军规</t>
  </si>
  <si>
    <t>郑重</t>
  </si>
  <si>
    <t>谷德昭</t>
  </si>
  <si>
    <t>王家卫</t>
  </si>
  <si>
    <t>尹力</t>
  </si>
  <si>
    <t>魏德圣</t>
  </si>
  <si>
    <t>田蒙</t>
  </si>
  <si>
    <t>李巨源</t>
  </si>
  <si>
    <t>阿甘</t>
  </si>
  <si>
    <t>王晶</t>
  </si>
  <si>
    <t>王岳伦</t>
  </si>
  <si>
    <t>江海洋</t>
  </si>
  <si>
    <t>张江南</t>
  </si>
  <si>
    <t>杨庆</t>
  </si>
  <si>
    <t>管虎</t>
  </si>
  <si>
    <t>田壮壮</t>
  </si>
  <si>
    <t>王坪</t>
  </si>
  <si>
    <t>何平</t>
  </si>
  <si>
    <t>俞钟</t>
  </si>
  <si>
    <t>姚光华</t>
  </si>
  <si>
    <t>蒋钦民</t>
  </si>
  <si>
    <t>章家瑞</t>
  </si>
  <si>
    <t>俞飞鸿</t>
  </si>
  <si>
    <t>阿猛</t>
  </si>
  <si>
    <t>孙周</t>
  </si>
  <si>
    <t>梁汉森</t>
  </si>
  <si>
    <t>张金标</t>
  </si>
  <si>
    <t>古天乐</t>
  </si>
  <si>
    <t>范逸臣</t>
  </si>
  <si>
    <t>黄渤</t>
  </si>
  <si>
    <t>郭涛</t>
  </si>
  <si>
    <t>王学兵</t>
  </si>
  <si>
    <t>张一山</t>
  </si>
  <si>
    <t>吴镇宇</t>
  </si>
  <si>
    <t>陈小春</t>
  </si>
  <si>
    <t>徐峥</t>
  </si>
  <si>
    <t>庹宗华</t>
  </si>
  <si>
    <t>范志博</t>
  </si>
  <si>
    <t>黄觉</t>
  </si>
  <si>
    <t>原岛大地</t>
  </si>
  <si>
    <t>黎明</t>
  </si>
  <si>
    <t>陈柏霖</t>
  </si>
  <si>
    <t>张家辉</t>
  </si>
  <si>
    <t>侯勇</t>
  </si>
  <si>
    <t>谢祖武</t>
  </si>
  <si>
    <t>郭晓冬</t>
  </si>
  <si>
    <t>何炅</t>
  </si>
  <si>
    <t>贾云</t>
  </si>
  <si>
    <t>林熙蕾</t>
  </si>
  <si>
    <t>吴君如</t>
  </si>
  <si>
    <t>黄奕</t>
  </si>
  <si>
    <t>苗圃</t>
  </si>
  <si>
    <t>陶玉玲</t>
  </si>
  <si>
    <t>邓丽欣</t>
  </si>
  <si>
    <t>吴佩慈</t>
  </si>
  <si>
    <t>邓紫衣</t>
  </si>
  <si>
    <t>李小璐</t>
  </si>
  <si>
    <t>闫妮</t>
  </si>
  <si>
    <t>李美琪</t>
  </si>
  <si>
    <t>李念</t>
  </si>
  <si>
    <t>范冰冰</t>
  </si>
  <si>
    <t>张琪</t>
  </si>
  <si>
    <t>陈好</t>
  </si>
  <si>
    <t>王珞丹</t>
  </si>
  <si>
    <t>张静初</t>
  </si>
  <si>
    <t>童蕾</t>
  </si>
  <si>
    <t>李佳</t>
  </si>
  <si>
    <t>郭珍霓</t>
  </si>
  <si>
    <t>江一燕</t>
  </si>
  <si>
    <t>谢娜</t>
  </si>
  <si>
    <t>杨青菁</t>
  </si>
  <si>
    <t>高露</t>
  </si>
  <si>
    <t>约翰·萨维奇 </t>
  </si>
  <si>
    <t>黄百鸣</t>
  </si>
  <si>
    <t>梁朝伟</t>
  </si>
  <si>
    <t>邵兵</t>
  </si>
  <si>
    <t>杜海涛</t>
  </si>
  <si>
    <t>苑新雨</t>
  </si>
  <si>
    <t>冯砾</t>
  </si>
  <si>
    <t>陈奕迅</t>
  </si>
  <si>
    <t>成龙</t>
  </si>
  <si>
    <t>刘青云</t>
  </si>
  <si>
    <t>房祖名</t>
  </si>
  <si>
    <t>许飞</t>
  </si>
  <si>
    <t>乔任梁</t>
  </si>
  <si>
    <t>尚铁龙</t>
  </si>
  <si>
    <t>小田切让</t>
  </si>
  <si>
    <t>王学圻</t>
  </si>
  <si>
    <t>姚明</t>
  </si>
  <si>
    <t>郭家铭</t>
  </si>
  <si>
    <t>李修贤</t>
  </si>
  <si>
    <t>李幼斌</t>
  </si>
  <si>
    <t>段奕宏</t>
  </si>
  <si>
    <t>陈昭荣</t>
  </si>
  <si>
    <t>孙淳</t>
  </si>
  <si>
    <t>王挺</t>
  </si>
  <si>
    <t>姚晨</t>
  </si>
  <si>
    <t>杨渝渝</t>
  </si>
  <si>
    <t>黄小蕾</t>
  </si>
  <si>
    <t>冼色丽</t>
  </si>
  <si>
    <t>林雪</t>
  </si>
  <si>
    <t>周显欣</t>
  </si>
  <si>
    <t>应采儿</t>
  </si>
  <si>
    <t>罗兰</t>
  </si>
  <si>
    <t>杨青</t>
  </si>
  <si>
    <t>涩谷天马</t>
  </si>
  <si>
    <t>Maggie Q</t>
  </si>
  <si>
    <t>刘琳</t>
  </si>
  <si>
    <t>王姬</t>
  </si>
  <si>
    <t>林志玲</t>
  </si>
  <si>
    <t>周奇奇</t>
  </si>
  <si>
    <t>李丽珍</t>
  </si>
  <si>
    <t>宋春丽</t>
  </si>
  <si>
    <t>赵媛媛</t>
  </si>
  <si>
    <t>臧洪娜</t>
  </si>
  <si>
    <t>秦海璐</t>
  </si>
  <si>
    <t>鲁诺</t>
  </si>
  <si>
    <t>杨莹</t>
  </si>
  <si>
    <t>刘桦</t>
  </si>
  <si>
    <t>郑中基</t>
  </si>
  <si>
    <t>马念先</t>
  </si>
  <si>
    <t>谭俊彦</t>
  </si>
  <si>
    <t>邓紫飞</t>
  </si>
  <si>
    <t>洪小铃</t>
  </si>
  <si>
    <t>海一天</t>
  </si>
  <si>
    <t>黄秋生</t>
  </si>
  <si>
    <t>何超仪</t>
  </si>
  <si>
    <t>李健仁</t>
  </si>
  <si>
    <t>李晨</t>
  </si>
  <si>
    <t>杜家毅</t>
  </si>
  <si>
    <t>周立波</t>
  </si>
  <si>
    <t>岳红</t>
  </si>
  <si>
    <t>王翰涛</t>
  </si>
  <si>
    <t>索妮</t>
  </si>
  <si>
    <t>剧情 喜剧</t>
  </si>
  <si>
    <t>剧情 动作 爱情</t>
  </si>
  <si>
    <t>剧情</t>
  </si>
  <si>
    <t>剧情 喜剧 爱情</t>
  </si>
  <si>
    <t>喜剧爱情</t>
  </si>
  <si>
    <t>剧情喜剧</t>
  </si>
  <si>
    <t>喜剧 爱情</t>
  </si>
  <si>
    <t>喜剧动作</t>
  </si>
  <si>
    <t>喜剧 剧情 儿童</t>
  </si>
  <si>
    <t>爱情 惊悚</t>
  </si>
  <si>
    <t>剧情战争历史</t>
  </si>
  <si>
    <t>剧情动作历史古装</t>
  </si>
  <si>
    <t>家庭</t>
  </si>
  <si>
    <t>动画</t>
  </si>
  <si>
    <t>剧情 爱情</t>
  </si>
  <si>
    <t>剧情 悬疑 惊悚</t>
  </si>
  <si>
    <t>剧情 喜剧 奇幻 冒险</t>
  </si>
  <si>
    <t>动画 奇幻</t>
  </si>
  <si>
    <t>历史</t>
  </si>
  <si>
    <t>2009.8.28</t>
  </si>
  <si>
    <t>徐帆</t>
  </si>
  <si>
    <t>陈道明</t>
  </si>
  <si>
    <t>陆毅</t>
  </si>
  <si>
    <t>让子弹飞</t>
  </si>
  <si>
    <t>姜文</t>
  </si>
  <si>
    <t>刘嘉玲</t>
  </si>
  <si>
    <t>2010.5.27</t>
  </si>
  <si>
    <t>周润发</t>
  </si>
  <si>
    <t>2015.2.12</t>
  </si>
  <si>
    <t>周韵</t>
  </si>
  <si>
    <t>葛优</t>
  </si>
  <si>
    <t>非诚勿扰2</t>
  </si>
  <si>
    <t>冯小刚</t>
  </si>
  <si>
    <t>2010.7.14</t>
  </si>
  <si>
    <t>舒淇</t>
  </si>
  <si>
    <t>2010.3.31</t>
  </si>
  <si>
    <t>孙红雷</t>
  </si>
  <si>
    <t>2009.9.29</t>
  </si>
  <si>
    <t>狄仁杰之通天帝国</t>
  </si>
  <si>
    <t>徐克</t>
  </si>
  <si>
    <t>刘德华</t>
  </si>
  <si>
    <t>李冰冰</t>
  </si>
  <si>
    <t>邓超</t>
  </si>
  <si>
    <t>2014.6.21</t>
  </si>
  <si>
    <t>叶问2 宗师传奇</t>
  </si>
  <si>
    <t>叶伟信</t>
  </si>
  <si>
    <t>2010.4.8</t>
  </si>
  <si>
    <t>甄子丹</t>
  </si>
  <si>
    <t>2010.3.30</t>
  </si>
  <si>
    <t>洪金宝</t>
  </si>
  <si>
    <t>熊黛林</t>
  </si>
  <si>
    <t>黄晓明</t>
  </si>
  <si>
    <t>2010.4.14</t>
  </si>
  <si>
    <t>赵氏孤儿</t>
  </si>
  <si>
    <t>陈凯歌</t>
  </si>
  <si>
    <t>2010.12.14</t>
  </si>
  <si>
    <t>2013.12.25</t>
  </si>
  <si>
    <t>2012.8.21</t>
  </si>
  <si>
    <t>海清</t>
  </si>
  <si>
    <t>2009.11.19</t>
  </si>
  <si>
    <t>大兵小将</t>
  </si>
  <si>
    <t>丁晟</t>
  </si>
  <si>
    <t>2010.12.31</t>
  </si>
  <si>
    <t>林鹏</t>
  </si>
  <si>
    <t>王力宏</t>
  </si>
  <si>
    <t>2010.8.16</t>
  </si>
  <si>
    <t>大笑江湖</t>
  </si>
  <si>
    <t>赵本山</t>
  </si>
  <si>
    <t>2010.11.30</t>
  </si>
  <si>
    <t>2010.7.19</t>
  </si>
  <si>
    <t>小沈阳</t>
  </si>
  <si>
    <t>吴宗宪</t>
  </si>
  <si>
    <t>2011.12.13</t>
  </si>
  <si>
    <t>山楂树之恋</t>
  </si>
  <si>
    <t>张艺谋</t>
  </si>
  <si>
    <t>窦骁</t>
  </si>
  <si>
    <t>2011.1.10</t>
  </si>
  <si>
    <t>周冬雨</t>
  </si>
  <si>
    <t>锦衣卫(2010)</t>
  </si>
  <si>
    <t>李仁港</t>
  </si>
  <si>
    <t>2012.1.9</t>
  </si>
  <si>
    <t>2010.10.30</t>
  </si>
  <si>
    <t>赵薇</t>
  </si>
  <si>
    <t>2009.10.28</t>
  </si>
  <si>
    <t>吴尊</t>
  </si>
  <si>
    <t>2013.10.30</t>
  </si>
  <si>
    <t>徐子珊</t>
  </si>
  <si>
    <t>精武风云·陈真</t>
  </si>
  <si>
    <t>刘伟强</t>
  </si>
  <si>
    <t>2010.8.31</t>
  </si>
  <si>
    <t>2010.10.31</t>
  </si>
  <si>
    <t>2010.11.1</t>
  </si>
  <si>
    <t>霍思燕</t>
  </si>
  <si>
    <t>2009.11.23</t>
  </si>
  <si>
    <t>越光宝盒</t>
  </si>
  <si>
    <t>刘镇伟</t>
  </si>
  <si>
    <t>2010.2.9</t>
  </si>
  <si>
    <t>孙俪</t>
  </si>
  <si>
    <t>2010.1.4</t>
  </si>
  <si>
    <t>全城热恋</t>
  </si>
  <si>
    <t>2010.2.15</t>
  </si>
  <si>
    <t>谢霆锋</t>
  </si>
  <si>
    <t>刘若英</t>
  </si>
  <si>
    <t>2010.1.13</t>
  </si>
  <si>
    <t>张学友</t>
  </si>
  <si>
    <t>徐若瑄</t>
  </si>
  <si>
    <t>徐熙媛</t>
  </si>
  <si>
    <t>2010.4.15</t>
  </si>
  <si>
    <t>杜拉拉升职记</t>
  </si>
  <si>
    <t>徐静蕾</t>
  </si>
  <si>
    <t>2010.8.14</t>
  </si>
  <si>
    <t>黄立行</t>
  </si>
  <si>
    <t>莫文蔚</t>
  </si>
  <si>
    <t>枪王之王</t>
  </si>
  <si>
    <t>尔冬升</t>
  </si>
  <si>
    <t>2010.6.17</t>
  </si>
  <si>
    <t>吴彦祖</t>
  </si>
  <si>
    <t>2011.8.26</t>
  </si>
  <si>
    <t>蔡卓妍</t>
  </si>
  <si>
    <t>2010.5.21</t>
  </si>
  <si>
    <t>喜羊羊与灰太狼2</t>
  </si>
  <si>
    <t>赵崇邦</t>
  </si>
  <si>
    <t>孔子</t>
  </si>
  <si>
    <t>胡玫</t>
  </si>
  <si>
    <t>2011.3.13</t>
  </si>
  <si>
    <t>周迅</t>
  </si>
  <si>
    <t>陈建斌</t>
  </si>
  <si>
    <t>2012.2.19</t>
  </si>
  <si>
    <t>任泉</t>
  </si>
  <si>
    <t>全城戒备</t>
  </si>
  <si>
    <t>陈木胜</t>
  </si>
  <si>
    <t>2011.1.17</t>
  </si>
  <si>
    <t>郭富城</t>
  </si>
  <si>
    <t>2010.1.9</t>
  </si>
  <si>
    <t>吴京</t>
  </si>
  <si>
    <t>2010.10.29</t>
  </si>
  <si>
    <t>元华</t>
  </si>
  <si>
    <t>2011.8.19</t>
  </si>
  <si>
    <t>西风烈</t>
  </si>
  <si>
    <t>高群书</t>
  </si>
  <si>
    <t>余男</t>
  </si>
  <si>
    <t>剑雨</t>
  </si>
  <si>
    <t>苏照彬</t>
  </si>
  <si>
    <t>2010.8.23</t>
  </si>
  <si>
    <t>2010.8.21</t>
  </si>
  <si>
    <t>杨紫琼</t>
  </si>
  <si>
    <t>郑雨盛</t>
  </si>
  <si>
    <t>花田囍事2010</t>
  </si>
  <si>
    <t>2010.3.19</t>
  </si>
  <si>
    <t>2011.8.28</t>
  </si>
  <si>
    <t>未来警察</t>
  </si>
  <si>
    <t>2011.6.2</t>
  </si>
  <si>
    <t>徐娇</t>
  </si>
  <si>
    <t>2010.6.29</t>
  </si>
  <si>
    <t>唐伯虎点秋香2</t>
  </si>
  <si>
    <t>任贤齐</t>
  </si>
  <si>
    <t>2010.3.17</t>
  </si>
  <si>
    <t>2010.1.15</t>
  </si>
  <si>
    <t>恋爱通告</t>
  </si>
  <si>
    <t>刘亦菲</t>
  </si>
  <si>
    <t>2013.3.19</t>
  </si>
  <si>
    <t>乔振宇</t>
  </si>
  <si>
    <t>曾轶可</t>
  </si>
  <si>
    <t>线人(2010)</t>
  </si>
  <si>
    <t>林超贤</t>
  </si>
  <si>
    <t>2010.7.15</t>
  </si>
  <si>
    <t>桂纶镁</t>
  </si>
  <si>
    <t>2009.11.24</t>
  </si>
  <si>
    <t>苏乞儿(2010)</t>
  </si>
  <si>
    <t>袁和平</t>
  </si>
  <si>
    <t>赵文卓</t>
  </si>
  <si>
    <t>2011.8.17</t>
  </si>
  <si>
    <t>安志杰</t>
  </si>
  <si>
    <t>2010.4.29</t>
  </si>
  <si>
    <t>周杰伦</t>
  </si>
  <si>
    <t>决战刹马镇</t>
  </si>
  <si>
    <t>七十二家租客</t>
  </si>
  <si>
    <t>美丽密令</t>
  </si>
  <si>
    <t>人在囧途</t>
  </si>
  <si>
    <t>午夜心跳</t>
  </si>
  <si>
    <t>东风雨</t>
  </si>
  <si>
    <t>嘻游记</t>
  </si>
  <si>
    <t>龙凤店</t>
  </si>
  <si>
    <t>七小罗汉</t>
  </si>
  <si>
    <t>密室之不可告人</t>
  </si>
  <si>
    <t>荒村公寓</t>
  </si>
  <si>
    <t>我的野蛮女友2</t>
  </si>
  <si>
    <t>长江七号爱地球</t>
  </si>
  <si>
    <t>异度公寓</t>
  </si>
  <si>
    <t>无人驾驶</t>
  </si>
  <si>
    <t>火龙对决</t>
  </si>
  <si>
    <t>绝命岛</t>
  </si>
  <si>
    <t>完美嫁衣</t>
  </si>
  <si>
    <t>第一书记</t>
  </si>
  <si>
    <t>岁月神偷</t>
  </si>
  <si>
    <t>80’后</t>
  </si>
  <si>
    <t>海洋天堂</t>
  </si>
  <si>
    <t>黑猫警长</t>
  </si>
  <si>
    <t>李小龙 我的兄弟</t>
  </si>
  <si>
    <t>叶问前传</t>
  </si>
  <si>
    <t>爱出色</t>
  </si>
  <si>
    <t>我的美女老板</t>
  </si>
  <si>
    <t>翡翠明珠</t>
  </si>
  <si>
    <t>新康定情歌</t>
  </si>
  <si>
    <t>举起手来2</t>
  </si>
  <si>
    <t>三笑之才子佳人</t>
  </si>
  <si>
    <t>等着你回来</t>
  </si>
  <si>
    <t>出水芙蓉</t>
  </si>
  <si>
    <t>爱情维修站</t>
  </si>
  <si>
    <t>大玩家</t>
  </si>
  <si>
    <t>功夫咏春</t>
  </si>
  <si>
    <t>超蛙战士之初露锋芒</t>
  </si>
  <si>
    <t>跟我的前妻谈恋爱</t>
  </si>
  <si>
    <t>一路有你</t>
  </si>
  <si>
    <t>爱情36计</t>
  </si>
  <si>
    <t>虎王归来</t>
  </si>
  <si>
    <t>庐山恋2010</t>
  </si>
  <si>
    <t>摇摆de婚约</t>
  </si>
  <si>
    <t>活该你单身</t>
  </si>
  <si>
    <t>恋人絮语(2010)</t>
  </si>
  <si>
    <t>李蔚然</t>
  </si>
  <si>
    <t>叶伟民</t>
  </si>
  <si>
    <t>张加贝</t>
  </si>
  <si>
    <t>柳云龙</t>
  </si>
  <si>
    <t>钟少雄</t>
  </si>
  <si>
    <t>钟澍佳</t>
  </si>
  <si>
    <t>傅华阳</t>
  </si>
  <si>
    <t>张番番</t>
  </si>
  <si>
    <t>罗志良</t>
  </si>
  <si>
    <t>马伟豪</t>
  </si>
  <si>
    <t>袁建滔</t>
  </si>
  <si>
    <t>蒋国权</t>
  </si>
  <si>
    <t>张杨</t>
  </si>
  <si>
    <t>冯超</t>
  </si>
  <si>
    <t>黄真真</t>
  </si>
  <si>
    <t>陈国星</t>
  </si>
  <si>
    <t>罗启锐</t>
  </si>
  <si>
    <t>李芳芳</t>
  </si>
  <si>
    <t>薛晓路</t>
  </si>
  <si>
    <t>戴铁郎</t>
  </si>
  <si>
    <t>邱礼涛</t>
  </si>
  <si>
    <t>陈奕利</t>
  </si>
  <si>
    <t>李虹</t>
  </si>
  <si>
    <t>秦小珍</t>
  </si>
  <si>
    <t>江平</t>
  </si>
  <si>
    <t>冯小宁</t>
  </si>
  <si>
    <t>叶永健</t>
  </si>
  <si>
    <t>王宁</t>
  </si>
  <si>
    <t>牛朝阳</t>
  </si>
  <si>
    <t>张同祖</t>
  </si>
  <si>
    <t>李公乐</t>
  </si>
  <si>
    <t>赵崇基</t>
  </si>
  <si>
    <t>吴兵</t>
  </si>
  <si>
    <t>黄军</t>
  </si>
  <si>
    <t>张瑜</t>
  </si>
  <si>
    <t>蔡心</t>
  </si>
  <si>
    <t>王宝强</t>
  </si>
  <si>
    <t>任达华</t>
  </si>
  <si>
    <t>曾志伟</t>
  </si>
  <si>
    <t>苏有朋</t>
  </si>
  <si>
    <t>余文乐</t>
  </si>
  <si>
    <t>立威廉</t>
  </si>
  <si>
    <t>石班瑜</t>
  </si>
  <si>
    <t>张兆辉</t>
  </si>
  <si>
    <t>刘烨</t>
  </si>
  <si>
    <t>林峰</t>
  </si>
  <si>
    <t>杨立新</t>
  </si>
  <si>
    <t>黄明</t>
  </si>
  <si>
    <t>李连杰</t>
  </si>
  <si>
    <t>吴磊</t>
  </si>
  <si>
    <t>李治廷</t>
  </si>
  <si>
    <t>杜宇航</t>
  </si>
  <si>
    <t>何润东</t>
  </si>
  <si>
    <t>潘长江</t>
  </si>
  <si>
    <t>郭德纲</t>
  </si>
  <si>
    <t>吴建豪</t>
  </si>
  <si>
    <t>方力申</t>
  </si>
  <si>
    <t>孙兴</t>
  </si>
  <si>
    <t>余少群</t>
  </si>
  <si>
    <t>桂楠</t>
  </si>
  <si>
    <t>陈坤</t>
  </si>
  <si>
    <t>侯高俊杰</t>
  </si>
  <si>
    <t>朱雨辰</t>
  </si>
  <si>
    <t>贺军翔</t>
  </si>
  <si>
    <t>袁咏仪</t>
  </si>
  <si>
    <t>姚笛</t>
  </si>
  <si>
    <t>牛萌萌</t>
  </si>
  <si>
    <t>张雨绮</t>
  </si>
  <si>
    <t>萧蔷</t>
  </si>
  <si>
    <t>高圆圆</t>
  </si>
  <si>
    <t>杨千嬅</t>
  </si>
  <si>
    <t>刘冬</t>
  </si>
  <si>
    <t>鞠萍</t>
  </si>
  <si>
    <t>钟丽缇</t>
  </si>
  <si>
    <t>陈嘉桓</t>
  </si>
  <si>
    <t>景甜</t>
  </si>
  <si>
    <t>居文沛</t>
  </si>
  <si>
    <t>刘小薇</t>
  </si>
  <si>
    <t>钟欣潼</t>
  </si>
  <si>
    <t>胡静</t>
  </si>
  <si>
    <t>白静</t>
  </si>
  <si>
    <t>张欣</t>
  </si>
  <si>
    <t>袁泉</t>
  </si>
  <si>
    <t>田中千绘</t>
  </si>
  <si>
    <t>秦岚</t>
  </si>
  <si>
    <t>林心如</t>
  </si>
  <si>
    <t>范晓萱</t>
  </si>
  <si>
    <t>李立群</t>
  </si>
  <si>
    <t>樊少皇</t>
  </si>
  <si>
    <t>竹本孝之</t>
  </si>
  <si>
    <t>邱胜翔</t>
  </si>
  <si>
    <t>陈百祥</t>
  </si>
  <si>
    <t>陈思诚</t>
  </si>
  <si>
    <t>胡明</t>
  </si>
  <si>
    <t>吴刚</t>
  </si>
  <si>
    <t>马天宇</t>
  </si>
  <si>
    <t>葛民辉</t>
  </si>
  <si>
    <t>何冰</t>
  </si>
  <si>
    <t>陶帅</t>
  </si>
  <si>
    <t>文章</t>
  </si>
  <si>
    <t>李扬</t>
  </si>
  <si>
    <t>梁家辉</t>
  </si>
  <si>
    <t>印小天</t>
  </si>
  <si>
    <t>王祖蓝</t>
  </si>
  <si>
    <t>张光北</t>
  </si>
  <si>
    <t>郭达</t>
  </si>
  <si>
    <t>郭柯宇</t>
  </si>
  <si>
    <t>袁祥仁</t>
  </si>
  <si>
    <t>张丹峰</t>
  </si>
  <si>
    <t>邹兆龙</t>
  </si>
  <si>
    <t>翟巍</t>
  </si>
  <si>
    <t>陈晓东</t>
  </si>
  <si>
    <t>方中信</t>
  </si>
  <si>
    <t>吴大维</t>
  </si>
  <si>
    <t>彭于晏</t>
  </si>
  <si>
    <t>甘薇</t>
  </si>
  <si>
    <t>李曼</t>
  </si>
  <si>
    <t>李小冉</t>
  </si>
  <si>
    <t>东方闻樱</t>
  </si>
  <si>
    <t>优恵</t>
  </si>
  <si>
    <t>冯媛甄</t>
  </si>
  <si>
    <t>董洁</t>
  </si>
  <si>
    <t>毛舜筠</t>
  </si>
  <si>
    <t>王丽媛</t>
  </si>
  <si>
    <t>蔡颖恩</t>
  </si>
  <si>
    <t>伊娜</t>
  </si>
  <si>
    <t>朱媛媛</t>
  </si>
  <si>
    <t>林妙可</t>
  </si>
  <si>
    <t>谢婷婷</t>
  </si>
  <si>
    <t>陈冲</t>
  </si>
  <si>
    <t>容祖儿</t>
  </si>
  <si>
    <t>张恒</t>
  </si>
  <si>
    <t>加护亚依</t>
  </si>
  <si>
    <t>黄圣依</t>
  </si>
  <si>
    <t>周韦彤</t>
  </si>
  <si>
    <t>惠英红</t>
  </si>
  <si>
    <t>吴天瑜</t>
  </si>
  <si>
    <t>康璐洁</t>
  </si>
  <si>
    <t>蒋小涵</t>
  </si>
  <si>
    <t>林嘉欣</t>
  </si>
  <si>
    <t>黄海波</t>
  </si>
  <si>
    <t>马健</t>
  </si>
  <si>
    <t>于荣光</t>
  </si>
  <si>
    <t>罗家英</t>
  </si>
  <si>
    <t>林龙麒</t>
  </si>
  <si>
    <t>黄宗泽</t>
  </si>
  <si>
    <t>黄蕾</t>
  </si>
  <si>
    <t>廖碧儿</t>
  </si>
  <si>
    <t>李若思</t>
  </si>
  <si>
    <t>钟绍图</t>
  </si>
  <si>
    <t>董勇</t>
  </si>
  <si>
    <t>大山</t>
  </si>
  <si>
    <t>元彪</t>
  </si>
  <si>
    <t>朱虹</t>
  </si>
  <si>
    <t>包小柏</t>
  </si>
  <si>
    <t>狄龙</t>
  </si>
  <si>
    <t>蒲巴甲</t>
  </si>
  <si>
    <t>于谦</t>
  </si>
  <si>
    <t>茜利妹</t>
  </si>
  <si>
    <t>宋轶</t>
  </si>
  <si>
    <t>肖剑</t>
  </si>
  <si>
    <t>陈西贝</t>
  </si>
  <si>
    <t>吴辰君</t>
  </si>
  <si>
    <t>谢安琪</t>
  </si>
  <si>
    <t>喜剧冒险西部</t>
  </si>
  <si>
    <t>恐怖</t>
  </si>
  <si>
    <t>喜剧 爱情 古装</t>
  </si>
  <si>
    <t>悬疑 惊悚</t>
  </si>
  <si>
    <t>惊悚</t>
  </si>
  <si>
    <t>剧情爱情</t>
  </si>
  <si>
    <t>动作 惊悚</t>
  </si>
  <si>
    <t>传记</t>
  </si>
  <si>
    <t>剧情 家庭</t>
  </si>
  <si>
    <t>剧情动画</t>
  </si>
  <si>
    <t>剧情 动作 爱情 传记</t>
  </si>
  <si>
    <t>动作</t>
  </si>
  <si>
    <t>喜剧古装</t>
  </si>
  <si>
    <t>剧情 冒险 战争</t>
  </si>
  <si>
    <t>喜剧爱情古装</t>
  </si>
  <si>
    <t>喜剧 运动</t>
  </si>
  <si>
    <t>动画 冒险 科幻</t>
  </si>
  <si>
    <t>喜剧 动画 儿童</t>
  </si>
  <si>
    <t>克里斯蒂安·贝尔</t>
  </si>
  <si>
    <t>倪妮</t>
  </si>
  <si>
    <t>2011.12.26</t>
  </si>
  <si>
    <t>佟大为</t>
  </si>
  <si>
    <t>张歆怡</t>
  </si>
  <si>
    <t>龙门飞甲</t>
  </si>
  <si>
    <t>2010.4.1</t>
  </si>
  <si>
    <t>2009.11.13</t>
  </si>
  <si>
    <t>李宇春</t>
  </si>
  <si>
    <t>2009.9.10</t>
  </si>
  <si>
    <t>建党伟业</t>
  </si>
  <si>
    <t>2012.11.16</t>
  </si>
  <si>
    <t>李沁</t>
  </si>
  <si>
    <t>2010.9.2</t>
  </si>
  <si>
    <t>冯远征</t>
  </si>
  <si>
    <t>2009.10.17</t>
  </si>
  <si>
    <t>滕华涛</t>
  </si>
  <si>
    <t>2009.8.30</t>
  </si>
  <si>
    <t>新少林寺</t>
  </si>
  <si>
    <t>2011.1.7</t>
  </si>
  <si>
    <t>白冰</t>
  </si>
  <si>
    <t>窃听风云2</t>
  </si>
  <si>
    <t>2010.5.9</t>
  </si>
  <si>
    <t>叶璇</t>
  </si>
  <si>
    <t>2012.5.22</t>
  </si>
  <si>
    <t>白蛇传说(2011)</t>
  </si>
  <si>
    <t>程小东</t>
  </si>
  <si>
    <t>2009.8.31</t>
  </si>
  <si>
    <t>2010.9.18</t>
  </si>
  <si>
    <t>将爱情进行到底</t>
  </si>
  <si>
    <t>张一白</t>
  </si>
  <si>
    <t>2010.4.28</t>
  </si>
  <si>
    <t>李亚鹏</t>
  </si>
  <si>
    <t>2010.10.14</t>
  </si>
  <si>
    <t>2011.1.16</t>
  </si>
  <si>
    <t>何洁</t>
  </si>
  <si>
    <t>武林外传</t>
  </si>
  <si>
    <t>尚敬</t>
  </si>
  <si>
    <t>2010.12.02</t>
  </si>
  <si>
    <t>沙溢</t>
  </si>
  <si>
    <t>2010.3.9</t>
  </si>
  <si>
    <t>喻恩泰</t>
  </si>
  <si>
    <t>2014.2.21</t>
  </si>
  <si>
    <t>画壁</t>
  </si>
  <si>
    <t>陈嘉上</t>
  </si>
  <si>
    <t>2010.5.5</t>
  </si>
  <si>
    <t>2010.6.3</t>
  </si>
  <si>
    <t>武侠</t>
  </si>
  <si>
    <t>陈可辛</t>
  </si>
  <si>
    <t>2011.6.30</t>
  </si>
  <si>
    <t>汤唯</t>
  </si>
  <si>
    <t>金城武</t>
  </si>
  <si>
    <t>2010.6.11</t>
  </si>
  <si>
    <t>最强囍事2011</t>
  </si>
  <si>
    <t>2010.6.18</t>
  </si>
  <si>
    <t>张柏芝</t>
  </si>
  <si>
    <t>关云长</t>
  </si>
  <si>
    <t>鸿门宴</t>
  </si>
  <si>
    <t>张涵予</t>
  </si>
  <si>
    <t>喜羊羊与灰太狼之兔年顶呱呱</t>
  </si>
  <si>
    <t>钟志恒</t>
  </si>
  <si>
    <t>倩女幽魂(2011)</t>
  </si>
  <si>
    <t>2010.4.20</t>
  </si>
  <si>
    <t>亲密敌人</t>
  </si>
  <si>
    <t>2012.9.12</t>
  </si>
  <si>
    <t>梁咏琪</t>
  </si>
  <si>
    <t>2010.1.25</t>
  </si>
  <si>
    <t>财神客栈</t>
  </si>
  <si>
    <t>单身男女</t>
  </si>
  <si>
    <t>杜琪峰</t>
  </si>
  <si>
    <t>2009.12.18</t>
  </si>
  <si>
    <t>孤岛惊魂</t>
  </si>
  <si>
    <t>钟继昌</t>
  </si>
  <si>
    <t>2010.11.11</t>
  </si>
  <si>
    <t>杨幂</t>
  </si>
  <si>
    <t>叶山豪</t>
  </si>
  <si>
    <t>2010.5.24</t>
  </si>
  <si>
    <t>杨善洲</t>
  </si>
  <si>
    <t>董玲</t>
  </si>
  <si>
    <t>李雪健</t>
  </si>
  <si>
    <t>吕一</t>
  </si>
  <si>
    <t>东成西就2011</t>
  </si>
  <si>
    <t>钟镇涛</t>
  </si>
  <si>
    <t>2010.3.27</t>
  </si>
  <si>
    <t>战国</t>
  </si>
  <si>
    <t>金辰</t>
  </si>
  <si>
    <t>金喜善</t>
  </si>
  <si>
    <t>观音山</t>
  </si>
  <si>
    <t>李玉</t>
  </si>
  <si>
    <t>2010.11.29</t>
  </si>
  <si>
    <t>肥龙</t>
  </si>
  <si>
    <t>张艾嘉</t>
  </si>
  <si>
    <t>我知女人心</t>
  </si>
  <si>
    <t>陈大明</t>
  </si>
  <si>
    <t>2011.3.30</t>
  </si>
  <si>
    <t>巩俐</t>
  </si>
  <si>
    <t>袁立</t>
  </si>
  <si>
    <t>2010.3.8</t>
  </si>
  <si>
    <t>陈志朋</t>
  </si>
  <si>
    <t>全球热恋</t>
  </si>
  <si>
    <t>2011.7.14</t>
  </si>
  <si>
    <t>2010.4.9</t>
  </si>
  <si>
    <t>辛亥革命</t>
  </si>
  <si>
    <t>赵文瑄</t>
  </si>
  <si>
    <t>最爱</t>
  </si>
  <si>
    <t>顾长卫</t>
  </si>
  <si>
    <t>2011.4.22</t>
  </si>
  <si>
    <t>章子怡</t>
  </si>
  <si>
    <t>2011.1.4</t>
  </si>
  <si>
    <t>濮存昕</t>
  </si>
  <si>
    <t>蒋雯丽</t>
  </si>
  <si>
    <t>神奇侠侣</t>
  </si>
  <si>
    <t>2012.5.7</t>
  </si>
  <si>
    <t>2011.8.8</t>
  </si>
  <si>
    <t>爆笑角斗士</t>
  </si>
  <si>
    <t>大武生</t>
  </si>
  <si>
    <t>赛尔号之寻找凤凰神兽</t>
  </si>
  <si>
    <t>倾城之泪</t>
  </si>
  <si>
    <t>幸福额度</t>
  </si>
  <si>
    <t>洛克王国！圣龙骑士</t>
  </si>
  <si>
    <t>假装情侣</t>
  </si>
  <si>
    <t>我爱HK 开心万岁</t>
  </si>
  <si>
    <t>五月天追梦3DNA</t>
  </si>
  <si>
    <t>硬汉2奉陪到底</t>
  </si>
  <si>
    <t>刀见笑</t>
  </si>
  <si>
    <t>B+侦探</t>
  </si>
  <si>
    <t>无价之宝</t>
  </si>
  <si>
    <t>开心魔法</t>
  </si>
  <si>
    <t>郭明义</t>
  </si>
  <si>
    <t>摩尔庄园冰世纪</t>
  </si>
  <si>
    <t>守望者：罪恶迷途</t>
  </si>
  <si>
    <t>夺命心跳</t>
  </si>
  <si>
    <t>兔侠传奇</t>
  </si>
  <si>
    <t>星空</t>
  </si>
  <si>
    <t>密室之不可靠岸</t>
  </si>
  <si>
    <t>床下有人</t>
  </si>
  <si>
    <t>B区32号</t>
  </si>
  <si>
    <t>隐婚男女</t>
  </si>
  <si>
    <t>紫宅</t>
  </si>
  <si>
    <t>梦游(2011)</t>
  </si>
  <si>
    <t>大人物</t>
  </si>
  <si>
    <t>致命请柬</t>
  </si>
  <si>
    <t>回马枪</t>
  </si>
  <si>
    <t>李献计历险记(2011)</t>
  </si>
  <si>
    <t>夜惊魂</t>
  </si>
  <si>
    <t>迷途追凶</t>
  </si>
  <si>
    <t>无极限之危情速递</t>
  </si>
  <si>
    <t>玩命狙击</t>
  </si>
  <si>
    <t>戒烟不戒酒</t>
  </si>
  <si>
    <t>男得有爱</t>
  </si>
  <si>
    <t>一夜未了情</t>
  </si>
  <si>
    <t>钢的琴</t>
  </si>
  <si>
    <t>与时尚同居</t>
  </si>
  <si>
    <t>午夜凶梦</t>
  </si>
  <si>
    <t>翻滚吧！阿信</t>
  </si>
  <si>
    <t>奋斗</t>
  </si>
  <si>
    <t>我们约会吧</t>
  </si>
  <si>
    <t>夏日乐悠悠</t>
  </si>
  <si>
    <t>水落石出</t>
  </si>
  <si>
    <t>追爱</t>
  </si>
  <si>
    <t>像小强一样活着</t>
  </si>
  <si>
    <t>宅男总动员</t>
  </si>
  <si>
    <t>转山</t>
  </si>
  <si>
    <t>遍地狼烟(2011)</t>
  </si>
  <si>
    <t>万有引力</t>
  </si>
  <si>
    <t>巨额交易</t>
  </si>
  <si>
    <t>恋爱恐慌症</t>
  </si>
  <si>
    <t>高晓松</t>
  </si>
  <si>
    <t>刘虹</t>
  </si>
  <si>
    <t>陈勋奇</t>
  </si>
  <si>
    <t>王颖</t>
  </si>
  <si>
    <t>陈正道</t>
  </si>
  <si>
    <t>于胜军</t>
  </si>
  <si>
    <t>刘奋斗</t>
  </si>
  <si>
    <t>乌尔善</t>
  </si>
  <si>
    <t>姜国民</t>
  </si>
  <si>
    <t>刘可欣</t>
  </si>
  <si>
    <t>非行</t>
  </si>
  <si>
    <t>孙立军</t>
  </si>
  <si>
    <t>林书宇</t>
  </si>
  <si>
    <t>吕建民</t>
  </si>
  <si>
    <t>叶念琛</t>
  </si>
  <si>
    <t>潘恒生</t>
  </si>
  <si>
    <t>张之亮</t>
  </si>
  <si>
    <t>彭顺</t>
  </si>
  <si>
    <t>谭华</t>
  </si>
  <si>
    <t>孙小光</t>
  </si>
  <si>
    <t>李远</t>
  </si>
  <si>
    <t>许斌</t>
  </si>
  <si>
    <t>罗永昌</t>
  </si>
  <si>
    <t>朱时茂</t>
  </si>
  <si>
    <t>韩承桓</t>
  </si>
  <si>
    <t>江澄</t>
  </si>
  <si>
    <t>张猛</t>
  </si>
  <si>
    <t>尹丽川</t>
  </si>
  <si>
    <t>叶伟英</t>
  </si>
  <si>
    <t>林育贤</t>
  </si>
  <si>
    <t>周楠</t>
  </si>
  <si>
    <t>马楚成</t>
  </si>
  <si>
    <t>关尔</t>
  </si>
  <si>
    <t>杨子</t>
  </si>
  <si>
    <t>胡大为</t>
  </si>
  <si>
    <t>赵天宇</t>
  </si>
  <si>
    <t>马俪文</t>
  </si>
  <si>
    <t>龙毅</t>
  </si>
  <si>
    <t>张杰</t>
  </si>
  <si>
    <t>全智贤</t>
  </si>
  <si>
    <t>廖凡</t>
  </si>
  <si>
    <t>陈信宏</t>
  </si>
  <si>
    <t>安藤政信</t>
  </si>
  <si>
    <t>张凯</t>
  </si>
  <si>
    <t>范伟</t>
  </si>
  <si>
    <t>林晖闵</t>
  </si>
  <si>
    <t>郭晓然</t>
  </si>
  <si>
    <t>唐宸禹</t>
  </si>
  <si>
    <t>汪东城</t>
  </si>
  <si>
    <t>李宗翰</t>
  </si>
  <si>
    <t>吴孟达</t>
  </si>
  <si>
    <t>张达明</t>
  </si>
  <si>
    <t>林申</t>
  </si>
  <si>
    <t>张翰</t>
  </si>
  <si>
    <t>袁成杰</t>
  </si>
  <si>
    <t>王千源</t>
  </si>
  <si>
    <t>周渝民</t>
  </si>
  <si>
    <t>吴建飞</t>
  </si>
  <si>
    <t>丹尼斯·吴</t>
  </si>
  <si>
    <t>张希临</t>
  </si>
  <si>
    <t>赵英俊</t>
  </si>
  <si>
    <t>张书豪</t>
  </si>
  <si>
    <t>蓝正龙</t>
  </si>
  <si>
    <t>张梓琳</t>
  </si>
  <si>
    <t>龚蓓芯</t>
  </si>
  <si>
    <t>吴千语</t>
  </si>
  <si>
    <t>陈倩</t>
  </si>
  <si>
    <t>倪虹洁</t>
  </si>
  <si>
    <t>何可人</t>
  </si>
  <si>
    <t>佟丽娅</t>
  </si>
  <si>
    <t>李心洁</t>
  </si>
  <si>
    <t>杨乐乐</t>
  </si>
  <si>
    <t>焦婷</t>
  </si>
  <si>
    <t>伊能静</t>
  </si>
  <si>
    <t>王子文</t>
  </si>
  <si>
    <t>唐一菲</t>
  </si>
  <si>
    <t>文咏珊</t>
  </si>
  <si>
    <t>郑爽</t>
  </si>
  <si>
    <t>乌汶叻公主</t>
  </si>
  <si>
    <t>刘雅瑟</t>
  </si>
  <si>
    <t>潘霜霜</t>
  </si>
  <si>
    <t>林辰唏</t>
  </si>
  <si>
    <t>董璇</t>
  </si>
  <si>
    <t>杨颖</t>
  </si>
  <si>
    <t>王丽丽</t>
  </si>
  <si>
    <t>孟霞</t>
  </si>
  <si>
    <t>叶静</t>
  </si>
  <si>
    <t>李桃</t>
  </si>
  <si>
    <t>宋佳</t>
  </si>
  <si>
    <t>白百何</t>
  </si>
  <si>
    <t>韩彩英</t>
  </si>
  <si>
    <t>林依晨</t>
  </si>
  <si>
    <t>韩庚</t>
  </si>
  <si>
    <t>武艺</t>
  </si>
  <si>
    <t>刘晓庆</t>
  </si>
  <si>
    <t>姜武</t>
  </si>
  <si>
    <t>张默</t>
  </si>
  <si>
    <t>刘冠佑</t>
  </si>
  <si>
    <t>焦恩俊</t>
  </si>
  <si>
    <t>游本昌</t>
  </si>
  <si>
    <t>廖启智</t>
  </si>
  <si>
    <t>田亮</t>
  </si>
  <si>
    <t>姜鸿波</t>
  </si>
  <si>
    <t>毛毛头</t>
  </si>
  <si>
    <t>黄维德</t>
  </si>
  <si>
    <t>张丰毅</t>
  </si>
  <si>
    <t>庚澄庆</t>
  </si>
  <si>
    <t>杨坤</t>
  </si>
  <si>
    <t>李锐</t>
  </si>
  <si>
    <t>钟凯</t>
  </si>
  <si>
    <t>李伯清</t>
  </si>
  <si>
    <t>高捷</t>
  </si>
  <si>
    <t>释行宇</t>
  </si>
  <si>
    <t>查克利·彦纳姆</t>
  </si>
  <si>
    <t>杨瀚</t>
  </si>
  <si>
    <t>国永振</t>
  </si>
  <si>
    <t>关智斌</t>
  </si>
  <si>
    <t>陈汉典</t>
  </si>
  <si>
    <t>郑恺</t>
  </si>
  <si>
    <t>王柏杰</t>
  </si>
  <si>
    <t>勾峰</t>
  </si>
  <si>
    <t>那威</t>
  </si>
  <si>
    <t>谭耀文</t>
  </si>
  <si>
    <t>李晓川</t>
  </si>
  <si>
    <t>杜汶泽</t>
  </si>
  <si>
    <t>李易峰</t>
  </si>
  <si>
    <t>郑佩佩</t>
  </si>
  <si>
    <t>邬君梅</t>
  </si>
  <si>
    <t>张小燕</t>
  </si>
  <si>
    <t>冯丹莹</t>
  </si>
  <si>
    <t>安雅</t>
  </si>
  <si>
    <t>武文佳</t>
  </si>
  <si>
    <t>李艳</t>
  </si>
  <si>
    <t>张可颐</t>
  </si>
  <si>
    <t>吴丽嫦</t>
  </si>
  <si>
    <t>王澜霏</t>
  </si>
  <si>
    <t>周海媚</t>
  </si>
  <si>
    <t>张申英</t>
  </si>
  <si>
    <t>春晓</t>
  </si>
  <si>
    <t>方青卓</t>
  </si>
  <si>
    <t>甘婷婷</t>
  </si>
  <si>
    <t>朱琳</t>
  </si>
  <si>
    <t>阮兆祥</t>
  </si>
  <si>
    <t>杨佑宁</t>
  </si>
  <si>
    <t>夏嘉伟</t>
  </si>
  <si>
    <t>温尚翊</t>
  </si>
  <si>
    <t>刘承俊</t>
  </si>
  <si>
    <t>刘晓晔</t>
  </si>
  <si>
    <t>徐正曦</t>
  </si>
  <si>
    <t>陆揆</t>
  </si>
  <si>
    <t>林依轮</t>
  </si>
  <si>
    <t>夏德俊</t>
  </si>
  <si>
    <t>姚橹</t>
  </si>
  <si>
    <t>卢巧音</t>
  </si>
  <si>
    <t>胡杰克</t>
  </si>
  <si>
    <t>杨恭如</t>
  </si>
  <si>
    <t>顾又铭</t>
  </si>
  <si>
    <t>田雨</t>
  </si>
  <si>
    <t>谭咏麟</t>
  </si>
  <si>
    <t>柯宇纶</t>
  </si>
  <si>
    <t>周扬</t>
  </si>
  <si>
    <t>熊乃瑾</t>
  </si>
  <si>
    <t>金巧巧</t>
  </si>
  <si>
    <t>黄又南</t>
  </si>
  <si>
    <t>钮承泽</t>
  </si>
  <si>
    <t>何晟铭</t>
  </si>
  <si>
    <t>戴立忍</t>
  </si>
  <si>
    <t>陆明君</t>
  </si>
  <si>
    <t>动作 剧情 爱情</t>
  </si>
  <si>
    <t>喜剧动画冒险科幻</t>
  </si>
  <si>
    <t>剧情动作古装</t>
  </si>
  <si>
    <t>剧情，历史</t>
  </si>
  <si>
    <t>剧情 爱情 纪录片 音乐</t>
  </si>
  <si>
    <t>动作  爱情</t>
  </si>
  <si>
    <t>喜剧 动作 古装</t>
  </si>
  <si>
    <t>剧情惊悚犯罪悬疑</t>
  </si>
  <si>
    <t>喜剧奇幻儿童</t>
  </si>
  <si>
    <t>剧情 传记</t>
  </si>
  <si>
    <t>动画 儿童 奇幻</t>
  </si>
  <si>
    <t>剧情 悬疑 惊悚 犯罪</t>
  </si>
  <si>
    <t>喜剧 待在 动画 冒险 武侠</t>
  </si>
  <si>
    <t>剧情爱情奇幻科幻</t>
  </si>
  <si>
    <t>剧情惊悚犯罪恐怖悬疑</t>
  </si>
  <si>
    <t>惊悚 悬疑</t>
  </si>
  <si>
    <t>剧情惊悚恐怖</t>
  </si>
  <si>
    <t>爱情 悬疑 惊悚</t>
  </si>
  <si>
    <t>剧情 爱情 动画 奇幻</t>
  </si>
  <si>
    <t>惊悚悬疑</t>
  </si>
  <si>
    <t>剧情 悬疑 惊悚 恐怖</t>
  </si>
  <si>
    <t>喜剧 犯罪</t>
  </si>
  <si>
    <t>剧情爱情动作动画冒险奇幻科幻</t>
  </si>
  <si>
    <t>喜剧爱情动作冒险</t>
  </si>
  <si>
    <t>动作犯罪</t>
  </si>
  <si>
    <t>喜剧爱情励志</t>
  </si>
  <si>
    <t>剧情喜剧运动励志</t>
  </si>
  <si>
    <t>惊悚 恐怖 情色 犯罪</t>
  </si>
  <si>
    <t>剧情冒险</t>
  </si>
  <si>
    <t>剧情爱情动作战争</t>
  </si>
  <si>
    <t>剧情 喜剧 爱情 悬疑</t>
  </si>
  <si>
    <t>剧情喜剧爱情冒险奇幻</t>
  </si>
  <si>
    <t>人再囧途之泰囧</t>
  </si>
  <si>
    <t>2010.7.24</t>
  </si>
  <si>
    <t>陶虹</t>
  </si>
  <si>
    <t>2012.1.16</t>
  </si>
  <si>
    <t>张蓝心</t>
  </si>
  <si>
    <t>2010.5.7</t>
  </si>
  <si>
    <t>权相佑</t>
  </si>
  <si>
    <t>2012.2.20</t>
  </si>
  <si>
    <t>姚星彤</t>
  </si>
  <si>
    <t>2010.3.18</t>
  </si>
  <si>
    <t>2009.11.16</t>
  </si>
  <si>
    <t>画皮II</t>
  </si>
  <si>
    <t>2010.9.14</t>
  </si>
  <si>
    <t>冯绍峰</t>
  </si>
  <si>
    <t>2009.9.1</t>
  </si>
  <si>
    <t>一九四二(冯小刚)</t>
  </si>
  <si>
    <t>张国立</t>
  </si>
  <si>
    <t>寒战</t>
  </si>
  <si>
    <t>杨采妮</t>
  </si>
  <si>
    <t>2010.2.3</t>
  </si>
  <si>
    <t>马伊俐</t>
  </si>
  <si>
    <t>听风者</t>
  </si>
  <si>
    <t>2010.5.12</t>
  </si>
  <si>
    <t>四大名捕</t>
  </si>
  <si>
    <t>大魔术师</t>
  </si>
  <si>
    <t>搜索</t>
  </si>
  <si>
    <t>赵又廷</t>
  </si>
  <si>
    <t>喜羊羊与灰太狼之开心闯龙年</t>
  </si>
  <si>
    <t>简耀宗</t>
  </si>
  <si>
    <t>黄金大劫案</t>
  </si>
  <si>
    <t>宁浩</t>
  </si>
  <si>
    <t>雷佳音</t>
  </si>
  <si>
    <t>2009.12.8</t>
  </si>
  <si>
    <t>程媛媛</t>
  </si>
  <si>
    <t>2010.3.3</t>
  </si>
  <si>
    <t>大上海</t>
  </si>
  <si>
    <t>2012.9.25</t>
  </si>
  <si>
    <t>太极1从零开始</t>
  </si>
  <si>
    <t>冯德伦</t>
  </si>
  <si>
    <t>2009.9.24</t>
  </si>
  <si>
    <t>2009.12.17</t>
  </si>
  <si>
    <t>2010.6.10</t>
  </si>
  <si>
    <t>白鹿原</t>
  </si>
  <si>
    <t>王全安</t>
  </si>
  <si>
    <t>2010.12.7</t>
  </si>
  <si>
    <t>2009.12.15</t>
  </si>
  <si>
    <t>爱LOVE</t>
  </si>
  <si>
    <t>2010.7.22</t>
  </si>
  <si>
    <t>阮经天</t>
  </si>
  <si>
    <t>2011.11.1</t>
  </si>
  <si>
    <t>2010.6.6</t>
  </si>
  <si>
    <t>逆战</t>
  </si>
  <si>
    <t>太极2：英雄崛起</t>
  </si>
  <si>
    <t>袁晓超</t>
  </si>
  <si>
    <t>2010.7.13</t>
  </si>
  <si>
    <t>谢欣颖</t>
  </si>
  <si>
    <t>2011.3.17</t>
  </si>
  <si>
    <t>铜雀台</t>
  </si>
  <si>
    <t>赵林山</t>
  </si>
  <si>
    <t>2010.11.24</t>
  </si>
  <si>
    <t>痞子英雄之全面开战</t>
  </si>
  <si>
    <t>蔡岳勋</t>
  </si>
  <si>
    <t>2012.1.30</t>
  </si>
  <si>
    <t>关颖</t>
  </si>
  <si>
    <t>2010.4.30</t>
  </si>
  <si>
    <t>我愿意</t>
  </si>
  <si>
    <t>2012.1.19</t>
  </si>
  <si>
    <t>八星抱喜</t>
  </si>
  <si>
    <t>陈慧琳</t>
  </si>
  <si>
    <t>王的盛宴</t>
  </si>
  <si>
    <t>陆川</t>
  </si>
  <si>
    <t>那些年，我们一起追过的女孩</t>
  </si>
  <si>
    <t>九把刀</t>
  </si>
  <si>
    <t>2010.7.31</t>
  </si>
  <si>
    <t>柯震东</t>
  </si>
  <si>
    <t>2011.8.11</t>
  </si>
  <si>
    <t>陈妍希</t>
  </si>
  <si>
    <t>2010.9.5</t>
  </si>
  <si>
    <t>血滴子(2012)</t>
  </si>
  <si>
    <t>我爱灰太狼</t>
  </si>
  <si>
    <t>朱枫</t>
  </si>
  <si>
    <t>河东狮吼2</t>
  </si>
  <si>
    <t>2010.4.26</t>
  </si>
  <si>
    <t>2012.3.23</t>
  </si>
  <si>
    <t>张馨予</t>
  </si>
  <si>
    <t>2010.6.7</t>
  </si>
  <si>
    <t>彭浩翔</t>
  </si>
  <si>
    <t>2010.1.16</t>
  </si>
  <si>
    <t>杨千桦</t>
  </si>
  <si>
    <t>桃姐</t>
  </si>
  <si>
    <t>许鞍华</t>
  </si>
  <si>
    <t>叶德娴</t>
  </si>
  <si>
    <t>王馥荔</t>
  </si>
  <si>
    <t>危险关系(2012)</t>
  </si>
  <si>
    <t>许秦豪</t>
  </si>
  <si>
    <t>2011.7.11</t>
  </si>
  <si>
    <t>张东健</t>
  </si>
  <si>
    <t>2011.1.20</t>
  </si>
  <si>
    <t>笔仙1</t>
  </si>
  <si>
    <t>郭京飞</t>
  </si>
  <si>
    <t>2010.5.11</t>
  </si>
  <si>
    <t>梅婷</t>
  </si>
  <si>
    <t>吴超</t>
  </si>
  <si>
    <t>刘希媛</t>
  </si>
  <si>
    <t>新天生一对(2012)</t>
  </si>
  <si>
    <t>朱延平</t>
  </si>
  <si>
    <t>2013.2.21</t>
  </si>
  <si>
    <t>陈嘉桦</t>
  </si>
  <si>
    <t>2010.6.5</t>
  </si>
  <si>
    <t>小小彬</t>
  </si>
  <si>
    <t>2011.6.15</t>
  </si>
  <si>
    <t>大闹天宫3D</t>
  </si>
  <si>
    <t>大追捕</t>
  </si>
  <si>
    <t>麦兜当当伴我心</t>
  </si>
  <si>
    <t>Hold住爱</t>
  </si>
  <si>
    <t>饭局也疯狂</t>
  </si>
  <si>
    <t>绣花鞋</t>
  </si>
  <si>
    <t>大武当之天地密码</t>
  </si>
  <si>
    <t>赛尔号2:赛尔号之雷伊与迈尔斯</t>
  </si>
  <si>
    <t>第一次(2012)</t>
  </si>
  <si>
    <t>边境风云</t>
  </si>
  <si>
    <t>车手</t>
  </si>
  <si>
    <t>车在囧途</t>
  </si>
  <si>
    <t>夺命金</t>
  </si>
  <si>
    <t>我老公不靠谱</t>
  </si>
  <si>
    <t>嫁个100分男人</t>
  </si>
  <si>
    <t>摩尔庄园2海妖宝藏</t>
  </si>
  <si>
    <t>雨中的树</t>
  </si>
  <si>
    <t>笔仙惊魂</t>
  </si>
  <si>
    <t>双城计中计</t>
  </si>
  <si>
    <t>情谜</t>
  </si>
  <si>
    <t>神秘世界历险记</t>
  </si>
  <si>
    <t>高海拔之恋Ⅱ</t>
  </si>
  <si>
    <t>十二星座离奇事件</t>
  </si>
  <si>
    <t>杀生</t>
  </si>
  <si>
    <t>忠诚与背叛</t>
  </si>
  <si>
    <t>影子爱人</t>
  </si>
  <si>
    <t>搞定岳父大人</t>
  </si>
  <si>
    <t>追凶</t>
  </si>
  <si>
    <t>潜艇总动员2</t>
  </si>
  <si>
    <t>恐怖旅馆</t>
  </si>
  <si>
    <t>疯狂的蠢贼</t>
  </si>
  <si>
    <t>极速天使</t>
  </si>
  <si>
    <t>亲家过年</t>
  </si>
  <si>
    <t>变节：潜罪犯</t>
  </si>
  <si>
    <t>诡爱</t>
  </si>
  <si>
    <t>猪猪侠之囧囧危机</t>
  </si>
  <si>
    <t>半夜不要照镜子</t>
  </si>
  <si>
    <t>天生爱情狂(2012)</t>
  </si>
  <si>
    <t>伤心童话</t>
  </si>
  <si>
    <t>夺宝幸运星大电影之金箍棒传奇</t>
  </si>
  <si>
    <t>吴仁宝</t>
  </si>
  <si>
    <t>醉后一夜</t>
  </si>
  <si>
    <t>目击者(2012)</t>
  </si>
  <si>
    <t>浮城大亨</t>
  </si>
  <si>
    <t>形影不离</t>
  </si>
  <si>
    <t>冰雪11天</t>
  </si>
  <si>
    <t>变身男女 (2012)</t>
  </si>
  <si>
    <t>青魇</t>
  </si>
  <si>
    <t>神探亨特张</t>
  </si>
  <si>
    <t>凶间雪山</t>
  </si>
  <si>
    <t>给野兽献花</t>
  </si>
  <si>
    <t>夜店诡谈</t>
  </si>
  <si>
    <t>宝岛双雄</t>
  </si>
  <si>
    <t>地下室惊魂(2012)</t>
  </si>
  <si>
    <t>无间罪</t>
  </si>
  <si>
    <t>钱学森</t>
  </si>
  <si>
    <t>浮城谜事</t>
  </si>
  <si>
    <t>杀手欧阳盆栽</t>
  </si>
  <si>
    <t>秘密花园(2012)</t>
  </si>
  <si>
    <t>三个未婚妈妈</t>
  </si>
  <si>
    <t>魅妆</t>
  </si>
  <si>
    <t>爱在那一天</t>
  </si>
  <si>
    <t>超蛙战士之威武教官</t>
  </si>
  <si>
    <t>乐翻天(2012)</t>
  </si>
  <si>
    <t>无间罪：僵尸重生</t>
  </si>
  <si>
    <t>周显扬</t>
  </si>
  <si>
    <t>谢立文</t>
  </si>
  <si>
    <t>张琦</t>
  </si>
  <si>
    <t>梁柏坚</t>
  </si>
  <si>
    <t>韩延</t>
  </si>
  <si>
    <t>程耳</t>
  </si>
  <si>
    <t>郑保瑞</t>
  </si>
  <si>
    <t>阮世生</t>
  </si>
  <si>
    <t>杨树鹏</t>
  </si>
  <si>
    <t>潘安子</t>
  </si>
  <si>
    <t>黎妙雪</t>
  </si>
  <si>
    <t>王云飞</t>
  </si>
  <si>
    <t>盛志民</t>
  </si>
  <si>
    <t>潘源良</t>
  </si>
  <si>
    <t>李海蜀</t>
  </si>
  <si>
    <t>彭发</t>
  </si>
  <si>
    <t>谭轶心</t>
  </si>
  <si>
    <t>郑来志</t>
  </si>
  <si>
    <t>李凯</t>
  </si>
  <si>
    <t>梁婷</t>
  </si>
  <si>
    <t>古志斌</t>
  </si>
  <si>
    <t>徐正超</t>
  </si>
  <si>
    <t>哈磊</t>
  </si>
  <si>
    <t>徐耿</t>
  </si>
  <si>
    <t>高则豪</t>
  </si>
  <si>
    <t>严浩</t>
  </si>
  <si>
    <t>伍仕贤</t>
  </si>
  <si>
    <t>李旗</t>
  </si>
  <si>
    <t>周耀武</t>
  </si>
  <si>
    <t>张立嘉</t>
  </si>
  <si>
    <t>方亚熙</t>
  </si>
  <si>
    <t>张训玮</t>
  </si>
  <si>
    <t>梁杰</t>
  </si>
  <si>
    <t>夏咏</t>
  </si>
  <si>
    <t>张建亚</t>
  </si>
  <si>
    <t>娄烨</t>
  </si>
  <si>
    <t>李丰博</t>
  </si>
  <si>
    <t>唐丹</t>
  </si>
  <si>
    <t>陈健</t>
  </si>
  <si>
    <t>朱少宇</t>
  </si>
  <si>
    <t>刘恺威</t>
  </si>
  <si>
    <t>郑伊健</t>
  </si>
  <si>
    <t>王成阳</t>
  </si>
  <si>
    <t>翟文斌</t>
  </si>
  <si>
    <t>孟泉霖</t>
  </si>
  <si>
    <t>刘之冰</t>
  </si>
  <si>
    <t>权相宇</t>
  </si>
  <si>
    <t>陈司翰</t>
  </si>
  <si>
    <t>成毅</t>
  </si>
  <si>
    <t>陆双</t>
  </si>
  <si>
    <t>张智霖</t>
  </si>
  <si>
    <t>胡夏</t>
  </si>
  <si>
    <t>吴天昊</t>
  </si>
  <si>
    <t>尤勇</t>
  </si>
  <si>
    <t>凯文史派西</t>
  </si>
  <si>
    <t>林志颖</t>
  </si>
  <si>
    <t>黄轩</t>
  </si>
  <si>
    <t>张立宪</t>
  </si>
  <si>
    <t>吴卓羲</t>
  </si>
  <si>
    <t>刘锡明</t>
  </si>
  <si>
    <t>秦昊</t>
  </si>
  <si>
    <t>萧敬腾</t>
  </si>
  <si>
    <t>钟汉良</t>
  </si>
  <si>
    <t>张铎</t>
  </si>
  <si>
    <t>马里奥·毛瑞尔</t>
  </si>
  <si>
    <t>谢添天</t>
  </si>
  <si>
    <t>许还山</t>
  </si>
  <si>
    <t>莫小奇</t>
  </si>
  <si>
    <t>王一楠</t>
  </si>
  <si>
    <t>何韵诗</t>
  </si>
  <si>
    <t>乔诗语</t>
  </si>
  <si>
    <t>张译</t>
  </si>
  <si>
    <t>丁柳元</t>
  </si>
  <si>
    <t>何杜娟</t>
  </si>
  <si>
    <t>刘校妤</t>
  </si>
  <si>
    <t>郑秀文</t>
  </si>
  <si>
    <t>江若琳</t>
  </si>
  <si>
    <t>贡米</t>
  </si>
  <si>
    <t>颖儿</t>
  </si>
  <si>
    <t>蔡明</t>
  </si>
  <si>
    <t>辛芷蕾</t>
  </si>
  <si>
    <t>祖丽晴</t>
  </si>
  <si>
    <t>李曼筠</t>
  </si>
  <si>
    <t>刘心悠</t>
  </si>
  <si>
    <t>刘诗诗</t>
  </si>
  <si>
    <t>韩雪</t>
  </si>
  <si>
    <t>淳于珊珊</t>
  </si>
  <si>
    <t>薛凯琪</t>
  </si>
  <si>
    <t>安以轩</t>
  </si>
  <si>
    <t>邓家佳</t>
  </si>
  <si>
    <t>刘珈彤</t>
  </si>
  <si>
    <t>郝蕾</t>
  </si>
  <si>
    <t>谭维维</t>
  </si>
  <si>
    <t>车永莉</t>
  </si>
  <si>
    <t>叶青</t>
  </si>
  <si>
    <t>李滨</t>
  </si>
  <si>
    <t>宁静</t>
  </si>
  <si>
    <t>赵树海</t>
  </si>
  <si>
    <t>许绍洋</t>
  </si>
  <si>
    <t>宣晓鸣</t>
  </si>
  <si>
    <t>张歆艺</t>
  </si>
  <si>
    <t>王志飞</t>
  </si>
  <si>
    <t>王一</t>
  </si>
  <si>
    <t>腾格尔</t>
  </si>
  <si>
    <t>冯盛</t>
  </si>
  <si>
    <t>徐箭</t>
  </si>
  <si>
    <t>丁春诚</t>
  </si>
  <si>
    <t>许绍雄</t>
  </si>
  <si>
    <t>来喜</t>
  </si>
  <si>
    <t>谢天华</t>
  </si>
  <si>
    <t>于毅</t>
  </si>
  <si>
    <t>高全胜</t>
  </si>
  <si>
    <t>梁烈唯</t>
  </si>
  <si>
    <t>大左</t>
  </si>
  <si>
    <t>于立</t>
  </si>
  <si>
    <t>周俊伟</t>
  </si>
  <si>
    <t>贾孝国</t>
  </si>
  <si>
    <t>午马</t>
  </si>
  <si>
    <t>周楚楚</t>
  </si>
  <si>
    <t>宁财神</t>
  </si>
  <si>
    <t>黄义达</t>
  </si>
  <si>
    <t>夏雨</t>
  </si>
  <si>
    <t>周子扬</t>
  </si>
  <si>
    <t>梁小龙</t>
  </si>
  <si>
    <t>林永健</t>
  </si>
  <si>
    <t>朱亚文</t>
  </si>
  <si>
    <t>张国柱</t>
  </si>
  <si>
    <t>安七炫</t>
  </si>
  <si>
    <t>吴天明</t>
  </si>
  <si>
    <t>周秀娜</t>
  </si>
  <si>
    <t>代乐乐</t>
  </si>
  <si>
    <t>莫小棋</t>
  </si>
  <si>
    <t>江珊</t>
  </si>
  <si>
    <t>柴碧云</t>
  </si>
  <si>
    <t>翁虹</t>
  </si>
  <si>
    <t>万绮雯</t>
  </si>
  <si>
    <t>刘芸</t>
  </si>
  <si>
    <t>叶熙祺</t>
  </si>
  <si>
    <t>徐汶萱</t>
  </si>
  <si>
    <t>廖羽翘</t>
  </si>
  <si>
    <t>谢楠</t>
  </si>
  <si>
    <t>榕榕</t>
  </si>
  <si>
    <t>鲍起静</t>
  </si>
  <si>
    <t>奚美娟</t>
  </si>
  <si>
    <t>徐松子</t>
  </si>
  <si>
    <t>张菲</t>
  </si>
  <si>
    <t>尚华</t>
  </si>
  <si>
    <t>齐溪</t>
  </si>
  <si>
    <t>左岩</t>
  </si>
  <si>
    <t>爱新觉罗·启星</t>
  </si>
  <si>
    <t>王子子</t>
  </si>
  <si>
    <t>阚清子</t>
  </si>
  <si>
    <t>颜丙燕</t>
  </si>
  <si>
    <t>梁冠华</t>
  </si>
  <si>
    <t>周志强</t>
  </si>
  <si>
    <t>姜广涛</t>
  </si>
  <si>
    <t>张韶涵</t>
  </si>
  <si>
    <t>赵铭</t>
  </si>
  <si>
    <t>王太利</t>
  </si>
  <si>
    <t>丛珊</t>
  </si>
  <si>
    <t>张哲翰</t>
  </si>
  <si>
    <t>徐经纬</t>
  </si>
  <si>
    <t>张钧涵</t>
  </si>
  <si>
    <t>黄智雯</t>
  </si>
  <si>
    <t>童自荣</t>
  </si>
  <si>
    <t>林宥嘉</t>
  </si>
  <si>
    <t>许明虎</t>
  </si>
  <si>
    <t>顾小白</t>
  </si>
  <si>
    <t>孙祖扬</t>
  </si>
  <si>
    <t>陈保元</t>
  </si>
  <si>
    <t>戚玉武</t>
  </si>
  <si>
    <t>马文龙</t>
  </si>
  <si>
    <t>林重延</t>
  </si>
  <si>
    <t>祖峰</t>
  </si>
  <si>
    <t>田华</t>
  </si>
  <si>
    <t>郑京虎</t>
  </si>
  <si>
    <t>剧情动作动画奇幻</t>
  </si>
  <si>
    <t>剧情爱情动作冒险</t>
  </si>
  <si>
    <t>剧情喜剧动画家庭奇幻</t>
  </si>
  <si>
    <t>动作冒险</t>
  </si>
  <si>
    <t>动画冒险</t>
  </si>
  <si>
    <t>剧情爱情动作犯罪</t>
  </si>
  <si>
    <t>剧情动作犯罪</t>
  </si>
  <si>
    <t>剧情喜剧爱情</t>
  </si>
  <si>
    <t>剧情惊悚犯罪</t>
  </si>
  <si>
    <t>动画冒险奇幻</t>
  </si>
  <si>
    <t>剧情传记</t>
  </si>
  <si>
    <t>惊悚恐怖悬疑</t>
  </si>
  <si>
    <t>剧情喜剧动作</t>
  </si>
  <si>
    <t>剧情惊悚悬疑</t>
  </si>
  <si>
    <t>剧情喜剧惊悚悬疑</t>
  </si>
  <si>
    <t>剧情动作动画历史</t>
  </si>
  <si>
    <t>剧情喜剧爱情家庭</t>
  </si>
  <si>
    <t>犯罪悬疑</t>
  </si>
  <si>
    <t>动画冒险家庭儿童</t>
  </si>
  <si>
    <t>惊悚恐怖</t>
  </si>
  <si>
    <t>喜剧爱情犯罪</t>
  </si>
  <si>
    <t>剧情动作</t>
  </si>
  <si>
    <t>动作犯罪悬疑</t>
  </si>
  <si>
    <t>剧情喜剧动作动画</t>
  </si>
  <si>
    <t>纪录片传记</t>
  </si>
  <si>
    <t>喜剧爱情冒险</t>
  </si>
  <si>
    <t>剧情动作惊悚恐怖悬疑</t>
  </si>
  <si>
    <t>剧情喜剧悬疑</t>
  </si>
  <si>
    <t>剧情灾难</t>
  </si>
  <si>
    <t>剧情犯罪</t>
  </si>
  <si>
    <t>惊悚冒险</t>
  </si>
  <si>
    <t>喜剧爱情动作</t>
  </si>
  <si>
    <t>惊悚 恐怖</t>
  </si>
  <si>
    <t>剧情喜剧爱情动作</t>
  </si>
  <si>
    <t>剧情爱情科幻</t>
  </si>
  <si>
    <t>爱情惊悚悬疑</t>
  </si>
  <si>
    <t>动作动画科幻</t>
  </si>
  <si>
    <t>惊悚恐怖科幻</t>
  </si>
  <si>
    <t>西游降魔篇</t>
  </si>
  <si>
    <t>2010.4.23</t>
  </si>
  <si>
    <t>罗志祥</t>
  </si>
  <si>
    <t>2010.7.26</t>
  </si>
  <si>
    <t>致我们终将逝去的青春</t>
  </si>
  <si>
    <t>杨子姗</t>
  </si>
  <si>
    <t>2010.6.27</t>
  </si>
  <si>
    <t>江疏影</t>
  </si>
  <si>
    <t>私人订制</t>
  </si>
  <si>
    <t>2009.9.4</t>
  </si>
  <si>
    <t>狄仁杰之神都龙王</t>
  </si>
  <si>
    <t>中国合伙人</t>
  </si>
  <si>
    <t>杜鹃</t>
  </si>
  <si>
    <t>2010.3.26</t>
  </si>
  <si>
    <t>警察故事2013</t>
  </si>
  <si>
    <t>北京遇上西雅图</t>
  </si>
  <si>
    <t>吴秀波</t>
  </si>
  <si>
    <t>小时代</t>
  </si>
  <si>
    <t>郭敬明</t>
  </si>
  <si>
    <t>郭采洁</t>
  </si>
  <si>
    <t>2010.4.18</t>
  </si>
  <si>
    <t>陈学冬</t>
  </si>
  <si>
    <t>2010.6.22</t>
  </si>
  <si>
    <t>风暴</t>
  </si>
  <si>
    <t>袁锦麟</t>
  </si>
  <si>
    <t>林家栋</t>
  </si>
  <si>
    <t>天机：富春山居图</t>
  </si>
  <si>
    <t>孙健君</t>
  </si>
  <si>
    <t>2010.9.10</t>
  </si>
  <si>
    <t>小时代2：青木时代</t>
  </si>
  <si>
    <t>凤小岳</t>
  </si>
  <si>
    <t>2012.6.21</t>
  </si>
  <si>
    <t>一代宗师(2013)</t>
  </si>
  <si>
    <t>2015.1.13</t>
  </si>
  <si>
    <t>张震</t>
  </si>
  <si>
    <t>宋慧乔</t>
  </si>
  <si>
    <t>不二神探</t>
  </si>
  <si>
    <t>王子鸣</t>
  </si>
  <si>
    <t>柳岩</t>
  </si>
  <si>
    <t>2009.9.2</t>
  </si>
  <si>
    <t>2012.3.30</t>
  </si>
  <si>
    <t>梁静</t>
  </si>
  <si>
    <t>无人区</t>
  </si>
  <si>
    <t>扫毒</t>
  </si>
  <si>
    <t>盲探</t>
  </si>
  <si>
    <t>2009.12.28</t>
  </si>
  <si>
    <t>101次求婚(2013)</t>
  </si>
  <si>
    <t>高以翔</t>
  </si>
  <si>
    <t>2010.6.9</t>
  </si>
  <si>
    <t>2009.8.8</t>
  </si>
  <si>
    <t>分手合约</t>
  </si>
  <si>
    <t>吴基焕</t>
  </si>
  <si>
    <t>蒋劲夫</t>
  </si>
  <si>
    <t>2009.10.31</t>
  </si>
  <si>
    <t>全民目击</t>
  </si>
  <si>
    <t>2010.7.6</t>
  </si>
  <si>
    <t>四大名捕2</t>
  </si>
  <si>
    <t>一夜惊喜</t>
  </si>
  <si>
    <t>金依萌</t>
  </si>
  <si>
    <t>2009.9.5</t>
  </si>
  <si>
    <t>丹尼尔·亨利</t>
  </si>
  <si>
    <t>2012.7.25</t>
  </si>
  <si>
    <t>特殊身份</t>
  </si>
  <si>
    <t>霍耀良</t>
  </si>
  <si>
    <t>2010.6.19</t>
  </si>
  <si>
    <t>张志杰</t>
  </si>
  <si>
    <t>2011.7.29</t>
  </si>
  <si>
    <t>2010.2.14</t>
  </si>
  <si>
    <t>李维嘉</t>
  </si>
  <si>
    <t>2009.10.18</t>
  </si>
  <si>
    <t>吴昕</t>
  </si>
  <si>
    <t>被偷走的那五年</t>
  </si>
  <si>
    <t>张孝全</t>
  </si>
  <si>
    <t>2010.12.4</t>
  </si>
  <si>
    <t>阿ken</t>
  </si>
  <si>
    <t>范玮琪</t>
  </si>
  <si>
    <t>毒战</t>
  </si>
  <si>
    <t>2009.8.29</t>
  </si>
  <si>
    <t>非常幸运</t>
  </si>
  <si>
    <t>丹尼·高顿</t>
  </si>
  <si>
    <t>逃出生天</t>
  </si>
  <si>
    <t>2011.11.07</t>
  </si>
  <si>
    <t>喜羊羊与灰太狼之喜气羊羊过蛇年</t>
  </si>
  <si>
    <t>激战</t>
  </si>
  <si>
    <t>李馨巧</t>
  </si>
  <si>
    <t>2013.4.28</t>
  </si>
  <si>
    <t>天台爱情</t>
  </si>
  <si>
    <t>李心艾</t>
  </si>
  <si>
    <t>2013.6.24</t>
  </si>
  <si>
    <t>我想和你好好的</t>
  </si>
  <si>
    <t>笔仙Ⅱ</t>
  </si>
  <si>
    <t>张皓然</t>
  </si>
  <si>
    <t>朴韩星</t>
  </si>
  <si>
    <t>2013.4.9</t>
  </si>
  <si>
    <t>2010.3.21</t>
  </si>
  <si>
    <t>等风来</t>
  </si>
  <si>
    <t>井柏然</t>
  </si>
  <si>
    <t>我爱灰太狼2</t>
  </si>
  <si>
    <t>叶凯</t>
  </si>
  <si>
    <t>笑功震武林</t>
  </si>
  <si>
    <t>洛克王国2圣龙的心愿</t>
  </si>
  <si>
    <t>2011.9.12</t>
  </si>
  <si>
    <t>摩登年代</t>
  </si>
  <si>
    <t>张子枫</t>
  </si>
  <si>
    <t>肖央</t>
  </si>
  <si>
    <t>2010.7.21</t>
  </si>
  <si>
    <t>忠烈杨家将</t>
  </si>
  <si>
    <t>于仁泰</t>
  </si>
  <si>
    <t>郑少秋</t>
  </si>
  <si>
    <t>于波</t>
  </si>
  <si>
    <t>2010.9.3</t>
  </si>
  <si>
    <t>百星酒店</t>
  </si>
  <si>
    <t>周恩来的四个昼夜</t>
  </si>
  <si>
    <t>陈力</t>
  </si>
  <si>
    <t>孙维民</t>
  </si>
  <si>
    <t>何伟</t>
  </si>
  <si>
    <t>宫锁沉香</t>
  </si>
  <si>
    <t>2010.3.10</t>
  </si>
  <si>
    <t>陈晓</t>
  </si>
  <si>
    <t>2010.10.20</t>
  </si>
  <si>
    <t>朱梓骁</t>
  </si>
  <si>
    <t>赵丽颖</t>
  </si>
  <si>
    <t>巴啦啦小魔仙</t>
  </si>
  <si>
    <t>李欣</t>
  </si>
  <si>
    <t>神奇</t>
  </si>
  <si>
    <t>控制</t>
  </si>
  <si>
    <t>开心超人</t>
  </si>
  <si>
    <t>在一起(2013)</t>
  </si>
  <si>
    <t>白狐</t>
  </si>
  <si>
    <t>越来越好之村晚</t>
  </si>
  <si>
    <t>超级经纪人</t>
  </si>
  <si>
    <t>青春派</t>
  </si>
  <si>
    <t>太极侠</t>
  </si>
  <si>
    <t>魁拔之大战元泱界</t>
  </si>
  <si>
    <t>81号农场之保卫麦咭</t>
  </si>
  <si>
    <t>意外的恋爱时光</t>
  </si>
  <si>
    <t>枕边有张脸</t>
  </si>
  <si>
    <t>圣诞玫瑰</t>
  </si>
  <si>
    <t>一场风花雪月的事</t>
  </si>
  <si>
    <t>同谋</t>
  </si>
  <si>
    <t>电梯惊魂(2013)</t>
  </si>
  <si>
    <t>5月天诺亚方舟</t>
  </si>
  <si>
    <t>诡婴吉咪</t>
  </si>
  <si>
    <t>青蛙王国</t>
  </si>
  <si>
    <t>孤岛惊魂2</t>
  </si>
  <si>
    <t>一路顺疯</t>
  </si>
  <si>
    <t>制服</t>
  </si>
  <si>
    <t>爱神(2013)</t>
  </si>
  <si>
    <t>王牌情敌</t>
  </si>
  <si>
    <t>回到爱开始的地方</t>
  </si>
  <si>
    <t>女蛹</t>
  </si>
  <si>
    <t>叶问：终极一战</t>
  </si>
  <si>
    <t>心战</t>
  </si>
  <si>
    <t>古镇凶灵之巫咒缠身</t>
  </si>
  <si>
    <t>杀戒</t>
  </si>
  <si>
    <t>逆光飞翔</t>
  </si>
  <si>
    <t>我的男男男男朋友</t>
  </si>
  <si>
    <t>校花诡异事件</t>
  </si>
  <si>
    <t>临终囧事</t>
  </si>
  <si>
    <t>暗恋99天</t>
  </si>
  <si>
    <t>猎仇者</t>
  </si>
  <si>
    <t>粉红女郎之爱人快跑</t>
  </si>
  <si>
    <t>愤怒的小孩</t>
  </si>
  <si>
    <t>我为相亲狂</t>
  </si>
  <si>
    <t>铁血娇娃</t>
  </si>
  <si>
    <t>圣龙奇兵大冒险</t>
  </si>
  <si>
    <t>疯狂的导演</t>
  </si>
  <si>
    <t>终极大冒险</t>
  </si>
  <si>
    <t>冲锋战警</t>
  </si>
  <si>
    <t>步步追魂</t>
  </si>
  <si>
    <t>4B青年之4楼B座</t>
  </si>
  <si>
    <t>大叔，我爱你</t>
  </si>
  <si>
    <t>止杀令</t>
  </si>
  <si>
    <t>胡雪桦</t>
  </si>
  <si>
    <t>毕国智</t>
  </si>
  <si>
    <t>黄伟明</t>
  </si>
  <si>
    <t>马志宇</t>
  </si>
  <si>
    <t>冯志强</t>
  </si>
  <si>
    <t>刘杰</t>
  </si>
  <si>
    <t>王川</t>
  </si>
  <si>
    <t>黎志</t>
  </si>
  <si>
    <t>宁敬武</t>
  </si>
  <si>
    <t>崔东勋</t>
  </si>
  <si>
    <t>梁普智</t>
  </si>
  <si>
    <t>尼尔森．申</t>
  </si>
  <si>
    <t>孔令晨</t>
  </si>
  <si>
    <t>王光利</t>
  </si>
  <si>
    <t>花明</t>
  </si>
  <si>
    <t>林孝谦</t>
  </si>
  <si>
    <t>邱处机</t>
  </si>
  <si>
    <t>陈翊恒</t>
  </si>
  <si>
    <t>刘辉</t>
  </si>
  <si>
    <t>竹卿</t>
  </si>
  <si>
    <t>张荣吉</t>
  </si>
  <si>
    <t>钱江汉</t>
  </si>
  <si>
    <t>火火</t>
  </si>
  <si>
    <t>伏羲</t>
  </si>
  <si>
    <t>伍宗德</t>
  </si>
  <si>
    <t>黄雷</t>
  </si>
  <si>
    <t>韩晶</t>
  </si>
  <si>
    <t>宋阳</t>
  </si>
  <si>
    <t>罗守耀</t>
  </si>
  <si>
    <t>孙达</t>
  </si>
  <si>
    <t>胡崇曦</t>
  </si>
  <si>
    <t>杨鸥</t>
  </si>
  <si>
    <t>董子健</t>
  </si>
  <si>
    <t>陈虎</t>
  </si>
  <si>
    <t>王凯</t>
  </si>
  <si>
    <t>吴其江</t>
  </si>
  <si>
    <t>金允石</t>
  </si>
  <si>
    <t>徐海乔</t>
  </si>
  <si>
    <t>黄裕翔</t>
  </si>
  <si>
    <t>包贝尔</t>
  </si>
  <si>
    <t>王一鸣</t>
  </si>
  <si>
    <t>张页川</t>
  </si>
  <si>
    <t>高天</t>
  </si>
  <si>
    <t>路知行</t>
  </si>
  <si>
    <t>付辛博</t>
  </si>
  <si>
    <t>赵有亮</t>
  </si>
  <si>
    <t>杨梦露</t>
  </si>
  <si>
    <t>祖晴</t>
  </si>
  <si>
    <t>刘静荦</t>
  </si>
  <si>
    <t>赵仕瑾</t>
  </si>
  <si>
    <t>金惠秀</t>
  </si>
  <si>
    <t>盛君</t>
  </si>
  <si>
    <t>姜瑰瑾</t>
  </si>
  <si>
    <t>蒋梦婕</t>
  </si>
  <si>
    <t>金晨</t>
  </si>
  <si>
    <t>叶玉卿</t>
  </si>
  <si>
    <t>张榕容</t>
  </si>
  <si>
    <t>郝洋</t>
  </si>
  <si>
    <t>张安琪</t>
  </si>
  <si>
    <t>赵奕欢</t>
  </si>
  <si>
    <t>阿雅</t>
  </si>
  <si>
    <t>肖逾榛</t>
  </si>
  <si>
    <t>刘红韵</t>
  </si>
  <si>
    <t>邵美琪</t>
  </si>
  <si>
    <t>徐洁儿</t>
  </si>
  <si>
    <t>夏梓桐</t>
  </si>
  <si>
    <t>付梦妮</t>
  </si>
  <si>
    <t>夏磊</t>
  </si>
  <si>
    <t>高虎</t>
  </si>
  <si>
    <t>高云翔</t>
  </si>
  <si>
    <t>焦刚</t>
  </si>
  <si>
    <t>基努·里维斯</t>
  </si>
  <si>
    <t>敖磊</t>
  </si>
  <si>
    <t>在熙</t>
  </si>
  <si>
    <t>谢君豪</t>
  </si>
  <si>
    <t>牛群</t>
  </si>
  <si>
    <t>任重</t>
  </si>
  <si>
    <t>周一围</t>
  </si>
  <si>
    <t>李威</t>
  </si>
  <si>
    <t>黄德斌</t>
  </si>
  <si>
    <t>蒋松</t>
  </si>
  <si>
    <t>王迅</t>
  </si>
  <si>
    <t>李烈</t>
  </si>
  <si>
    <t>王肖兵</t>
  </si>
  <si>
    <t>李承炫</t>
  </si>
  <si>
    <t>翟子陌</t>
  </si>
  <si>
    <t>詹瑞文</t>
  </si>
  <si>
    <t>森美</t>
  </si>
  <si>
    <t>张子栋</t>
  </si>
  <si>
    <t>李佳航</t>
  </si>
  <si>
    <t>张琳</t>
  </si>
  <si>
    <t>张殿伦</t>
  </si>
  <si>
    <t>韩童生</t>
  </si>
  <si>
    <t>李璨琛</t>
  </si>
  <si>
    <t>米学东</t>
  </si>
  <si>
    <t>彭宇</t>
  </si>
  <si>
    <t>野营</t>
  </si>
  <si>
    <t>涂们</t>
  </si>
  <si>
    <t>金雅中</t>
  </si>
  <si>
    <t>黄莺</t>
  </si>
  <si>
    <t>邓玉婷</t>
  </si>
  <si>
    <t>咏梅</t>
  </si>
  <si>
    <t>王璐瑶</t>
  </si>
  <si>
    <t>张俪</t>
  </si>
  <si>
    <t>高蓓蓓</t>
  </si>
  <si>
    <t>张逗逗</t>
  </si>
  <si>
    <t>徐芳宜</t>
  </si>
  <si>
    <t>谢依霖</t>
  </si>
  <si>
    <t>孔千千</t>
  </si>
  <si>
    <t>杨丽菁</t>
  </si>
  <si>
    <t>刘婧</t>
  </si>
  <si>
    <t>谭卓</t>
  </si>
  <si>
    <t>沈达威</t>
  </si>
  <si>
    <t>朱丹</t>
  </si>
  <si>
    <t>安悦溪</t>
  </si>
  <si>
    <t>于海</t>
  </si>
  <si>
    <t>杨晨</t>
  </si>
  <si>
    <t>巍子</t>
  </si>
  <si>
    <t>蔡鸿翔</t>
  </si>
  <si>
    <t>言承旭</t>
  </si>
  <si>
    <t>李政宰</t>
  </si>
  <si>
    <t>郭鑫</t>
  </si>
  <si>
    <t>袁弘</t>
  </si>
  <si>
    <t>张复建</t>
  </si>
  <si>
    <t>崔杰</t>
  </si>
  <si>
    <t>阳蕾</t>
  </si>
  <si>
    <t>孙桂田</t>
  </si>
  <si>
    <t>柯淑勤</t>
  </si>
  <si>
    <t>李正翔</t>
  </si>
  <si>
    <t>何晶晶</t>
  </si>
  <si>
    <t>陈美行</t>
  </si>
  <si>
    <t>冯淬帆</t>
  </si>
  <si>
    <t>赵柯</t>
  </si>
  <si>
    <t>张嘉译</t>
  </si>
  <si>
    <t>冯铭潮</t>
  </si>
  <si>
    <t>王劲松</t>
  </si>
  <si>
    <t>徐程</t>
  </si>
  <si>
    <t>郭美孜</t>
  </si>
  <si>
    <t>耿乐</t>
  </si>
  <si>
    <t>爱情运动励志</t>
  </si>
  <si>
    <t>惊悚犯罪悬疑</t>
  </si>
  <si>
    <t>剧情喜剧动画冒险家庭</t>
  </si>
  <si>
    <t>剧情爱情动作</t>
  </si>
  <si>
    <t>剧情动作冒险武侠</t>
  </si>
  <si>
    <t>动作动画冒险奇幻</t>
  </si>
  <si>
    <t>剧情喜剧动画家庭</t>
  </si>
  <si>
    <t>剧情惊悚恐怖悬疑</t>
  </si>
  <si>
    <t>剧情犯罪悬疑</t>
  </si>
  <si>
    <t>剧情动作惊悚悬疑</t>
  </si>
  <si>
    <t>音乐</t>
  </si>
  <si>
    <t>剧情爱情惊悚恐怖悬疑</t>
  </si>
  <si>
    <t>剧情动作传记</t>
  </si>
  <si>
    <t>剧情爱情悬疑</t>
  </si>
  <si>
    <t>喜剧动画冒险家庭奇幻</t>
  </si>
  <si>
    <t>喜剧恐怖</t>
  </si>
  <si>
    <t>喜剧儿童</t>
  </si>
  <si>
    <t>动作惊悚冒险</t>
  </si>
  <si>
    <t>剧情动画冒险武侠</t>
  </si>
  <si>
    <t>喜剧动画冒险</t>
  </si>
  <si>
    <t>剧情动作战争历史</t>
  </si>
  <si>
    <t>心花路放</t>
  </si>
  <si>
    <t>智取威虎山3d</t>
  </si>
  <si>
    <t>西游记之大闹天宫</t>
  </si>
  <si>
    <t>2011.2.4</t>
  </si>
  <si>
    <t>2010.2.19</t>
  </si>
  <si>
    <t>陈乔恩</t>
  </si>
  <si>
    <t>2010.4.6</t>
  </si>
  <si>
    <t>2011.4.6</t>
  </si>
  <si>
    <t>2009.10.9</t>
  </si>
  <si>
    <t>田雨橙</t>
  </si>
  <si>
    <t>2010.9.24</t>
  </si>
  <si>
    <t>王诗龄</t>
  </si>
  <si>
    <t>梁超</t>
  </si>
  <si>
    <t>2010.10.8</t>
  </si>
  <si>
    <t>古力娜扎</t>
  </si>
  <si>
    <t>2010.11.6</t>
  </si>
  <si>
    <t>后会无期</t>
  </si>
  <si>
    <t>韩寒</t>
  </si>
  <si>
    <t>匆匆那年</t>
  </si>
  <si>
    <t>张子萱</t>
  </si>
  <si>
    <t>2010.4.7</t>
  </si>
  <si>
    <t>魏晨</t>
  </si>
  <si>
    <t>澳门风云</t>
  </si>
  <si>
    <t>2010.7.8</t>
  </si>
  <si>
    <t>小时代3：刺金时代</t>
  </si>
  <si>
    <t>一步之遥</t>
  </si>
  <si>
    <t>同桌的妳</t>
  </si>
  <si>
    <t>郭帆</t>
  </si>
  <si>
    <t>林更新</t>
  </si>
  <si>
    <t>2016.4.12</t>
  </si>
  <si>
    <t>京城81号</t>
  </si>
  <si>
    <t>2009.12.27</t>
  </si>
  <si>
    <t>北京爱情故事</t>
  </si>
  <si>
    <t>白发魔女传之明月天国</t>
  </si>
  <si>
    <t>2011.4.27</t>
  </si>
  <si>
    <t>窃听风云3</t>
  </si>
  <si>
    <t>归来</t>
  </si>
  <si>
    <t>张慧雯</t>
  </si>
  <si>
    <t>2014.4.16</t>
  </si>
  <si>
    <t>微爱之渐入佳境</t>
  </si>
  <si>
    <t>陈赫</t>
  </si>
  <si>
    <t>2009.11.25</t>
  </si>
  <si>
    <t>催眠大师</t>
  </si>
  <si>
    <t>熊出没之夺宝熊兵</t>
  </si>
  <si>
    <t>丁亮</t>
  </si>
  <si>
    <t>一生一世</t>
  </si>
  <si>
    <t>邹佡</t>
  </si>
  <si>
    <t>老男孩之猛龙过江</t>
  </si>
  <si>
    <t>屈菁菁</t>
  </si>
  <si>
    <t>2010.10.26</t>
  </si>
  <si>
    <t>2010.10.9</t>
  </si>
  <si>
    <t>曲婉婷</t>
  </si>
  <si>
    <t>闺蜜</t>
  </si>
  <si>
    <t>2011.1.9</t>
  </si>
  <si>
    <t>2010.8.9</t>
  </si>
  <si>
    <t>陈意涵</t>
  </si>
  <si>
    <t>2010.4.2</t>
  </si>
  <si>
    <t>2009.12.22</t>
  </si>
  <si>
    <t>2010.4.16</t>
  </si>
  <si>
    <t>单身男女2</t>
  </si>
  <si>
    <t>太平轮(上)</t>
  </si>
  <si>
    <t>吴宇森</t>
  </si>
  <si>
    <t>四大名捕大结局</t>
  </si>
  <si>
    <t>黄飞鸿之英雄有梦</t>
  </si>
  <si>
    <t>2010.5.3</t>
  </si>
  <si>
    <t>我的早更女友</t>
  </si>
  <si>
    <t>郭在容</t>
  </si>
  <si>
    <t>前任攻略</t>
  </si>
  <si>
    <t>田羽生</t>
  </si>
  <si>
    <t>王丽坤</t>
  </si>
  <si>
    <t>一个人的武林</t>
  </si>
  <si>
    <t>魔警</t>
  </si>
  <si>
    <t>陈思璇</t>
  </si>
  <si>
    <t>2010.7.27</t>
  </si>
  <si>
    <t>白日焰火</t>
  </si>
  <si>
    <t>刁亦男</t>
  </si>
  <si>
    <t>临时同居</t>
  </si>
  <si>
    <t>卓韵芝</t>
  </si>
  <si>
    <t>2010.3.23</t>
  </si>
  <si>
    <t>欧豪</t>
  </si>
  <si>
    <t>2010.10.7</t>
  </si>
  <si>
    <t>反贪风暴</t>
  </si>
  <si>
    <t>林德禄</t>
  </si>
  <si>
    <t>陈静</t>
  </si>
  <si>
    <t>2010.3.25</t>
  </si>
  <si>
    <t>绣春刀</t>
  </si>
  <si>
    <t>路阳</t>
  </si>
  <si>
    <t>2010.10.13</t>
  </si>
  <si>
    <t>李东学</t>
  </si>
  <si>
    <t>喜羊羊与灰太狼之飞马奇遇记</t>
  </si>
  <si>
    <t>整容日记</t>
  </si>
  <si>
    <t>林爱华</t>
  </si>
  <si>
    <t>张瑶</t>
  </si>
  <si>
    <t>六福喜事</t>
  </si>
  <si>
    <t>救火英雄</t>
  </si>
  <si>
    <t>郭子健</t>
  </si>
  <si>
    <t>2010.5.31</t>
  </si>
  <si>
    <t>触不可及</t>
  </si>
  <si>
    <t>赵宝刚</t>
  </si>
  <si>
    <t>2011.3.11</t>
  </si>
  <si>
    <t>蒋勤勤</t>
  </si>
  <si>
    <t>2012.7.16</t>
  </si>
  <si>
    <t>英雄之战</t>
  </si>
  <si>
    <t>虞军豪</t>
  </si>
  <si>
    <t>2011.10.2</t>
  </si>
  <si>
    <t>魏一</t>
  </si>
  <si>
    <t>露水红颜</t>
  </si>
  <si>
    <t>高希希</t>
  </si>
  <si>
    <t>郑智薰</t>
  </si>
  <si>
    <t>唐嫣</t>
  </si>
  <si>
    <t>赛尔号大电影4：圣魔之战</t>
  </si>
  <si>
    <t>神秘世界历险记2</t>
  </si>
  <si>
    <t>2011.5.3</t>
  </si>
  <si>
    <t>盗马记</t>
  </si>
  <si>
    <t>李志毅</t>
  </si>
  <si>
    <t>沈乐平</t>
  </si>
  <si>
    <t>神笔马良</t>
  </si>
  <si>
    <t>钟智行</t>
  </si>
  <si>
    <t>脱轨时代</t>
  </si>
  <si>
    <t>五百</t>
  </si>
  <si>
    <t>2011.3.18</t>
  </si>
  <si>
    <t>潘粤明</t>
  </si>
  <si>
    <t>2010.12.13</t>
  </si>
  <si>
    <t>吴克群</t>
  </si>
  <si>
    <t>2010.8.17</t>
  </si>
  <si>
    <t>朱珠</t>
  </si>
  <si>
    <t>黄金时代</t>
  </si>
  <si>
    <t>王志文</t>
  </si>
  <si>
    <t>余心恬</t>
  </si>
  <si>
    <t>郭艳</t>
  </si>
  <si>
    <t>2011.5.5</t>
  </si>
  <si>
    <t>潜艇总动员4：章鱼奇遇记</t>
  </si>
  <si>
    <t>洛克王国3之圣龙的守护</t>
  </si>
  <si>
    <t>猪猪侠之勇闯巨人岛</t>
  </si>
  <si>
    <t>铠甲勇士之雅塔莱斯</t>
  </si>
  <si>
    <t>麦兜我和我妈妈</t>
  </si>
  <si>
    <t>新大头儿子和小头爸爸之秘密计划</t>
  </si>
  <si>
    <t>甜蜜杀机</t>
  </si>
  <si>
    <t>绝命航班</t>
  </si>
  <si>
    <t>全城通缉</t>
  </si>
  <si>
    <t>谁是卧底之王牌</t>
  </si>
  <si>
    <t>完美假妻168</t>
  </si>
  <si>
    <t>大话天仙</t>
  </si>
  <si>
    <t>开心超人2：启源星之战</t>
  </si>
  <si>
    <t>疯狂72小时</t>
  </si>
  <si>
    <t>怨灵人偶</t>
  </si>
  <si>
    <t>魁拔Ⅲ</t>
  </si>
  <si>
    <t>绝命逃亡</t>
  </si>
  <si>
    <t>百变爱人</t>
  </si>
  <si>
    <t>好命先生</t>
  </si>
  <si>
    <t>夜莺</t>
  </si>
  <si>
    <t>谁说我们不会爱</t>
  </si>
  <si>
    <t>我在路上最爱你</t>
  </si>
  <si>
    <t>碟仙诡谭</t>
  </si>
  <si>
    <t>巴啦啦小魔仙之魔法的考验</t>
  </si>
  <si>
    <t>怨灵</t>
  </si>
  <si>
    <t>81号农场之疯狂的麦咭</t>
  </si>
  <si>
    <t>白雪公主之矮人力量</t>
  </si>
  <si>
    <t>不能说的夏天</t>
  </si>
  <si>
    <t>床下有人2</t>
  </si>
  <si>
    <t>人间·小团圆</t>
  </si>
  <si>
    <t>过界男女</t>
  </si>
  <si>
    <t>大话西游之大圣娶亲</t>
  </si>
  <si>
    <t>男人不可以穷</t>
  </si>
  <si>
    <t>夜半梳头</t>
  </si>
  <si>
    <t>推拿</t>
  </si>
  <si>
    <t>我的播音系女友</t>
  </si>
  <si>
    <t>女生宿舍</t>
  </si>
  <si>
    <t>恐怖电影院</t>
  </si>
  <si>
    <t>龟兔再跑</t>
  </si>
  <si>
    <t>西藏天空</t>
  </si>
  <si>
    <t>江湖论剑实录</t>
  </si>
  <si>
    <t>等一个人咖啡</t>
  </si>
  <si>
    <t>天上的菊美</t>
  </si>
  <si>
    <t>大话西游之月光宝盒</t>
  </si>
  <si>
    <t>不再说分手</t>
  </si>
  <si>
    <t>坏姐姐之拆婚联盟</t>
  </si>
  <si>
    <t>密道追踪之阴兵虎符</t>
  </si>
  <si>
    <t>最佳嫌疑人</t>
  </si>
  <si>
    <t>恶战</t>
  </si>
  <si>
    <t>还魂之迷失曼谷</t>
  </si>
  <si>
    <t>爱情进化论</t>
  </si>
  <si>
    <t>洋妞到我家</t>
  </si>
  <si>
    <t>诡八楼</t>
  </si>
  <si>
    <t>美人邦</t>
  </si>
  <si>
    <t>化妆师</t>
  </si>
  <si>
    <t>我就是我</t>
  </si>
  <si>
    <t>死亡邮件</t>
  </si>
  <si>
    <t>拆散专家</t>
  </si>
  <si>
    <t>花咒</t>
  </si>
  <si>
    <t>非狐外传</t>
  </si>
  <si>
    <t>诡替身</t>
  </si>
  <si>
    <t>封门村</t>
  </si>
  <si>
    <t>怖偶</t>
  </si>
  <si>
    <t>死亡派对</t>
  </si>
  <si>
    <t>闪魂</t>
  </si>
  <si>
    <t>秘术</t>
  </si>
  <si>
    <t>激浪青春</t>
  </si>
  <si>
    <t>蓝色骨头</t>
  </si>
  <si>
    <t>何子力</t>
  </si>
  <si>
    <t>郑国伟</t>
  </si>
  <si>
    <t>何澄</t>
  </si>
  <si>
    <t>连奕琦</t>
  </si>
  <si>
    <t>周文武贝</t>
  </si>
  <si>
    <t>汪涛</t>
  </si>
  <si>
    <t>范建会</t>
  </si>
  <si>
    <t>李继贤</t>
  </si>
  <si>
    <t>顾培欣</t>
  </si>
  <si>
    <t>尼克·鲍威尔</t>
  </si>
  <si>
    <t>韩兆</t>
  </si>
  <si>
    <t>菲利普·弥勒</t>
  </si>
  <si>
    <t>刘宝贤</t>
  </si>
  <si>
    <t>金丰起</t>
  </si>
  <si>
    <t>王熠</t>
  </si>
  <si>
    <t>佟亦坚</t>
  </si>
  <si>
    <t>邱浩强</t>
  </si>
  <si>
    <t>王伟民</t>
  </si>
  <si>
    <t>袁杰</t>
  </si>
  <si>
    <t>刘韵文</t>
  </si>
  <si>
    <t>刘宁</t>
  </si>
  <si>
    <t>郑崇炘</t>
  </si>
  <si>
    <t>傅东育</t>
  </si>
  <si>
    <t>蒋卓原</t>
  </si>
  <si>
    <t>江金霖</t>
  </si>
  <si>
    <t>苗月</t>
  </si>
  <si>
    <t>郑丹瑞</t>
  </si>
  <si>
    <t>金泰均</t>
  </si>
  <si>
    <t>俞岛</t>
  </si>
  <si>
    <t>张承</t>
  </si>
  <si>
    <t>黄精甫</t>
  </si>
  <si>
    <t>刘荣艳</t>
  </si>
  <si>
    <t>陈刚</t>
  </si>
  <si>
    <t>张力</t>
  </si>
  <si>
    <t>范立欣</t>
  </si>
  <si>
    <t>李彧</t>
  </si>
  <si>
    <t>李克龙</t>
  </si>
  <si>
    <t>钱升玮</t>
  </si>
  <si>
    <t>李锦航</t>
  </si>
  <si>
    <t>王松</t>
  </si>
  <si>
    <t>谢航</t>
  </si>
  <si>
    <t>戴维</t>
  </si>
  <si>
    <t>张自立</t>
  </si>
  <si>
    <t>崔健</t>
  </si>
  <si>
    <t>邓特希</t>
  </si>
  <si>
    <t>洪海天</t>
  </si>
  <si>
    <t>许峰</t>
  </si>
  <si>
    <t>董浩</t>
  </si>
  <si>
    <t>艾德·维斯特维克</t>
  </si>
  <si>
    <t>刘牧</t>
  </si>
  <si>
    <t>李保田</t>
  </si>
  <si>
    <t>杜淳</t>
  </si>
  <si>
    <t>池珍熙</t>
  </si>
  <si>
    <t>姜潮</t>
  </si>
  <si>
    <t>李鹤楠</t>
  </si>
  <si>
    <t>陈伟霆</t>
  </si>
  <si>
    <t>景岗山</t>
  </si>
  <si>
    <t>罗翔</t>
  </si>
  <si>
    <t>李团</t>
  </si>
  <si>
    <t>拉旺罗布</t>
  </si>
  <si>
    <t>布鲁斯</t>
  </si>
  <si>
    <t>阿旺仁青</t>
  </si>
  <si>
    <t>唐文龙</t>
  </si>
  <si>
    <t>矢野浩二</t>
  </si>
  <si>
    <t>华晨宇</t>
  </si>
  <si>
    <t>贾一平</t>
  </si>
  <si>
    <t>齐志</t>
  </si>
  <si>
    <t>陈亦飞</t>
  </si>
  <si>
    <t>郑昊</t>
  </si>
  <si>
    <t>高圣远</t>
  </si>
  <si>
    <t>斯力更</t>
  </si>
  <si>
    <t>王宗尧</t>
  </si>
  <si>
    <t>范楚绒</t>
  </si>
  <si>
    <t>曹曦月</t>
  </si>
  <si>
    <t>刘纯燕</t>
  </si>
  <si>
    <t>秋瓷炫</t>
  </si>
  <si>
    <t>刘婧荦</t>
  </si>
  <si>
    <t>元秋</t>
  </si>
  <si>
    <t>刘小佳</t>
  </si>
  <si>
    <t>王慧</t>
  </si>
  <si>
    <t>洪秀儿</t>
  </si>
  <si>
    <t>醋醋</t>
  </si>
  <si>
    <t>刘小翠</t>
  </si>
  <si>
    <t>殷果儿</t>
  </si>
  <si>
    <t>朱茵</t>
  </si>
  <si>
    <t>王李丹妮</t>
  </si>
  <si>
    <t>戚薇</t>
  </si>
  <si>
    <t>温心</t>
  </si>
  <si>
    <t>刘妍希</t>
  </si>
  <si>
    <t>索朗卓嘎</t>
  </si>
  <si>
    <t>潘之琳</t>
  </si>
  <si>
    <t>宋芸桦</t>
  </si>
  <si>
    <t>母其弥雅</t>
  </si>
  <si>
    <t>蒋璐霞</t>
  </si>
  <si>
    <t>李昕芸</t>
  </si>
  <si>
    <t>郭碧婷</t>
  </si>
  <si>
    <t>倪景阳</t>
  </si>
  <si>
    <t>刘雨欣</t>
  </si>
  <si>
    <t>巩新亮</t>
  </si>
  <si>
    <t>周泓</t>
  </si>
  <si>
    <t>杨紫彤</t>
  </si>
  <si>
    <t>覃文静</t>
  </si>
  <si>
    <t>徐冬冬</t>
  </si>
  <si>
    <t>陈园</t>
  </si>
  <si>
    <t>李昕岳</t>
  </si>
  <si>
    <t>皇贞季</t>
  </si>
  <si>
    <t>曾祥程</t>
  </si>
  <si>
    <t>黄磊</t>
  </si>
  <si>
    <t>吴中天</t>
  </si>
  <si>
    <t>约翰·哈尔夫</t>
  </si>
  <si>
    <t>郑则仕</t>
  </si>
  <si>
    <t>尼古拉斯凯奇</t>
  </si>
  <si>
    <t>王敏德</t>
  </si>
  <si>
    <t>陈廷嘉</t>
  </si>
  <si>
    <t>刘向京</t>
  </si>
  <si>
    <t>冯骏骅</t>
  </si>
  <si>
    <t>黄远</t>
  </si>
  <si>
    <t>蒋雪鸣</t>
  </si>
  <si>
    <t>魏星宇</t>
  </si>
  <si>
    <t>孙坚</t>
  </si>
  <si>
    <t>董文军</t>
  </si>
  <si>
    <t>安钧璨</t>
  </si>
  <si>
    <t>张峻宁</t>
  </si>
  <si>
    <t>贾伟</t>
  </si>
  <si>
    <t>杜奕衡</t>
  </si>
  <si>
    <t>阎萌萌</t>
  </si>
  <si>
    <t>艾米丽·桑斯芮</t>
  </si>
  <si>
    <t>李菁</t>
  </si>
  <si>
    <t>蒋婧</t>
  </si>
  <si>
    <t>杨心怡</t>
  </si>
  <si>
    <t>张然</t>
  </si>
  <si>
    <t>洪乙心</t>
  </si>
  <si>
    <t>陈雨薇</t>
  </si>
  <si>
    <t>倪慕斯</t>
  </si>
  <si>
    <t>刘雨轩</t>
  </si>
  <si>
    <t>李旭乔</t>
  </si>
  <si>
    <t>田原</t>
  </si>
  <si>
    <t>宣璐</t>
  </si>
  <si>
    <t>黄璐</t>
  </si>
  <si>
    <t>邱晔</t>
  </si>
  <si>
    <t>余淼</t>
  </si>
  <si>
    <t>严彦子</t>
  </si>
  <si>
    <t>杨雪</t>
  </si>
  <si>
    <t>周慧敏</t>
  </si>
  <si>
    <t>陈瑾</t>
  </si>
  <si>
    <t>李媛</t>
  </si>
  <si>
    <t>常乐</t>
  </si>
  <si>
    <t>刘羽琦</t>
  </si>
  <si>
    <t>廖蔚蔚</t>
  </si>
  <si>
    <t>谈莉娜</t>
  </si>
  <si>
    <t>邱璐璠</t>
  </si>
  <si>
    <t>陈欣淇</t>
  </si>
  <si>
    <t>李欣汝</t>
  </si>
  <si>
    <t>黄幻</t>
  </si>
  <si>
    <t>雨侨</t>
  </si>
  <si>
    <t>山新</t>
  </si>
  <si>
    <t>陈志荣</t>
  </si>
  <si>
    <t>李欣泽</t>
  </si>
  <si>
    <t>苏瑾</t>
  </si>
  <si>
    <t>李逸朗</t>
  </si>
  <si>
    <t>王爽</t>
  </si>
  <si>
    <t>高健</t>
  </si>
  <si>
    <t>赵今麦</t>
  </si>
  <si>
    <t>贾静雯</t>
  </si>
  <si>
    <t>多布杰</t>
  </si>
  <si>
    <t>周星驰</t>
  </si>
  <si>
    <t>刘仪伟</t>
  </si>
  <si>
    <t>李炳渊</t>
  </si>
  <si>
    <t>毛俊杰</t>
  </si>
  <si>
    <t>白举纲</t>
  </si>
  <si>
    <t>张梦恬</t>
  </si>
  <si>
    <t>宁桓宇</t>
  </si>
  <si>
    <t>九孔</t>
  </si>
  <si>
    <t>冒险奇幻</t>
  </si>
  <si>
    <t>剧情动作科幻</t>
  </si>
  <si>
    <t>喜剧动画家庭</t>
  </si>
  <si>
    <t>动画儿童</t>
  </si>
  <si>
    <t>动作惊悚</t>
  </si>
  <si>
    <t>剧情悬疑</t>
  </si>
  <si>
    <t>剧情悬疑战争</t>
  </si>
  <si>
    <t>喜剧奇幻古装</t>
  </si>
  <si>
    <t>动作·古装</t>
  </si>
  <si>
    <t>剧情家庭</t>
  </si>
  <si>
    <t>冒险奇幻儿童</t>
  </si>
  <si>
    <t>喜剧 动画 家庭 冒险</t>
  </si>
  <si>
    <t>剧情恐怖</t>
  </si>
  <si>
    <t>剧情历史</t>
  </si>
  <si>
    <t>爱情</t>
  </si>
  <si>
    <t>动作惊悚悬疑</t>
  </si>
  <si>
    <t>爱情悬疑</t>
  </si>
  <si>
    <t>喜剧家庭</t>
  </si>
  <si>
    <t>爱情惊悚</t>
  </si>
  <si>
    <t>喜剧惊悚</t>
  </si>
  <si>
    <t>爱情惊悚恐怖</t>
  </si>
  <si>
    <t>犯罪恐怖</t>
  </si>
  <si>
    <t>冒险悬疑</t>
  </si>
  <si>
    <t>剧情音乐</t>
  </si>
  <si>
    <t>捉妖记</t>
  </si>
  <si>
    <t>煎饼侠</t>
  </si>
  <si>
    <t>港囧</t>
  </si>
  <si>
    <t>澳门风云2</t>
  </si>
  <si>
    <t>西游记之大圣归来</t>
  </si>
  <si>
    <t>天将雄师</t>
  </si>
  <si>
    <t>狼图腾</t>
  </si>
  <si>
    <t>杀破狼2</t>
  </si>
  <si>
    <t>战狼</t>
  </si>
  <si>
    <t>滚蛋吧！肿瘤君</t>
  </si>
  <si>
    <t>小时代4：灵魂尽头</t>
  </si>
  <si>
    <t>奔跑吧，兄弟</t>
  </si>
  <si>
    <t>百团大战</t>
  </si>
  <si>
    <t>钟馗伏魔：雪妖魔灵</t>
  </si>
  <si>
    <t>道士下山</t>
  </si>
  <si>
    <t>重返20岁</t>
  </si>
  <si>
    <t>何以笙箫默</t>
  </si>
  <si>
    <t>烈日灼心</t>
  </si>
  <si>
    <t>熊出没之雪岭熊风</t>
  </si>
  <si>
    <t>咱们结婚吧</t>
  </si>
  <si>
    <t>有一个地方只有我们知道</t>
  </si>
  <si>
    <t>爸爸去哪儿2</t>
  </si>
  <si>
    <t>鬼吹灯之九层妖塔</t>
  </si>
  <si>
    <t>失孤</t>
  </si>
  <si>
    <t>赤道</t>
  </si>
  <si>
    <t>新娘大作战</t>
  </si>
  <si>
    <t>冲上云霄</t>
  </si>
  <si>
    <t>谜城</t>
  </si>
  <si>
    <t>万物生长</t>
  </si>
  <si>
    <t>破风</t>
  </si>
  <si>
    <t>王朝的女人：杨贵妃</t>
  </si>
  <si>
    <t>十万个冷笑话</t>
  </si>
  <si>
    <t>爸爸的假期</t>
  </si>
  <si>
    <t>黑猫警长之翡翠之星</t>
  </si>
  <si>
    <t>一路惊喜</t>
  </si>
  <si>
    <t>有种你爱我</t>
  </si>
  <si>
    <t>命中注定</t>
  </si>
  <si>
    <t>第三种爱情</t>
  </si>
  <si>
    <t>桂宝之爆笑闯宇宙</t>
  </si>
  <si>
    <t>一代宗师(3D版)</t>
  </si>
  <si>
    <t>我是路人甲</t>
  </si>
  <si>
    <t>刺客聂隐娘</t>
  </si>
  <si>
    <t>赛尔号大电影5：雷神崛起</t>
  </si>
  <si>
    <t>恋爱中的城市</t>
  </si>
  <si>
    <t>太平轮(下)</t>
  </si>
  <si>
    <t>少年班</t>
  </si>
  <si>
    <t>华丽上班族</t>
  </si>
  <si>
    <t>解救吾先生</t>
  </si>
  <si>
    <t>暴疯语</t>
  </si>
  <si>
    <t>宅女侦探桂香</t>
  </si>
  <si>
    <t>将错就错</t>
  </si>
  <si>
    <t>神探驾到</t>
  </si>
  <si>
    <t>新步步惊心</t>
  </si>
  <si>
    <t>土豪520</t>
  </si>
  <si>
    <t>兔侠之青黎传说</t>
  </si>
  <si>
    <t>一万年以后</t>
  </si>
  <si>
    <t>封门诡影</t>
  </si>
  <si>
    <t>功夫3D</t>
  </si>
  <si>
    <t>暴走神探</t>
  </si>
  <si>
    <t>我的男友和狗</t>
  </si>
  <si>
    <t>三只小猪与神灯</t>
  </si>
  <si>
    <t>张震讲故事之鬼迷心窍</t>
  </si>
  <si>
    <t>冲锋车</t>
  </si>
  <si>
    <t>谍·莲花</t>
  </si>
  <si>
    <t>重生爱人</t>
  </si>
  <si>
    <t>北京，纽约</t>
  </si>
  <si>
    <t>巴黎假期</t>
  </si>
  <si>
    <t>美人鱼公主之海盗来袭</t>
  </si>
  <si>
    <t>旋风九日</t>
  </si>
  <si>
    <t>通灵之六世古宅</t>
  </si>
  <si>
    <t>魔镜奇缘</t>
  </si>
  <si>
    <t>阿里巴巴：大盗奇兵</t>
  </si>
  <si>
    <t>我是女王</t>
  </si>
  <si>
    <t>吉星高照2015</t>
  </si>
  <si>
    <t>十二公民</t>
  </si>
  <si>
    <t>念念</t>
  </si>
  <si>
    <t>七月半</t>
  </si>
  <si>
    <t>三城记</t>
  </si>
  <si>
    <t>别有动机</t>
  </si>
  <si>
    <t>白雪公主之神秘爸爸</t>
  </si>
  <si>
    <t>情敌蜜月</t>
  </si>
  <si>
    <t>闯入者</t>
  </si>
  <si>
    <t>黑瞳</t>
  </si>
  <si>
    <t>爱我就陪我看电影</t>
  </si>
  <si>
    <t>惊魂电影院</t>
  </si>
  <si>
    <t>夺命旅行</t>
  </si>
  <si>
    <t>摩尔庄园3大电影：魔幻列车大冒险</t>
  </si>
  <si>
    <t>午夜43路</t>
  </si>
  <si>
    <t>男神时代</t>
  </si>
  <si>
    <t>诱狼</t>
  </si>
  <si>
    <t>三更车库</t>
  </si>
  <si>
    <t>大喜临门</t>
  </si>
  <si>
    <t>怪谈</t>
  </si>
  <si>
    <t>开罗宣言</t>
  </si>
  <si>
    <t>蜡笔总动员</t>
  </si>
  <si>
    <t>巴啦啦小魔仙之魔箭公主</t>
  </si>
  <si>
    <t>汽车人总动员</t>
  </si>
  <si>
    <t>长江7号：超萌特攻队</t>
  </si>
  <si>
    <t>一路向前</t>
  </si>
  <si>
    <t>我是谁2015</t>
  </si>
  <si>
    <t>金箍棒传奇2：沙僧的逆袭</t>
  </si>
  <si>
    <t>再见我们的十年</t>
  </si>
  <si>
    <t>星语心愿之再爱</t>
  </si>
  <si>
    <t>异种</t>
  </si>
  <si>
    <t>宝贝，对不起</t>
  </si>
  <si>
    <t>恐怖游泳馆</t>
  </si>
  <si>
    <t>枕边诡影</t>
  </si>
  <si>
    <t>许诚毅</t>
  </si>
  <si>
    <t>大鹏</t>
  </si>
  <si>
    <t>田晓鹏</t>
  </si>
  <si>
    <t>让-雅克·阿诺</t>
  </si>
  <si>
    <t>岑俊义</t>
  </si>
  <si>
    <t>曹保平</t>
  </si>
  <si>
    <t>刘江</t>
  </si>
  <si>
    <t>谢涤葵</t>
  </si>
  <si>
    <t>彭三源</t>
  </si>
  <si>
    <t>陈国辉</t>
  </si>
  <si>
    <t>林岭东</t>
  </si>
  <si>
    <t>乌格斯·马特尔</t>
  </si>
  <si>
    <t>李欣蔓</t>
  </si>
  <si>
    <t>张皓</t>
  </si>
  <si>
    <t>李宰汉</t>
  </si>
  <si>
    <t>侯孝贤</t>
  </si>
  <si>
    <t>王章俊</t>
  </si>
  <si>
    <t>肖洋</t>
  </si>
  <si>
    <t>李光耀</t>
  </si>
  <si>
    <t>宋迪</t>
  </si>
  <si>
    <t>易立</t>
  </si>
  <si>
    <t>王孟圆</t>
  </si>
  <si>
    <t>罗卓瑶</t>
  </si>
  <si>
    <t>陈慧翎</t>
  </si>
  <si>
    <t>刘炜</t>
  </si>
  <si>
    <t>关信辉</t>
  </si>
  <si>
    <t>曾宪林</t>
  </si>
  <si>
    <t>刘浩良</t>
  </si>
  <si>
    <t>青阳</t>
  </si>
  <si>
    <t>曹大伟</t>
  </si>
  <si>
    <t>李晓雨</t>
  </si>
  <si>
    <t>傅红星</t>
  </si>
  <si>
    <t>郑成峰</t>
  </si>
  <si>
    <t>晴朗</t>
  </si>
  <si>
    <t>徐昂</t>
  </si>
  <si>
    <t>杜潇傲</t>
  </si>
  <si>
    <t>张婉婷</t>
  </si>
  <si>
    <t>黄岳泰</t>
  </si>
  <si>
    <t>赵奔</t>
  </si>
  <si>
    <t>张林子</t>
  </si>
  <si>
    <t>王小帅</t>
  </si>
  <si>
    <t>杜云萍</t>
  </si>
  <si>
    <t>王鸣</t>
  </si>
  <si>
    <t>邓衍成</t>
  </si>
  <si>
    <t>李婷婷</t>
  </si>
  <si>
    <t>杜玉贞</t>
  </si>
  <si>
    <t>安澜</t>
  </si>
  <si>
    <t>黄朝亮</t>
  </si>
  <si>
    <t>弗兰克·格拉德斯通</t>
  </si>
  <si>
    <t>陈诚</t>
  </si>
  <si>
    <t>卓建荣</t>
  </si>
  <si>
    <t>侯亮</t>
  </si>
  <si>
    <t>宋胤熹</t>
  </si>
  <si>
    <t>孙浩</t>
  </si>
  <si>
    <t>邓科</t>
  </si>
  <si>
    <t>过华</t>
  </si>
  <si>
    <t>张磊</t>
  </si>
  <si>
    <t>丁笑宜</t>
  </si>
  <si>
    <t>张伟</t>
  </si>
  <si>
    <t>吴亦凡</t>
  </si>
  <si>
    <t>曹三丰</t>
  </si>
  <si>
    <t>卢恒宇</t>
  </si>
  <si>
    <t>陶典</t>
  </si>
  <si>
    <t>沈腾</t>
  </si>
  <si>
    <t>宋承宪</t>
  </si>
  <si>
    <t>覃培军</t>
  </si>
  <si>
    <t>崔巍</t>
  </si>
  <si>
    <t>郑开元</t>
  </si>
  <si>
    <t>小张铎</t>
  </si>
  <si>
    <t>金范</t>
  </si>
  <si>
    <t>郑元畅</t>
  </si>
  <si>
    <t>曹旭鹏</t>
  </si>
  <si>
    <t>张璐</t>
  </si>
  <si>
    <t>袁苑</t>
  </si>
  <si>
    <t>李子雄</t>
  </si>
  <si>
    <t>姚一奇</t>
  </si>
  <si>
    <t>品冠</t>
  </si>
  <si>
    <t>任言恺</t>
  </si>
  <si>
    <t>巩峥</t>
  </si>
  <si>
    <t>胡军</t>
  </si>
  <si>
    <t>沈桦</t>
  </si>
  <si>
    <t>常远</t>
  </si>
  <si>
    <t>王传君</t>
  </si>
  <si>
    <t>袁姗姗</t>
  </si>
  <si>
    <t>陈都灵</t>
  </si>
  <si>
    <t>黄忆慈</t>
  </si>
  <si>
    <t>陈慧珊</t>
  </si>
  <si>
    <t>关晓彤</t>
  </si>
  <si>
    <t>王智</t>
  </si>
  <si>
    <t>刘莹</t>
  </si>
  <si>
    <t>王婷</t>
  </si>
  <si>
    <t>罗玉婷</t>
  </si>
  <si>
    <t>周婷</t>
  </si>
  <si>
    <t>葛天</t>
  </si>
  <si>
    <t>张钧甯</t>
  </si>
  <si>
    <t>李晔</t>
  </si>
  <si>
    <t>潘阳</t>
  </si>
  <si>
    <t>叶芳</t>
  </si>
  <si>
    <t>雷佳</t>
  </si>
  <si>
    <t>梁洛施</t>
  </si>
  <si>
    <t>王之夏</t>
  </si>
  <si>
    <t>赵圆圆</t>
  </si>
  <si>
    <t>曾泳醍</t>
  </si>
  <si>
    <t>邵音音</t>
  </si>
  <si>
    <t>李菲儿</t>
  </si>
  <si>
    <t>尹素怡</t>
  </si>
  <si>
    <t>刘馨萱</t>
  </si>
  <si>
    <t>董维嘉</t>
  </si>
  <si>
    <t>吴妍妍</t>
  </si>
  <si>
    <t>王艳</t>
  </si>
  <si>
    <t>王雅捷</t>
  </si>
  <si>
    <t>衣云鹤</t>
  </si>
  <si>
    <t>林子杰</t>
  </si>
  <si>
    <t>阿德里安·布劳迪</t>
  </si>
  <si>
    <t>斯科特·阿金斯</t>
  </si>
  <si>
    <t>刘芮麟</t>
  </si>
  <si>
    <t>锦荣</t>
  </si>
  <si>
    <t>杨洋</t>
  </si>
  <si>
    <t>张新亚</t>
  </si>
  <si>
    <t>鹿晗</t>
  </si>
  <si>
    <t>张秉君</t>
  </si>
  <si>
    <t>张超</t>
  </si>
  <si>
    <t>杨文昌</t>
  </si>
  <si>
    <t>马德钟</t>
  </si>
  <si>
    <t>陈家乐</t>
  </si>
  <si>
    <t>尹正</t>
  </si>
  <si>
    <t>欧汉声</t>
  </si>
  <si>
    <t>杨天翔</t>
  </si>
  <si>
    <t>魏星</t>
  </si>
  <si>
    <t>李贤宰</t>
  </si>
  <si>
    <t>何云伟</t>
  </si>
  <si>
    <t xml:space="preserve">王翀 </t>
  </si>
  <si>
    <t>隋咏良</t>
  </si>
  <si>
    <t>陈国坤</t>
  </si>
  <si>
    <t>王燕华</t>
  </si>
  <si>
    <t>李大海</t>
  </si>
  <si>
    <t>理查德·德克勒克</t>
  </si>
  <si>
    <t>陆思宇</t>
  </si>
  <si>
    <t>张永强</t>
  </si>
  <si>
    <t>马元</t>
  </si>
  <si>
    <t>赵军</t>
  </si>
  <si>
    <t>成泰燊</t>
  </si>
  <si>
    <t>林晓凡</t>
  </si>
  <si>
    <t>韩宝凛</t>
  </si>
  <si>
    <t>陆彭</t>
  </si>
  <si>
    <t>猪哥亮</t>
  </si>
  <si>
    <t>马晓伟</t>
  </si>
  <si>
    <t>袁文革</t>
  </si>
  <si>
    <t>何华超</t>
  </si>
  <si>
    <t>隋凯</t>
  </si>
  <si>
    <t>吴岱融</t>
  </si>
  <si>
    <t>周浩东</t>
  </si>
  <si>
    <t>符冲</t>
  </si>
  <si>
    <t>丁汇宇</t>
  </si>
  <si>
    <t>王若心</t>
  </si>
  <si>
    <t>马思纯</t>
  </si>
  <si>
    <t>张予曦</t>
  </si>
  <si>
    <t>归亚蕾</t>
  </si>
  <si>
    <t>王彤</t>
  </si>
  <si>
    <t>曹华恩</t>
  </si>
  <si>
    <t>胡杏儿</t>
  </si>
  <si>
    <t>欧阳娜娜</t>
  </si>
  <si>
    <t>马丽</t>
  </si>
  <si>
    <t>苏岩</t>
  </si>
  <si>
    <t>孟佳</t>
  </si>
  <si>
    <t>唐小喜</t>
  </si>
  <si>
    <t>徐小琴</t>
  </si>
  <si>
    <t>王晓彤</t>
  </si>
  <si>
    <t>赵慧珊</t>
  </si>
  <si>
    <t>王鲁</t>
  </si>
  <si>
    <t>刘滢</t>
  </si>
  <si>
    <t>赖佩霞</t>
  </si>
  <si>
    <t>高丽雯</t>
  </si>
  <si>
    <t>刘梓妍</t>
  </si>
  <si>
    <t>丁妍</t>
  </si>
  <si>
    <t>付曼</t>
  </si>
  <si>
    <t>高明钰</t>
  </si>
  <si>
    <t>施予斐</t>
  </si>
  <si>
    <t>张灵儿</t>
  </si>
  <si>
    <t xml:space="preserve">冯骏骅 </t>
  </si>
  <si>
    <t>郑媛元</t>
  </si>
  <si>
    <t>金恩圣</t>
  </si>
  <si>
    <t>白茹</t>
  </si>
  <si>
    <t>林美秀</t>
  </si>
  <si>
    <t>夏甜</t>
  </si>
  <si>
    <t>王海祥</t>
  </si>
  <si>
    <t>赵千紫</t>
  </si>
  <si>
    <t>闫薇儿</t>
  </si>
  <si>
    <t>崔始源</t>
  </si>
  <si>
    <t>凯文·李</t>
  </si>
  <si>
    <t>吴莫愁</t>
  </si>
  <si>
    <t>张晋</t>
  </si>
  <si>
    <t>王栎鑫</t>
  </si>
  <si>
    <t>叮当</t>
  </si>
  <si>
    <t>古巨基</t>
  </si>
  <si>
    <t>侯耀华</t>
  </si>
  <si>
    <t>寇世勋</t>
  </si>
  <si>
    <t>唐国强</t>
  </si>
  <si>
    <t>张佑赫</t>
  </si>
  <si>
    <t>张源</t>
  </si>
  <si>
    <t>黄柏钧</t>
  </si>
  <si>
    <t>剧情喜剧奇幻</t>
  </si>
  <si>
    <t>喜剧动作动画奇幻</t>
  </si>
  <si>
    <t>剧情动作冒险战争历史</t>
  </si>
  <si>
    <t>动作战争</t>
  </si>
  <si>
    <t>战争历史</t>
  </si>
  <si>
    <t>动作奇幻古装</t>
  </si>
  <si>
    <t>喜剧冒险奇幻</t>
  </si>
  <si>
    <t>喜剧爱情奇幻</t>
  </si>
  <si>
    <t>喜剧动画</t>
  </si>
  <si>
    <t>家庭儿童真人秀</t>
  </si>
  <si>
    <t>动作惊悚冒险奇幻</t>
  </si>
  <si>
    <t>剧情动作犯罪悬疑</t>
  </si>
  <si>
    <t>剧情爱情运动</t>
  </si>
  <si>
    <t>喜剧动画奇幻</t>
  </si>
  <si>
    <t>喜剧动作动画科幻儿童</t>
  </si>
  <si>
    <t>喜剧爱情家庭</t>
  </si>
  <si>
    <t>喜剧动画科幻</t>
  </si>
  <si>
    <t>剧情动画冒险</t>
  </si>
  <si>
    <t>剧情爱情战争</t>
  </si>
  <si>
    <t>喜剧爱情悬疑</t>
  </si>
  <si>
    <t>喜剧爱情悬疑奇幻</t>
  </si>
  <si>
    <t>剧情爱情奇幻古装</t>
  </si>
  <si>
    <t>动作奇幻</t>
  </si>
  <si>
    <t>喜剧动作犯罪奇幻</t>
  </si>
  <si>
    <t>喜剧爱情动作悬疑</t>
  </si>
  <si>
    <t>喜剧动画冒险家庭</t>
  </si>
  <si>
    <t>喜剧动画冒险奇幻</t>
  </si>
  <si>
    <t>纪录片传记历史</t>
  </si>
  <si>
    <t>喜剧冒险儿童</t>
  </si>
  <si>
    <t>剧情爱情家庭</t>
  </si>
  <si>
    <t>动画奇幻儿童</t>
  </si>
  <si>
    <t>动画冒险家庭</t>
  </si>
  <si>
    <t>战争</t>
  </si>
  <si>
    <t>动作冒险家庭奇幻</t>
  </si>
  <si>
    <t>剧情爱情奇幻</t>
  </si>
  <si>
    <t>剧情纪录片冒险家庭儿童</t>
  </si>
  <si>
    <t>历史古装</t>
  </si>
  <si>
    <t>动画冒险家庭奇幻</t>
  </si>
  <si>
    <t>2009金鸡奖最佳美术片</t>
  </si>
  <si>
    <t>2011金鸡奖最佳美术片</t>
  </si>
  <si>
    <t>2015金鸡奖最佳故事片奖</t>
  </si>
  <si>
    <t>2015金鸡奖最佳美术片奖</t>
  </si>
  <si>
    <t>2009华表奖优秀故事片奖</t>
  </si>
  <si>
    <t>2009华表奖优秀合拍片奖</t>
  </si>
  <si>
    <t>2009华表奖优秀动画片奖</t>
  </si>
  <si>
    <t>2010华表奖优秀故事片奖</t>
  </si>
  <si>
    <t>2011华表奖优秀故事片奖</t>
  </si>
  <si>
    <t>2011华表奖优秀合拍片奖</t>
  </si>
  <si>
    <t>2013金爵奖最佳男演员奖</t>
  </si>
  <si>
    <t>2013华表奖优秀故事影片奖</t>
  </si>
  <si>
    <t>2013华表奖优秀少儿影片奖</t>
  </si>
  <si>
    <t>2013华表奖优秀对外合拍片奖</t>
  </si>
  <si>
    <t>2013华表奖优秀少数民族题材影片奖</t>
  </si>
  <si>
    <t>2013华表奖优秀青年电影创作奖</t>
  </si>
  <si>
    <t>2013华表奖优秀动画片奖</t>
  </si>
  <si>
    <t>2013华表奖优秀对外合拍片奖、2012金像奖最佳电影</t>
  </si>
  <si>
    <t>2013金鸡奖评委会特别奖（影片）奖、2013华表奖优秀故事影片奖、2013金像奖最佳两岸华语电影</t>
  </si>
  <si>
    <t>2013华表奖优秀青年电影创作奖、2014金像奖最佳两岸华语电影</t>
  </si>
  <si>
    <t>2015金像奖最佳影片</t>
  </si>
  <si>
    <t>2014金像奖最佳两岸华语电影</t>
  </si>
  <si>
    <t>2012金爵奖最佳导演、2012金马奖最佳剧情片</t>
  </si>
  <si>
    <t>2014金马奖最佳剧情片</t>
  </si>
  <si>
    <t>2009百花奖优秀故事片奖</t>
  </si>
  <si>
    <t>2013华表奖优秀故事影片奖、2012金鹿奖最佳华语故事片奖、2012百花奖优秀故事片</t>
  </si>
  <si>
    <t>2013华表奖优秀对外合拍片奖、2014金像奖最佳影片、2013金马奖观众票选最佳影片奖、2014百花奖最佳影片</t>
  </si>
  <si>
    <t>2013金鸡奖最佳故事片奖、2013华表奖优秀故事影片奖、2014百花奖优秀故事片</t>
  </si>
  <si>
    <t>2013金鸡奖最佳故事片奖、2013华表奖优秀故事影片奖、2014金鹿奖最佳华语故事片奖、2014百花奖优秀故事片</t>
  </si>
  <si>
    <t>2014金熊奖最佳导演</t>
  </si>
  <si>
    <t>建国大业</t>
  </si>
  <si>
    <t>2011.3.12</t>
  </si>
  <si>
    <t>许晴</t>
  </si>
  <si>
    <t>2010.3.2</t>
  </si>
  <si>
    <t>2011华表奖优秀故事片奖、2010金鹿奖最佳华语故事片、2010百花奖最佳影片奖</t>
  </si>
  <si>
    <t>2011华表奖优秀合拍片奖、2010金像奖最佳电影</t>
  </si>
  <si>
    <t>2010.11.20</t>
  </si>
  <si>
    <t>小宋佳</t>
  </si>
  <si>
    <t>苏志燮</t>
  </si>
  <si>
    <t>2014.1.3</t>
  </si>
  <si>
    <t>2010.10.10</t>
  </si>
  <si>
    <t>2010.12.2</t>
  </si>
  <si>
    <t>李惠民</t>
  </si>
  <si>
    <t>气喘吁吁</t>
  </si>
  <si>
    <t>东邪西毒:终极版</t>
  </si>
  <si>
    <t>铁人</t>
  </si>
  <si>
    <t>寻找成龙</t>
  </si>
  <si>
    <t>夜·店</t>
  </si>
  <si>
    <t>狼灾记</t>
  </si>
  <si>
    <t>恋爱前规则</t>
  </si>
  <si>
    <t>红河</t>
  </si>
  <si>
    <t>惊天动地</t>
  </si>
  <si>
    <t>神兵小将</t>
  </si>
  <si>
    <t>2011华表奖优秀故事片奖、2012百花奖最佳影片</t>
  </si>
  <si>
    <t>2013华表奖优秀对外合拍片奖、2013金像奖最佳电影</t>
  </si>
  <si>
    <t>备注</t>
    <phoneticPr fontId="2" type="noConversion"/>
  </si>
  <si>
    <t>2014/11/1  2009-09-28</t>
    <phoneticPr fontId="2" type="noConversion"/>
  </si>
  <si>
    <t>2011/3/22  2009-11-10</t>
    <phoneticPr fontId="2" type="noConversion"/>
  </si>
  <si>
    <t>2011/10/21,</t>
    <phoneticPr fontId="2" type="noConversion"/>
  </si>
  <si>
    <t>2011/10/29,</t>
    <phoneticPr fontId="2" type="noConversion"/>
  </si>
  <si>
    <t>2010/9/21,2010-07-26</t>
    <phoneticPr fontId="2" type="noConversion"/>
  </si>
  <si>
    <t>曾志伟 吴君如</t>
    <phoneticPr fontId="2" type="noConversion"/>
  </si>
  <si>
    <t>2010-04-08,2011-08-08</t>
    <phoneticPr fontId="2" type="noConversion"/>
  </si>
  <si>
    <t>郑恺 王祖蓝</t>
    <phoneticPr fontId="2" type="noConversion"/>
  </si>
  <si>
    <t>2009/9/4,2010-04-15</t>
    <phoneticPr fontId="2" type="noConversion"/>
  </si>
  <si>
    <t>张家辉 余文乐</t>
    <phoneticPr fontId="2" type="noConversion"/>
  </si>
  <si>
    <t>何炅 井柏然</t>
    <phoneticPr fontId="2" type="noConversion"/>
  </si>
  <si>
    <t>2009-08-28,2009-08-28</t>
    <phoneticPr fontId="2" type="noConversion"/>
  </si>
  <si>
    <t>窦骁  崔始源</t>
    <phoneticPr fontId="2" type="noConversion"/>
  </si>
  <si>
    <t>林家栋 曾志伟</t>
    <phoneticPr fontId="2" type="noConversion"/>
  </si>
  <si>
    <t>2015/3/13,2010-04-08</t>
    <phoneticPr fontId="2" type="noConversion"/>
  </si>
  <si>
    <t>2015.7.16</t>
  </si>
  <si>
    <t>2011.9.9</t>
  </si>
  <si>
    <t>2009.11.30</t>
  </si>
  <si>
    <t>2010.4.21</t>
  </si>
  <si>
    <t>2009.9.27</t>
  </si>
  <si>
    <t>2011.12.29</t>
  </si>
  <si>
    <t>2010.7.11</t>
  </si>
  <si>
    <t>2010.7.5</t>
  </si>
  <si>
    <t>2009.12.24</t>
  </si>
  <si>
    <t>2010.7.18</t>
  </si>
  <si>
    <t>2011.2.14</t>
  </si>
  <si>
    <t>2011.2.28</t>
  </si>
  <si>
    <t>2010.9.6</t>
  </si>
  <si>
    <t>2010.12.30</t>
  </si>
  <si>
    <t>2010.10.15</t>
  </si>
  <si>
    <t>2011.4.15</t>
  </si>
  <si>
    <t>2012.4.6</t>
  </si>
  <si>
    <t>2011.11.7</t>
  </si>
  <si>
    <t>2011.3.26</t>
  </si>
  <si>
    <t>2010.10.24</t>
  </si>
  <si>
    <t>2010.6.12</t>
  </si>
  <si>
    <t>2010.4.12</t>
  </si>
  <si>
    <t>2010.8.11</t>
  </si>
  <si>
    <t>2009.11.28</t>
  </si>
  <si>
    <t>2011.5.15</t>
  </si>
  <si>
    <t>2010.11.25</t>
  </si>
  <si>
    <t>2010.10.6</t>
  </si>
  <si>
    <t>2010.2.8</t>
  </si>
  <si>
    <t>2011.8.10</t>
  </si>
  <si>
    <t>2010.9.4</t>
  </si>
  <si>
    <t>2011.10.20</t>
  </si>
  <si>
    <t>2010.9.16</t>
  </si>
  <si>
    <t>2011.8.5</t>
  </si>
  <si>
    <t>2010.4.10</t>
  </si>
  <si>
    <t>2010.13.28</t>
  </si>
  <si>
    <t>2010.4.19</t>
  </si>
  <si>
    <t>2010.12.22</t>
  </si>
  <si>
    <t>2012.4.2</t>
  </si>
  <si>
    <t>2010.3.1</t>
  </si>
  <si>
    <t>2010.4.22</t>
  </si>
  <si>
    <t>2012.4.18</t>
  </si>
  <si>
    <t>2010.10.28</t>
  </si>
  <si>
    <t>2011.7.23</t>
  </si>
  <si>
    <t>2012.3.24</t>
  </si>
  <si>
    <t>2011.9.26</t>
  </si>
  <si>
    <t>2011.2.24</t>
  </si>
  <si>
    <t>2010.8.29</t>
  </si>
  <si>
    <t>2010.6.21</t>
  </si>
  <si>
    <t>2010.7.3</t>
  </si>
  <si>
    <t>2010.6.2</t>
  </si>
  <si>
    <t>2011.5.25</t>
  </si>
  <si>
    <t>2012.9.21</t>
  </si>
  <si>
    <t>2010.2.25</t>
  </si>
  <si>
    <t>2011.5.21</t>
  </si>
  <si>
    <t>2011.7.2</t>
  </si>
  <si>
    <t>2011.3.14</t>
  </si>
  <si>
    <t>2013.2.28</t>
  </si>
  <si>
    <t>2011.11.16</t>
  </si>
  <si>
    <t>2011.11.5</t>
  </si>
  <si>
    <t>2013.5.7</t>
  </si>
  <si>
    <t>2010.10.12</t>
  </si>
  <si>
    <t>2010.7.1</t>
  </si>
  <si>
    <t>2011.11.29</t>
  </si>
  <si>
    <t>2009.12.5</t>
  </si>
  <si>
    <t>2011.3.16</t>
  </si>
  <si>
    <t>2011.11.30</t>
  </si>
  <si>
    <t>2011.4.16</t>
  </si>
  <si>
    <t>2014.6.12</t>
  </si>
  <si>
    <t>215.1.13</t>
  </si>
  <si>
    <t>2011.1.14</t>
  </si>
  <si>
    <t>2010.11.9</t>
  </si>
  <si>
    <t>2012.6.18</t>
  </si>
  <si>
    <t>2012.12.6</t>
  </si>
  <si>
    <t>2010.5.20</t>
  </si>
  <si>
    <t>2011.12.25</t>
  </si>
  <si>
    <t>2011.10.13</t>
  </si>
  <si>
    <t>2009.11.10</t>
  </si>
  <si>
    <t>2010.11.18</t>
  </si>
  <si>
    <t>2010.12.5</t>
  </si>
  <si>
    <t>2010-03-12,2010.2.15</t>
    <phoneticPr fontId="2" type="noConversion"/>
  </si>
  <si>
    <t>2010-11-30,2009.8.28</t>
    <phoneticPr fontId="2" type="noConversion"/>
  </si>
  <si>
    <t>2010.4.8,</t>
    <phoneticPr fontId="2" type="noConversion"/>
  </si>
  <si>
    <t>2012.4.6,</t>
    <phoneticPr fontId="2" type="noConversion"/>
  </si>
  <si>
    <t>2011.11.7,2011-08-11</t>
    <phoneticPr fontId="2" type="noConversion"/>
  </si>
  <si>
    <t>2010.7.27,</t>
    <phoneticPr fontId="2" type="noConversion"/>
  </si>
  <si>
    <t>,2010.7.27</t>
    <phoneticPr fontId="2" type="noConversion"/>
  </si>
  <si>
    <t>2009/9/5,2010-03-10,2010-07-22,</t>
    <phoneticPr fontId="2" type="noConversion"/>
  </si>
  <si>
    <t>2010.4.29</t>
    <phoneticPr fontId="2" type="noConversion"/>
  </si>
  <si>
    <t>2009.11.23</t>
    <phoneticPr fontId="2" type="noConversion"/>
  </si>
  <si>
    <t>2010.11.8</t>
    <phoneticPr fontId="2" type="noConversion"/>
  </si>
  <si>
    <t>2010.7.16</t>
    <phoneticPr fontId="2" type="noConversion"/>
  </si>
  <si>
    <t>2010.4.15</t>
    <phoneticPr fontId="2" type="noConversion"/>
  </si>
  <si>
    <t>2009.8.28</t>
    <phoneticPr fontId="2" type="noConversion"/>
  </si>
  <si>
    <t>2010.9.9</t>
    <phoneticPr fontId="2" type="noConversion"/>
  </si>
  <si>
    <t>2011.6.26</t>
    <phoneticPr fontId="2" type="noConversion"/>
  </si>
  <si>
    <t>2010.11.1</t>
    <phoneticPr fontId="2" type="noConversion"/>
  </si>
  <si>
    <t>2010.7.9</t>
    <phoneticPr fontId="2" type="noConversion"/>
  </si>
  <si>
    <t>2010.7.24</t>
    <phoneticPr fontId="2" type="noConversion"/>
  </si>
  <si>
    <t>2010.12.14</t>
    <phoneticPr fontId="2" type="noConversion"/>
  </si>
  <si>
    <t>2010.4.25</t>
    <phoneticPr fontId="2" type="noConversion"/>
  </si>
  <si>
    <t>2012.11.16</t>
    <phoneticPr fontId="2" type="noConversion"/>
  </si>
  <si>
    <t>2012.4.24</t>
    <phoneticPr fontId="2" type="noConversion"/>
  </si>
  <si>
    <t>2011.11.24</t>
    <phoneticPr fontId="2" type="noConversion"/>
  </si>
  <si>
    <t>2010.4.20</t>
    <phoneticPr fontId="2" type="noConversion"/>
  </si>
  <si>
    <t>2010.11.11</t>
    <phoneticPr fontId="2" type="noConversion"/>
  </si>
  <si>
    <t>2010.7.28</t>
    <phoneticPr fontId="2" type="noConversion"/>
  </si>
  <si>
    <t>2010.3.8</t>
    <phoneticPr fontId="2" type="noConversion"/>
  </si>
  <si>
    <t>2010.1.19</t>
    <phoneticPr fontId="2" type="noConversion"/>
  </si>
  <si>
    <t>2011.7.14</t>
    <phoneticPr fontId="2" type="noConversion"/>
  </si>
  <si>
    <t>2011.6.26</t>
  </si>
  <si>
    <t>2013.10.30</t>
    <phoneticPr fontId="2" type="noConversion"/>
  </si>
  <si>
    <t>2010.3.17</t>
    <phoneticPr fontId="2" type="noConversion"/>
  </si>
  <si>
    <t>2009.11.16</t>
    <phoneticPr fontId="2" type="noConversion"/>
  </si>
  <si>
    <t>2010.4.8</t>
    <phoneticPr fontId="2" type="noConversion"/>
  </si>
  <si>
    <t>2010.4.9</t>
    <phoneticPr fontId="2" type="noConversion"/>
  </si>
  <si>
    <t>2010.4.14</t>
    <phoneticPr fontId="2" type="noConversion"/>
  </si>
  <si>
    <t>2010.3.19</t>
    <phoneticPr fontId="2" type="noConversion"/>
  </si>
  <si>
    <t>2010.5.31</t>
    <phoneticPr fontId="2" type="noConversion"/>
  </si>
  <si>
    <t>2010.7.12</t>
    <phoneticPr fontId="2" type="noConversion"/>
  </si>
  <si>
    <t>2009.11.13</t>
    <phoneticPr fontId="2" type="noConversion"/>
  </si>
  <si>
    <t>2010.5.13</t>
    <phoneticPr fontId="2" type="noConversion"/>
  </si>
  <si>
    <t>2010.3.11</t>
    <phoneticPr fontId="2" type="noConversion"/>
  </si>
  <si>
    <t>2009.12.24</t>
    <phoneticPr fontId="2" type="noConversion"/>
  </si>
  <si>
    <t>2010.3.9</t>
    <phoneticPr fontId="2" type="noConversion"/>
  </si>
  <si>
    <t>2010.6.3</t>
    <phoneticPr fontId="2" type="noConversion"/>
  </si>
  <si>
    <t>2009.9.1</t>
    <phoneticPr fontId="2" type="noConversion"/>
  </si>
  <si>
    <t>2009.8.31</t>
    <phoneticPr fontId="2" type="noConversion"/>
  </si>
  <si>
    <t>2009.12.5</t>
    <phoneticPr fontId="2" type="noConversion"/>
  </si>
  <si>
    <t>2015.2.12</t>
    <phoneticPr fontId="2" type="noConversion"/>
  </si>
  <si>
    <t>2010.11.18</t>
    <phoneticPr fontId="2" type="noConversion"/>
  </si>
  <si>
    <t>2010.10.29</t>
    <phoneticPr fontId="2" type="noConversion"/>
  </si>
  <si>
    <t>2011.8.26</t>
    <phoneticPr fontId="2" type="noConversion"/>
  </si>
  <si>
    <t>2010.6.22</t>
    <phoneticPr fontId="2" type="noConversion"/>
  </si>
  <si>
    <t>2010.10.7</t>
    <phoneticPr fontId="2" type="noConversion"/>
  </si>
  <si>
    <t>2014.6.21</t>
    <phoneticPr fontId="2" type="noConversion"/>
  </si>
  <si>
    <t>2010.10.27</t>
    <phoneticPr fontId="2" type="noConversion"/>
  </si>
  <si>
    <t>2010.5.25</t>
    <phoneticPr fontId="2" type="noConversion"/>
  </si>
  <si>
    <t>2010.4.16</t>
    <phoneticPr fontId="2" type="noConversion"/>
  </si>
  <si>
    <t>2010.6.6</t>
    <phoneticPr fontId="2" type="noConversion"/>
  </si>
  <si>
    <t>2010.10.20</t>
    <phoneticPr fontId="2" type="noConversion"/>
  </si>
  <si>
    <t>2010.6.27</t>
    <phoneticPr fontId="2" type="noConversion"/>
  </si>
  <si>
    <t>2010.6.10</t>
    <phoneticPr fontId="2" type="noConversion"/>
  </si>
  <si>
    <t>2011.1.29</t>
    <phoneticPr fontId="2" type="noConversion"/>
  </si>
  <si>
    <t>2010.7.23</t>
    <phoneticPr fontId="2" type="noConversion"/>
  </si>
  <si>
    <t>2011.5.26</t>
    <phoneticPr fontId="2" type="noConversion"/>
  </si>
  <si>
    <t>2012.6.21</t>
    <phoneticPr fontId="2" type="noConversion"/>
  </si>
  <si>
    <t>2009.9.4</t>
    <phoneticPr fontId="2" type="noConversion"/>
  </si>
  <si>
    <t>2012.33.16</t>
    <phoneticPr fontId="2" type="noConversion"/>
  </si>
  <si>
    <t>2011.5.3</t>
    <phoneticPr fontId="2" type="noConversion"/>
  </si>
  <si>
    <t>2010.5.27</t>
    <phoneticPr fontId="2" type="noConversion"/>
  </si>
  <si>
    <t>2010.5.24</t>
    <phoneticPr fontId="2" type="noConversion"/>
  </si>
  <si>
    <t>2009.12.2</t>
    <phoneticPr fontId="2" type="noConversion"/>
  </si>
  <si>
    <t>2014.8.26</t>
    <phoneticPr fontId="2" type="noConversion"/>
  </si>
  <si>
    <t>2009.9.29</t>
    <phoneticPr fontId="2" type="noConversion"/>
  </si>
  <si>
    <t>2012.5.22</t>
    <phoneticPr fontId="2" type="noConversion"/>
  </si>
  <si>
    <t>2013.2.21</t>
    <phoneticPr fontId="2" type="noConversion"/>
  </si>
  <si>
    <t>2009.10.9</t>
    <phoneticPr fontId="2" type="noConversion"/>
  </si>
  <si>
    <t>2010.10.16</t>
    <phoneticPr fontId="2" type="noConversion"/>
  </si>
  <si>
    <t>prize</t>
    <phoneticPr fontId="2" type="noConversion"/>
  </si>
  <si>
    <t>爱情片</t>
    <phoneticPr fontId="2" type="noConversion"/>
  </si>
  <si>
    <t>惊悚、悬疑、犯罪</t>
    <phoneticPr fontId="2" type="noConversion"/>
  </si>
  <si>
    <t>历史、战争</t>
    <phoneticPr fontId="2" type="noConversion"/>
  </si>
  <si>
    <t>其他</t>
    <phoneticPr fontId="2" type="noConversion"/>
  </si>
  <si>
    <t>武侠、动作片</t>
    <phoneticPr fontId="2" type="noConversion"/>
  </si>
  <si>
    <t>喜剧</t>
    <phoneticPr fontId="2" type="noConversion"/>
  </si>
  <si>
    <t>喜剧</t>
    <phoneticPr fontId="2" type="noConversion"/>
  </si>
  <si>
    <t>剧情 动作 悬疑 犯罪</t>
    <phoneticPr fontId="2" type="noConversion"/>
  </si>
  <si>
    <t>动画/历史/剧情/冒险/武侠</t>
  </si>
  <si>
    <t>金爵奖</t>
    <phoneticPr fontId="2" type="noConversion"/>
  </si>
  <si>
    <t>金鸡奖</t>
    <phoneticPr fontId="2" type="noConversion"/>
  </si>
  <si>
    <t>华表奖</t>
    <phoneticPr fontId="2" type="noConversion"/>
  </si>
  <si>
    <t>金像奖</t>
    <phoneticPr fontId="2" type="noConversion"/>
  </si>
  <si>
    <t>金马奖</t>
    <phoneticPr fontId="2" type="noConversion"/>
  </si>
  <si>
    <t>金鹿奖</t>
    <phoneticPr fontId="2" type="noConversion"/>
  </si>
  <si>
    <t>百花奖</t>
    <phoneticPr fontId="2" type="noConversion"/>
  </si>
  <si>
    <t>2015金爵奖最佳导演奖、最佳男演员奖</t>
    <phoneticPr fontId="2" type="noConversion"/>
  </si>
  <si>
    <t>金熊奖</t>
    <phoneticPr fontId="2" type="noConversion"/>
  </si>
  <si>
    <t>不再让你孤单</t>
    <phoneticPr fontId="2" type="noConversion"/>
  </si>
  <si>
    <t>肩上蝶</t>
    <phoneticPr fontId="2" type="noConversion"/>
  </si>
  <si>
    <t>吴仁宝</t>
    <phoneticPr fontId="2" type="noConversion"/>
  </si>
  <si>
    <t>快乐大本营之快乐到家</t>
    <phoneticPr fontId="2" type="noConversion"/>
  </si>
  <si>
    <t>月份</t>
    <phoneticPr fontId="2" type="noConversion"/>
  </si>
  <si>
    <t>month</t>
    <phoneticPr fontId="2" type="noConversion"/>
  </si>
  <si>
    <t>我的少女时代</t>
    <phoneticPr fontId="2" type="noConversion"/>
  </si>
  <si>
    <t>前任攻略2：备胎反击战</t>
  </si>
  <si>
    <t>我是证人</t>
  </si>
  <si>
    <t>消失的凶手</t>
  </si>
  <si>
    <t>陪安东尼度过漫长岁月</t>
  </si>
  <si>
    <t>剩者为王</t>
  </si>
  <si>
    <t>既然青春留不住</t>
  </si>
  <si>
    <t>坏蛋必须死</t>
  </si>
  <si>
    <t>潜艇总动员5：时光宝盒</t>
  </si>
  <si>
    <t>龙在哪里</t>
  </si>
  <si>
    <t>喜马拉雅天梯</t>
  </si>
  <si>
    <t>半夜叫你别回头</t>
  </si>
  <si>
    <t>浪漫天降</t>
  </si>
  <si>
    <t>猛龙特囧</t>
  </si>
  <si>
    <t>藏羚王之雪域精灵</t>
  </si>
  <si>
    <t>人皮拼图</t>
  </si>
  <si>
    <t>天眼传奇</t>
  </si>
  <si>
    <t>陈玉珊</t>
  </si>
  <si>
    <t>爱情，喜剧</t>
  </si>
  <si>
    <t>安尚勋</t>
  </si>
  <si>
    <t>悬疑，犯罪，剧情</t>
  </si>
  <si>
    <t>刘畅</t>
  </si>
  <si>
    <t>唐艺昕</t>
  </si>
  <si>
    <t>金世佳</t>
  </si>
  <si>
    <t>落落</t>
  </si>
  <si>
    <t>邢佳栋</t>
  </si>
  <si>
    <t>王啸坤</t>
  </si>
  <si>
    <t>孙皓</t>
  </si>
  <si>
    <t>孙艺珍</t>
  </si>
  <si>
    <t>申贤俊</t>
  </si>
  <si>
    <t>赵粤</t>
  </si>
  <si>
    <t>谭满堂</t>
  </si>
  <si>
    <t>王耀庆</t>
  </si>
  <si>
    <t>胡陞忠</t>
  </si>
  <si>
    <t>光良</t>
  </si>
  <si>
    <t>梁静茹</t>
  </si>
  <si>
    <t>戴睿</t>
  </si>
  <si>
    <t>郝杰</t>
  </si>
  <si>
    <t>孙怡</t>
  </si>
  <si>
    <t>李子彦</t>
  </si>
  <si>
    <t>索朗多吉</t>
  </si>
  <si>
    <t>普布顿珠</t>
  </si>
  <si>
    <t>忻钰坤</t>
  </si>
  <si>
    <t>霍卫民</t>
  </si>
  <si>
    <t>罗芸</t>
  </si>
  <si>
    <t>王笑天</t>
  </si>
  <si>
    <t>孙黎</t>
  </si>
  <si>
    <t>九九</t>
  </si>
  <si>
    <t>郭云齐</t>
  </si>
  <si>
    <t>宁瀛</t>
  </si>
  <si>
    <t>邱泽</t>
  </si>
  <si>
    <t>刘孜</t>
  </si>
  <si>
    <t>胡耀辉</t>
  </si>
  <si>
    <t>刘宇军</t>
  </si>
  <si>
    <t>王雪纯</t>
  </si>
  <si>
    <t>张美娟</t>
  </si>
  <si>
    <t>苏俣</t>
  </si>
  <si>
    <t>动作/犯罪/悬疑</t>
  </si>
  <si>
    <t>喜剧犯罪悬疑</t>
  </si>
  <si>
    <t>剧情喜剧冒险</t>
  </si>
  <si>
    <t>纪录片</t>
  </si>
  <si>
    <t>寻龙诀</t>
  </si>
  <si>
    <t>恶棍天使</t>
  </si>
  <si>
    <t>万万没想到：西游篇</t>
  </si>
  <si>
    <t>老炮儿</t>
  </si>
  <si>
    <t>不可思异</t>
  </si>
  <si>
    <t>师父</t>
  </si>
  <si>
    <t>杜拉拉追婚记</t>
  </si>
  <si>
    <t>十月初五的月光</t>
  </si>
  <si>
    <t>山河故人</t>
  </si>
  <si>
    <t>北京时间</t>
  </si>
  <si>
    <t>唐人街探案</t>
  </si>
  <si>
    <t>笔仙魔咒</t>
  </si>
  <si>
    <t>分手再说我爱你</t>
  </si>
  <si>
    <t>擦枪走火</t>
  </si>
  <si>
    <t>圣诞大赢家</t>
  </si>
  <si>
    <t>易小星</t>
  </si>
  <si>
    <t>姜雯</t>
  </si>
  <si>
    <t>张艺兴</t>
  </si>
  <si>
    <t>徐浩峰</t>
  </si>
  <si>
    <t>金士杰</t>
  </si>
  <si>
    <t>安竹间</t>
  </si>
  <si>
    <t>佘诗曼</t>
  </si>
  <si>
    <t>贾樟柯</t>
  </si>
  <si>
    <t>赵涛</t>
  </si>
  <si>
    <t>梁景东</t>
  </si>
  <si>
    <t>刘陆</t>
  </si>
  <si>
    <t>安战军</t>
  </si>
  <si>
    <t>孙艺洲</t>
  </si>
  <si>
    <t>刘昊然</t>
  </si>
  <si>
    <t>游乐儿</t>
  </si>
  <si>
    <t>陈炳强</t>
  </si>
  <si>
    <t>陶醉</t>
  </si>
  <si>
    <t>杨曼玉</t>
  </si>
  <si>
    <t>杨广福</t>
  </si>
  <si>
    <t>陈大刚</t>
  </si>
  <si>
    <t>盛朗熙</t>
  </si>
  <si>
    <t>周伟</t>
  </si>
  <si>
    <t>吴樾</t>
  </si>
  <si>
    <t>刘玉翠</t>
  </si>
  <si>
    <t>张涵予吴亦凡</t>
    <phoneticPr fontId="2" type="noConversion"/>
  </si>
  <si>
    <t>陈赫 小沈阳 肖央</t>
    <phoneticPr fontId="2" type="noConversion"/>
  </si>
  <si>
    <t>剧情动作冒险奇幻</t>
  </si>
  <si>
    <t>喜剧</t>
    <phoneticPr fontId="2" type="noConversion"/>
  </si>
  <si>
    <t>剧情喜剧奇幻科幻</t>
    <phoneticPr fontId="2" type="noConversion"/>
  </si>
  <si>
    <t>喜剧爱情科幻</t>
  </si>
  <si>
    <t>喜剧爱情</t>
    <phoneticPr fontId="2" type="noConversion"/>
  </si>
  <si>
    <t>剧情爱情</t>
    <phoneticPr fontId="2" type="noConversion"/>
  </si>
  <si>
    <t>喜剧动作悬疑</t>
  </si>
  <si>
    <t>2015金马奖最佳剧情片奖</t>
    <phoneticPr fontId="2" type="noConversion"/>
  </si>
  <si>
    <t>2015金马奖观众票选最佳影片</t>
    <phoneticPr fontId="2" type="noConversion"/>
  </si>
  <si>
    <t>jjuj</t>
    <phoneticPr fontId="2" type="noConversion"/>
  </si>
  <si>
    <t>jjij</t>
    <phoneticPr fontId="2" type="noConversion"/>
  </si>
  <si>
    <t>hbij</t>
    <phoneticPr fontId="2" type="noConversion"/>
  </si>
  <si>
    <t>jxiaj</t>
    <phoneticPr fontId="2" type="noConversion"/>
  </si>
  <si>
    <t>jmaj</t>
    <phoneticPr fontId="2" type="noConversion"/>
  </si>
  <si>
    <t>jluj</t>
    <phoneticPr fontId="2" type="noConversion"/>
  </si>
  <si>
    <t>bhuj</t>
    <phoneticPr fontId="2" type="noConversion"/>
  </si>
  <si>
    <t>jxioj</t>
    <phoneticPr fontId="2" type="noConversion"/>
  </si>
  <si>
    <t>love</t>
    <phoneticPr fontId="2" type="noConversion"/>
  </si>
  <si>
    <t>crime</t>
    <phoneticPr fontId="2" type="noConversion"/>
  </si>
  <si>
    <t>history</t>
    <phoneticPr fontId="2" type="noConversion"/>
  </si>
  <si>
    <t>other</t>
    <phoneticPr fontId="2" type="noConversion"/>
  </si>
  <si>
    <t>comedy</t>
    <phoneticPr fontId="2" type="noConversion"/>
  </si>
  <si>
    <t>action</t>
    <phoneticPr fontId="2" type="noConversion"/>
  </si>
  <si>
    <t>2010.4.23</t>
    <phoneticPr fontId="2" type="noConversion"/>
  </si>
  <si>
    <t>2011-07-27,2010-04-12,,</t>
    <phoneticPr fontId="2" type="noConversion"/>
  </si>
  <si>
    <t>夏洛特烦恼</t>
    <phoneticPr fontId="2" type="noConversion"/>
  </si>
  <si>
    <t>怦然星动</t>
    <phoneticPr fontId="2" type="noConversion"/>
  </si>
  <si>
    <t>余男</t>
    <phoneticPr fontId="3" type="noConversion"/>
  </si>
  <si>
    <t>杨采妮</t>
    <phoneticPr fontId="3" type="noConversion"/>
  </si>
  <si>
    <t>杨颖</t>
    <phoneticPr fontId="3" type="noConversion"/>
  </si>
  <si>
    <t>李心洁</t>
    <phoneticPr fontId="3" type="noConversion"/>
  </si>
  <si>
    <t>李馨巧</t>
    <phoneticPr fontId="3" type="noConversion"/>
  </si>
  <si>
    <t>肖央</t>
    <phoneticPr fontId="3" type="noConversion"/>
  </si>
  <si>
    <t>2010.4.1</t>
    <phoneticPr fontId="2" type="noConversion"/>
  </si>
  <si>
    <t>2011.3.23</t>
    <phoneticPr fontId="2" type="noConversion"/>
  </si>
  <si>
    <t>2010.10.29</t>
    <phoneticPr fontId="2" type="noConversion"/>
  </si>
  <si>
    <t>廖凡</t>
    <phoneticPr fontId="2" type="noConversion"/>
  </si>
  <si>
    <t>王宝强</t>
    <phoneticPr fontId="2" type="noConversion"/>
  </si>
  <si>
    <t>白客</t>
    <phoneticPr fontId="2" type="noConversion"/>
  </si>
  <si>
    <t>王大陆</t>
    <phoneticPr fontId="2" type="noConversion"/>
  </si>
  <si>
    <t>刘桦</t>
    <phoneticPr fontId="2" type="noConversion"/>
  </si>
  <si>
    <t>孙红雷</t>
    <phoneticPr fontId="2" type="noConversion"/>
  </si>
  <si>
    <t>陈柏霖</t>
    <phoneticPr fontId="2" type="noConversion"/>
  </si>
  <si>
    <t>张国荣</t>
    <phoneticPr fontId="2" type="noConversion"/>
  </si>
  <si>
    <t>张曼玉</t>
    <phoneticPr fontId="2" type="noConversion"/>
  </si>
  <si>
    <t>田中千绘</t>
    <phoneticPr fontId="2" type="noConversion"/>
  </si>
  <si>
    <t>梁咏琪</t>
    <phoneticPr fontId="2" type="noConversion"/>
  </si>
  <si>
    <t>刘烨 </t>
    <phoneticPr fontId="2" type="noConversion"/>
  </si>
  <si>
    <t>任泉</t>
    <phoneticPr fontId="2" type="noConversion"/>
  </si>
  <si>
    <t>赵有亮</t>
    <phoneticPr fontId="2" type="noConversion"/>
  </si>
  <si>
    <t>林青霞</t>
    <phoneticPr fontId="2" type="noConversion"/>
  </si>
  <si>
    <t>邓家佳</t>
    <phoneticPr fontId="2" type="noConversion"/>
  </si>
  <si>
    <t>姜宏波</t>
    <phoneticPr fontId="2" type="noConversion"/>
  </si>
  <si>
    <t>冯璤</t>
    <phoneticPr fontId="2" type="noConversion"/>
  </si>
  <si>
    <t>周星驰</t>
    <phoneticPr fontId="2" type="noConversion"/>
  </si>
  <si>
    <t>李易峰</t>
    <phoneticPr fontId="2" type="noConversion"/>
  </si>
  <si>
    <t>余男</t>
    <phoneticPr fontId="2" type="noConversion"/>
  </si>
  <si>
    <t>李玉玺</t>
    <phoneticPr fontId="2" type="noConversion"/>
  </si>
  <si>
    <t>宋芸桦</t>
    <phoneticPr fontId="2" type="noConversion"/>
  </si>
  <si>
    <t>杨子姗</t>
    <phoneticPr fontId="2" type="noConversion"/>
  </si>
  <si>
    <t>张艺兴</t>
    <phoneticPr fontId="2" type="noConversion"/>
  </si>
  <si>
    <t>朱亚文</t>
    <phoneticPr fontId="2" type="noConversion"/>
  </si>
  <si>
    <t>杨幂</t>
    <phoneticPr fontId="2" type="noConversion"/>
  </si>
  <si>
    <t>大鹏</t>
    <phoneticPr fontId="2" type="noConversion"/>
  </si>
  <si>
    <t>赵今麦</t>
    <phoneticPr fontId="2" type="noConversion"/>
  </si>
  <si>
    <t>赵本山</t>
    <phoneticPr fontId="2" type="noConversion"/>
  </si>
  <si>
    <t>马天宇</t>
    <phoneticPr fontId="2" type="noConversion"/>
  </si>
  <si>
    <t>简廷芮</t>
    <phoneticPr fontId="2" type="noConversion"/>
  </si>
  <si>
    <t>陈数</t>
    <phoneticPr fontId="2" type="noConversion"/>
  </si>
  <si>
    <t>柯震东</t>
    <rPh sb="0" eb="1">
      <t>ke zhen dong</t>
    </rPh>
    <phoneticPr fontId="2" type="noConversion"/>
  </si>
  <si>
    <t>杨幂</t>
    <rPh sb="0" eb="1">
      <t>yang mi</t>
    </rPh>
    <phoneticPr fontId="2" type="noConversion"/>
  </si>
  <si>
    <t>陈学冬</t>
    <rPh sb="0" eb="1">
      <t>chen xue dong</t>
    </rPh>
    <phoneticPr fontId="2" type="noConversion"/>
  </si>
  <si>
    <t>郭采洁</t>
    <rPh sb="0" eb="1">
      <t>guo cai jie</t>
    </rPh>
    <phoneticPr fontId="2" type="noConversion"/>
  </si>
  <si>
    <t>2011.8.11</t>
    <phoneticPr fontId="2" type="noConversion"/>
  </si>
  <si>
    <t>陶海 </t>
  </si>
  <si>
    <t>徐敏</t>
    <phoneticPr fontId="2" type="noConversion"/>
  </si>
  <si>
    <t>张琳</t>
    <phoneticPr fontId="2" type="noConversion"/>
  </si>
  <si>
    <t>rank</t>
  </si>
  <si>
    <t>total</t>
  </si>
  <si>
    <t>豆瓣评分</t>
  </si>
  <si>
    <t>评价人数</t>
  </si>
  <si>
    <t>增加的新变量</t>
    <phoneticPr fontId="2" type="noConversion"/>
  </si>
  <si>
    <t>豆瓣评分</t>
    <phoneticPr fontId="2" type="noConversion"/>
  </si>
  <si>
    <t>百度指数(上映时段最高值)</t>
    <phoneticPr fontId="2" type="noConversion"/>
  </si>
  <si>
    <t>是=1 不是=0</t>
    <phoneticPr fontId="2" type="noConversion"/>
  </si>
  <si>
    <t>是=1 不是=0</t>
    <phoneticPr fontId="2" type="noConversion"/>
  </si>
  <si>
    <t>是否为续集（sequels）</t>
    <phoneticPr fontId="2" type="noConversion"/>
  </si>
  <si>
    <t>sequels</t>
  </si>
  <si>
    <t>sequels</t>
    <phoneticPr fontId="2" type="noConversion"/>
  </si>
  <si>
    <t>是否为翻拍（remake）</t>
    <phoneticPr fontId="2" type="noConversion"/>
  </si>
  <si>
    <t>remake</t>
  </si>
  <si>
    <t>remake</t>
    <phoneticPr fontId="2" type="noConversion"/>
  </si>
  <si>
    <t>baitotal</t>
    <phoneticPr fontId="2" type="noConversion"/>
  </si>
  <si>
    <t>rank2time</t>
    <phoneticPr fontId="2" type="noConversion"/>
  </si>
  <si>
    <t>rank2dou</t>
    <phoneticPr fontId="2" type="noConversion"/>
  </si>
  <si>
    <t>dfans</t>
  </si>
  <si>
    <t>ms1fans</t>
  </si>
  <si>
    <t>fs1fans</t>
  </si>
  <si>
    <t>ms2fans</t>
  </si>
  <si>
    <t>fs2fans</t>
  </si>
  <si>
    <t>gsfans</t>
  </si>
  <si>
    <t>crime</t>
  </si>
  <si>
    <t xml:space="preserve">               </t>
  </si>
  <si>
    <t>history</t>
  </si>
  <si>
    <t>comedy</t>
  </si>
  <si>
    <t>action</t>
  </si>
  <si>
    <t>other</t>
  </si>
  <si>
    <t>prizen</t>
  </si>
  <si>
    <t>year==  2012.0000</t>
  </si>
  <si>
    <t>year==  2013.0000</t>
  </si>
  <si>
    <t>year==  2014.0000</t>
  </si>
  <si>
    <t>year==  2015.0000</t>
  </si>
  <si>
    <t>month==     2.0000</t>
  </si>
  <si>
    <t>month==     3.0000</t>
  </si>
  <si>
    <t>month==     4.0000</t>
  </si>
  <si>
    <t>month==     5.0000</t>
  </si>
  <si>
    <t>(.)</t>
  </si>
  <si>
    <t>month==     6.0000</t>
  </si>
  <si>
    <t>month==     7.0000</t>
  </si>
  <si>
    <t>month==     8.0000</t>
  </si>
  <si>
    <t>month==     9.0000</t>
  </si>
  <si>
    <t>month==    10.0000</t>
  </si>
  <si>
    <t>month==    11.0000</t>
  </si>
  <si>
    <t>month==    12.0000</t>
  </si>
  <si>
    <t>R-squared</t>
  </si>
  <si>
    <t>N</t>
  </si>
  <si>
    <t>(0.682)</t>
  </si>
  <si>
    <t>(0.410)</t>
  </si>
  <si>
    <t>(3.30e+07)</t>
  </si>
  <si>
    <t>0.000</t>
  </si>
  <si>
    <t>(3.96e+07)</t>
  </si>
  <si>
    <t>(3.75e+07)</t>
  </si>
  <si>
    <t>ALL</t>
    <phoneticPr fontId="2" type="noConversion"/>
  </si>
  <si>
    <t>5000+</t>
    <phoneticPr fontId="2" type="noConversion"/>
  </si>
  <si>
    <t>love</t>
  </si>
  <si>
    <t>fs2</t>
  </si>
  <si>
    <t>mean(box201~p)</t>
  </si>
  <si>
    <t>陈数</t>
  </si>
  <si>
    <t>冯璤</t>
  </si>
  <si>
    <t>简廷芮</t>
  </si>
  <si>
    <t>姜宏波</t>
  </si>
  <si>
    <t>林青霞</t>
  </si>
  <si>
    <t>童瑶</t>
  </si>
  <si>
    <t>赵文琪</t>
  </si>
  <si>
    <t>fs1</t>
  </si>
  <si>
    <t>张兰艺</t>
  </si>
  <si>
    <t>张曼玉</t>
  </si>
  <si>
    <t>张曦文</t>
  </si>
  <si>
    <t>海角七号</t>
    <phoneticPr fontId="2" type="noConversion"/>
  </si>
  <si>
    <t>袁立</t>
    <phoneticPr fontId="2" type="noConversion"/>
  </si>
  <si>
    <t>杨门女将之军令如山</t>
    <phoneticPr fontId="2" type="noConversion"/>
  </si>
  <si>
    <t>张秋芳</t>
    <phoneticPr fontId="2" type="noConversion"/>
  </si>
  <si>
    <t>ms1</t>
  </si>
  <si>
    <t>白客</t>
  </si>
  <si>
    <t>莫凡</t>
  </si>
  <si>
    <t>王大陆</t>
  </si>
  <si>
    <t>张国荣</t>
  </si>
  <si>
    <t>葛优</t>
    <phoneticPr fontId="2" type="noConversion"/>
  </si>
  <si>
    <t>葛优</t>
    <phoneticPr fontId="2" type="noConversion"/>
  </si>
  <si>
    <t>杨阳洋</t>
  </si>
  <si>
    <t>喜羊羊与灰太狼之羊年喜羊羊</t>
    <phoneticPr fontId="2" type="noConversion"/>
  </si>
  <si>
    <t>杨阳洋</t>
    <phoneticPr fontId="2" type="noConversion"/>
  </si>
  <si>
    <t>张琳</t>
    <phoneticPr fontId="2" type="noConversion"/>
  </si>
  <si>
    <t>梁家辉</t>
    <phoneticPr fontId="2" type="noConversion"/>
  </si>
  <si>
    <t>梁家辉</t>
    <phoneticPr fontId="2" type="noConversion"/>
  </si>
  <si>
    <t>吴刚</t>
    <phoneticPr fontId="2" type="noConversion"/>
  </si>
  <si>
    <t>吴刚</t>
    <phoneticPr fontId="2" type="noConversion"/>
  </si>
  <si>
    <t>ms2</t>
  </si>
  <si>
    <t>李玉玺</t>
  </si>
  <si>
    <t>刘烨?</t>
  </si>
  <si>
    <t>陶海?</t>
  </si>
  <si>
    <t>王翀</t>
  </si>
  <si>
    <t>徐敏</t>
  </si>
  <si>
    <t>约翰·萨维奇?</t>
  </si>
  <si>
    <t>张乃天</t>
  </si>
  <si>
    <t>李冰冰</t>
    <phoneticPr fontId="2" type="noConversion"/>
  </si>
  <si>
    <t>李冰冰</t>
    <phoneticPr fontId="2" type="noConversion"/>
  </si>
  <si>
    <t>张秋芳</t>
  </si>
  <si>
    <t>徐子珊</t>
    <phoneticPr fontId="2" type="noConversion"/>
  </si>
  <si>
    <t>阿朵</t>
  </si>
  <si>
    <t>阿朵</t>
    <phoneticPr fontId="2" type="noConversion"/>
  </si>
  <si>
    <t>中孝介</t>
  </si>
  <si>
    <t>中孝介</t>
    <phoneticPr fontId="2" type="noConversion"/>
  </si>
  <si>
    <t>sd(box201~p)</t>
  </si>
  <si>
    <t>韩三平</t>
    <phoneticPr fontId="2" type="noConversion"/>
  </si>
  <si>
    <t>黄建新</t>
    <phoneticPr fontId="2" type="noConversion"/>
  </si>
  <si>
    <t>高群书</t>
    <phoneticPr fontId="2" type="noConversion"/>
  </si>
  <si>
    <t>陈国富</t>
    <phoneticPr fontId="2" type="noConversion"/>
  </si>
  <si>
    <t>麦兆辉</t>
    <phoneticPr fontId="2" type="noConversion"/>
  </si>
  <si>
    <t>庄文强</t>
    <phoneticPr fontId="2" type="noConversion"/>
  </si>
  <si>
    <t>马伟豪</t>
    <phoneticPr fontId="2" type="noConversion"/>
  </si>
  <si>
    <t xml:space="preserve">方刚亮 </t>
    <phoneticPr fontId="2" type="noConversion"/>
  </si>
  <si>
    <t>江平</t>
    <phoneticPr fontId="2" type="noConversion"/>
  </si>
  <si>
    <t>秦小珍</t>
    <phoneticPr fontId="2" type="noConversion"/>
  </si>
  <si>
    <t xml:space="preserve">吴镇宇 </t>
    <phoneticPr fontId="2" type="noConversion"/>
  </si>
  <si>
    <t>麦子善</t>
    <phoneticPr fontId="2" type="noConversion"/>
  </si>
  <si>
    <t>黄玉郎</t>
    <phoneticPr fontId="2" type="noConversion"/>
  </si>
  <si>
    <t>方锦历 乔彧</t>
    <phoneticPr fontId="2" type="noConversion"/>
  </si>
  <si>
    <t>朱延平</t>
    <phoneticPr fontId="2" type="noConversion"/>
  </si>
  <si>
    <t>徐正超</t>
    <phoneticPr fontId="2" type="noConversion"/>
  </si>
  <si>
    <t>夏永康</t>
    <phoneticPr fontId="2" type="noConversion"/>
  </si>
  <si>
    <t>陈国辉</t>
    <phoneticPr fontId="2" type="noConversion"/>
  </si>
  <si>
    <t>黄百鸣</t>
    <phoneticPr fontId="2" type="noConversion"/>
  </si>
  <si>
    <t>邱礼涛</t>
    <phoneticPr fontId="2" type="noConversion"/>
  </si>
  <si>
    <t>李力持</t>
    <phoneticPr fontId="2" type="noConversion"/>
  </si>
  <si>
    <t>曾志伟</t>
    <phoneticPr fontId="2" type="noConversion"/>
  </si>
  <si>
    <t>叶念琛</t>
    <phoneticPr fontId="2" type="noConversion"/>
  </si>
  <si>
    <t>郭子健</t>
    <phoneticPr fontId="2" type="noConversion"/>
  </si>
  <si>
    <t>小徐克</t>
    <phoneticPr fontId="2" type="noConversion"/>
  </si>
  <si>
    <t>文隽</t>
    <phoneticPr fontId="2" type="noConversion"/>
  </si>
  <si>
    <t>叶伟民</t>
    <phoneticPr fontId="2" type="noConversion"/>
  </si>
  <si>
    <t>郭德纲</t>
    <phoneticPr fontId="2" type="noConversion"/>
  </si>
  <si>
    <t>刘观伟</t>
    <phoneticPr fontId="2" type="noConversion"/>
  </si>
  <si>
    <t>鄢颇</t>
    <phoneticPr fontId="2" type="noConversion"/>
  </si>
  <si>
    <t>肖蔚鸿</t>
    <phoneticPr fontId="2" type="noConversion"/>
  </si>
  <si>
    <t>曾国祥</t>
    <phoneticPr fontId="2" type="noConversion"/>
  </si>
  <si>
    <t>尹志文</t>
    <phoneticPr fontId="2" type="noConversion"/>
  </si>
  <si>
    <t>徐克</t>
    <phoneticPr fontId="2" type="noConversion"/>
  </si>
  <si>
    <t>张之亮</t>
    <phoneticPr fontId="2" type="noConversion"/>
  </si>
  <si>
    <t>麦兆辉</t>
    <phoneticPr fontId="2" type="noConversion"/>
  </si>
  <si>
    <t>庄文强</t>
    <phoneticPr fontId="2" type="noConversion"/>
  </si>
  <si>
    <t>秦小珍</t>
    <phoneticPr fontId="2" type="noConversion"/>
  </si>
  <si>
    <t>麦兆辉</t>
    <phoneticPr fontId="2" type="noConversion"/>
  </si>
  <si>
    <t>张黎</t>
    <phoneticPr fontId="2" type="noConversion"/>
  </si>
  <si>
    <t>成龙</t>
    <phoneticPr fontId="2" type="noConversion"/>
  </si>
  <si>
    <t>曾志伟</t>
    <phoneticPr fontId="2" type="noConversion"/>
  </si>
  <si>
    <t>钟澍佳</t>
    <phoneticPr fontId="2" type="noConversion"/>
  </si>
  <si>
    <t>孔玟燕</t>
    <phoneticPr fontId="2" type="noConversion"/>
  </si>
  <si>
    <t>张荣吉</t>
    <phoneticPr fontId="2" type="noConversion"/>
  </si>
  <si>
    <t>彭顺</t>
    <phoneticPr fontId="2" type="noConversion"/>
  </si>
  <si>
    <t>陈国星</t>
    <phoneticPr fontId="2" type="noConversion"/>
  </si>
  <si>
    <t>王竞</t>
    <phoneticPr fontId="2" type="noConversion"/>
  </si>
  <si>
    <t>马元</t>
    <phoneticPr fontId="2" type="noConversion"/>
  </si>
  <si>
    <t>董大可</t>
    <phoneticPr fontId="2" type="noConversion"/>
  </si>
  <si>
    <t>黄百鸣</t>
    <phoneticPr fontId="2" type="noConversion"/>
  </si>
  <si>
    <t>陆锦明</t>
    <phoneticPr fontId="2" type="noConversion"/>
  </si>
  <si>
    <t>陆锦辉</t>
    <phoneticPr fontId="2" type="noConversion"/>
  </si>
  <si>
    <t>文牧野</t>
    <phoneticPr fontId="2" type="noConversion"/>
  </si>
  <si>
    <t>董润年 韩轶 傅天余 冀佳彤</t>
    <phoneticPr fontId="2" type="noConversion"/>
  </si>
  <si>
    <t>魏楠</t>
    <phoneticPr fontId="2" type="noConversion"/>
  </si>
  <si>
    <t>魏民</t>
    <phoneticPr fontId="2" type="noConversion"/>
  </si>
  <si>
    <t>黄晓雪</t>
    <phoneticPr fontId="2" type="noConversion"/>
  </si>
  <si>
    <t>黄伟明</t>
    <phoneticPr fontId="2" type="noConversion"/>
  </si>
  <si>
    <t>潘安子 章家瑞 宋迪在</t>
  </si>
  <si>
    <t>于胜军</t>
    <phoneticPr fontId="2" type="noConversion"/>
  </si>
  <si>
    <t>卢恒宇</t>
    <phoneticPr fontId="2" type="noConversion"/>
  </si>
  <si>
    <t>十庆</t>
    <phoneticPr fontId="2" type="noConversion"/>
  </si>
  <si>
    <t>田壮壮 张艺谋</t>
    <phoneticPr fontId="2" type="noConversion"/>
  </si>
  <si>
    <t>姚光华 施屹</t>
    <phoneticPr fontId="2" type="noConversion"/>
  </si>
  <si>
    <t>叶伟信</t>
    <phoneticPr fontId="2" type="noConversion"/>
  </si>
  <si>
    <t>丁晟</t>
    <phoneticPr fontId="2" type="noConversion"/>
  </si>
  <si>
    <t>梁乐民</t>
    <phoneticPr fontId="2" type="noConversion"/>
  </si>
  <si>
    <t>丁亮</t>
    <phoneticPr fontId="2" type="noConversion"/>
  </si>
  <si>
    <t>宁海强</t>
    <phoneticPr fontId="2" type="noConversion"/>
  </si>
  <si>
    <t>苏有朋</t>
    <phoneticPr fontId="2" type="noConversion"/>
  </si>
  <si>
    <t>邓超</t>
    <phoneticPr fontId="2" type="noConversion"/>
  </si>
  <si>
    <t>杨文军</t>
    <phoneticPr fontId="2" type="noConversion"/>
  </si>
  <si>
    <t>黄斌</t>
    <phoneticPr fontId="2" type="noConversion"/>
  </si>
  <si>
    <t>刘富源</t>
    <phoneticPr fontId="2" type="noConversion"/>
  </si>
  <si>
    <t>闫非</t>
    <phoneticPr fontId="2" type="noConversion"/>
  </si>
  <si>
    <t>彭大魔</t>
    <phoneticPr fontId="2" type="noConversion"/>
  </si>
  <si>
    <t>李海洋</t>
    <phoneticPr fontId="2" type="noConversion"/>
  </si>
  <si>
    <t>邢博</t>
    <phoneticPr fontId="2" type="noConversion"/>
  </si>
  <si>
    <t xml:space="preserve">李坚  </t>
    <phoneticPr fontId="2" type="noConversion"/>
  </si>
  <si>
    <t xml:space="preserve">午马 </t>
    <phoneticPr fontId="2" type="noConversion"/>
  </si>
  <si>
    <t xml:space="preserve">张俊程 </t>
    <phoneticPr fontId="2" type="noConversion"/>
  </si>
  <si>
    <t>王伟</t>
    <phoneticPr fontId="2" type="noConversion"/>
  </si>
  <si>
    <t xml:space="preserve">刘晨  </t>
    <phoneticPr fontId="2" type="noConversion"/>
  </si>
  <si>
    <t>田里</t>
    <phoneticPr fontId="2" type="noConversion"/>
  </si>
  <si>
    <t>程中豪</t>
    <phoneticPr fontId="2" type="noConversion"/>
  </si>
  <si>
    <t xml:space="preserve"> 王凯</t>
  </si>
  <si>
    <t>林丰治</t>
    <phoneticPr fontId="2" type="noConversion"/>
  </si>
  <si>
    <t>乔彧</t>
    <phoneticPr fontId="2" type="noConversion"/>
  </si>
  <si>
    <t xml:space="preserve"> 马系海 何钜宇</t>
    <phoneticPr fontId="2" type="noConversion"/>
  </si>
  <si>
    <t>王晶</t>
    <phoneticPr fontId="2" type="noConversion"/>
  </si>
  <si>
    <t>陈嘉上</t>
    <phoneticPr fontId="2" type="noConversion"/>
  </si>
  <si>
    <t>刘名峰</t>
    <phoneticPr fontId="2" type="noConversion"/>
  </si>
  <si>
    <t>五月天</t>
    <phoneticPr fontId="2" type="noConversion"/>
  </si>
  <si>
    <t>赵小溪</t>
    <phoneticPr fontId="2" type="noConversion"/>
  </si>
  <si>
    <t>赵小鸥</t>
    <phoneticPr fontId="2" type="noConversion"/>
  </si>
  <si>
    <t>邵晓黎</t>
    <phoneticPr fontId="2" type="noConversion"/>
  </si>
  <si>
    <t>杜鹏</t>
    <phoneticPr fontId="2" type="noConversion"/>
  </si>
  <si>
    <t>王小列</t>
    <phoneticPr fontId="2" type="noConversion"/>
  </si>
  <si>
    <t>陈国星</t>
    <phoneticPr fontId="2" type="noConversion"/>
  </si>
  <si>
    <t>张玉中</t>
    <phoneticPr fontId="2" type="noConversion"/>
  </si>
  <si>
    <t>director2</t>
    <phoneticPr fontId="3" type="noConversion"/>
  </si>
  <si>
    <t>王珈</t>
    <phoneticPr fontId="2" type="noConversion"/>
  </si>
  <si>
    <t>沈东</t>
    <phoneticPr fontId="2" type="noConversion"/>
  </si>
  <si>
    <t>江平</t>
    <phoneticPr fontId="2" type="noConversion"/>
  </si>
  <si>
    <t>刘新</t>
    <phoneticPr fontId="2" type="noConversion"/>
  </si>
  <si>
    <t>director1</t>
    <phoneticPr fontId="3" type="noConversion"/>
  </si>
  <si>
    <t>蔡志忠</t>
  </si>
  <si>
    <t>陈庆嘉</t>
  </si>
  <si>
    <t>程炳峰</t>
  </si>
  <si>
    <t>程中豪</t>
  </si>
  <si>
    <t>方刚亮</t>
  </si>
  <si>
    <t>郭桂成</t>
  </si>
  <si>
    <t>韩三平</t>
  </si>
  <si>
    <t>黄晓雪</t>
  </si>
  <si>
    <t>黄玉郎</t>
  </si>
  <si>
    <t>霍建起</t>
  </si>
  <si>
    <t>孔玟燕</t>
  </si>
  <si>
    <t>李海洋</t>
  </si>
  <si>
    <t>李坚</t>
  </si>
  <si>
    <t>梁乐民</t>
  </si>
  <si>
    <t>刘晨</t>
  </si>
  <si>
    <t>刘观伟</t>
  </si>
  <si>
    <t>刘名峰</t>
  </si>
  <si>
    <t>陆锦明</t>
  </si>
  <si>
    <t>麦兆辉</t>
  </si>
  <si>
    <t>宁海强</t>
  </si>
  <si>
    <t>潘礼平</t>
  </si>
  <si>
    <t>乔彧</t>
  </si>
  <si>
    <t>山本泰一郎</t>
  </si>
  <si>
    <t>邵晓黎</t>
  </si>
  <si>
    <t>十庆</t>
  </si>
  <si>
    <t>石井辉仪</t>
  </si>
  <si>
    <t>万籁鸣</t>
  </si>
  <si>
    <t>王小列</t>
  </si>
  <si>
    <t>王章</t>
  </si>
  <si>
    <t>王珈</t>
  </si>
  <si>
    <t>魏楠</t>
  </si>
  <si>
    <t>温德光</t>
  </si>
  <si>
    <t>文牧野</t>
  </si>
  <si>
    <t>文隽</t>
  </si>
  <si>
    <t>夏永康</t>
  </si>
  <si>
    <t>萧寒</t>
  </si>
  <si>
    <t>小徐克</t>
  </si>
  <si>
    <t>杨文军</t>
  </si>
  <si>
    <t>于博</t>
  </si>
  <si>
    <t>于人</t>
  </si>
  <si>
    <t>曾国祥</t>
  </si>
  <si>
    <t>张俊程</t>
  </si>
  <si>
    <t>张黎</t>
  </si>
  <si>
    <t>张明</t>
  </si>
  <si>
    <t>赵小溪</t>
  </si>
  <si>
    <t>鄢颇</t>
  </si>
  <si>
    <t>闫非</t>
  </si>
  <si>
    <t>排名</t>
    <phoneticPr fontId="2" type="noConversion"/>
  </si>
  <si>
    <t>姓名</t>
    <phoneticPr fontId="2" type="noConversion"/>
  </si>
  <si>
    <t>未知</t>
    <phoneticPr fontId="2" type="noConversion"/>
  </si>
  <si>
    <t>2009-2015年男主角票房价值排行榜</t>
    <phoneticPr fontId="2" type="noConversion"/>
  </si>
  <si>
    <t>2009-2015年男配角票房价值排行榜</t>
    <phoneticPr fontId="2" type="noConversion"/>
  </si>
  <si>
    <t>分手大师</t>
    <phoneticPr fontId="2" type="noConversion"/>
  </si>
  <si>
    <t>2009-2015年女配角票房价值排行榜</t>
    <phoneticPr fontId="2" type="noConversion"/>
  </si>
  <si>
    <t>est1</t>
  </si>
  <si>
    <t xml:space="preserve">est2   </t>
  </si>
  <si>
    <t>rank2dou</t>
  </si>
  <si>
    <t xml:space="preserve">(1.82e+07)   </t>
  </si>
  <si>
    <t>(2.12e+07)</t>
  </si>
  <si>
    <t xml:space="preserve">(1.83e+07)   </t>
  </si>
  <si>
    <t xml:space="preserve">(2.08e+07)   </t>
  </si>
  <si>
    <t>TINA</t>
    <phoneticPr fontId="2" type="noConversion"/>
  </si>
  <si>
    <t>FEI PENG</t>
    <phoneticPr fontId="2" type="noConversion"/>
  </si>
  <si>
    <t xml:space="preserve">  </t>
  </si>
  <si>
    <t>雪花秘扇</t>
    <phoneticPr fontId="2" type="noConversion"/>
  </si>
  <si>
    <t>休·杰克曼</t>
  </si>
  <si>
    <t>休·杰克曼</t>
    <phoneticPr fontId="2" type="noConversion"/>
  </si>
  <si>
    <t>郎鹏</t>
  </si>
  <si>
    <t>陈思诚</t>
    <phoneticPr fontId="2" type="noConversion"/>
  </si>
  <si>
    <t>爱有来生</t>
    <phoneticPr fontId="2" type="noConversion"/>
  </si>
  <si>
    <t>辛巴达历险记</t>
    <phoneticPr fontId="2" type="noConversion"/>
  </si>
  <si>
    <t>程炳峰</t>
    <phoneticPr fontId="2" type="noConversion"/>
  </si>
  <si>
    <t>杨鸥</t>
    <phoneticPr fontId="2" type="noConversion"/>
  </si>
  <si>
    <t>午夜出租车</t>
    <phoneticPr fontId="2" type="noConversion"/>
  </si>
  <si>
    <t>姚安濂</t>
  </si>
  <si>
    <t>华原</t>
  </si>
  <si>
    <t>鲍积明</t>
  </si>
  <si>
    <t>夺宝联盟</t>
    <phoneticPr fontId="2" type="noConversion"/>
  </si>
  <si>
    <t>2013.4.25</t>
    <phoneticPr fontId="2" type="noConversion"/>
  </si>
  <si>
    <t>我爱的是你爱我</t>
    <phoneticPr fontId="2" type="noConversion"/>
  </si>
  <si>
    <t>高考1977</t>
    <phoneticPr fontId="2" type="noConversion"/>
  </si>
  <si>
    <t>孙海英</t>
  </si>
  <si>
    <t>金钱帝国</t>
    <phoneticPr fontId="2" type="noConversion"/>
  </si>
  <si>
    <t>飞越老人院</t>
    <phoneticPr fontId="2" type="noConversion"/>
  </si>
  <si>
    <t>洛克王国4：出发！巨人谷</t>
    <phoneticPr fontId="2" type="noConversion"/>
  </si>
  <si>
    <t>赵路</t>
  </si>
  <si>
    <t>林颖</t>
    <phoneticPr fontId="2" type="noConversion"/>
  </si>
  <si>
    <t>猪猪侠之终极决战</t>
    <phoneticPr fontId="2" type="noConversion"/>
  </si>
  <si>
    <t>陈轶</t>
  </si>
  <si>
    <t>王萍</t>
  </si>
  <si>
    <t>绿林大冒险</t>
    <phoneticPr fontId="2" type="noConversion"/>
  </si>
  <si>
    <t>李传缨</t>
  </si>
  <si>
    <t>el</t>
  </si>
  <si>
    <t>el</t>
    <phoneticPr fontId="2" type="noConversion"/>
  </si>
  <si>
    <t>est2</t>
  </si>
  <si>
    <t>est3</t>
  </si>
  <si>
    <t>est4</t>
  </si>
  <si>
    <t>est5</t>
  </si>
  <si>
    <t>est6</t>
  </si>
  <si>
    <t>est7</t>
  </si>
  <si>
    <t>est8</t>
  </si>
  <si>
    <t xml:space="preserve">est9   </t>
  </si>
  <si>
    <t>el2</t>
  </si>
  <si>
    <t>(3.73e+07)</t>
  </si>
  <si>
    <t xml:space="preserve">(2.03e+05)   </t>
  </si>
  <si>
    <t>栀子花开2015</t>
    <phoneticPr fontId="2" type="noConversion"/>
  </si>
  <si>
    <t>厨子戏子痞子</t>
    <phoneticPr fontId="2" type="noConversion"/>
  </si>
  <si>
    <t>2010.12.14</t>
    <phoneticPr fontId="2" type="noConversion"/>
  </si>
  <si>
    <t>左耳</t>
    <phoneticPr fontId="2" type="noConversion"/>
  </si>
  <si>
    <t>从天“儿”降</t>
    <phoneticPr fontId="2" type="noConversion"/>
  </si>
  <si>
    <t>十二生肖</t>
    <phoneticPr fontId="2" type="noConversion"/>
  </si>
  <si>
    <t>排名</t>
  </si>
  <si>
    <t>姓名</t>
  </si>
  <si>
    <t>票房预期均值（亿）</t>
  </si>
  <si>
    <t>九把刀  黄子佼  陈奕先</t>
    <phoneticPr fontId="2" type="noConversion"/>
  </si>
  <si>
    <t>2009.8.28</t>
    <phoneticPr fontId="2" type="noConversion"/>
  </si>
  <si>
    <t>赖雅妍</t>
  </si>
  <si>
    <t>蓝正龙</t>
    <phoneticPr fontId="2" type="noConversion"/>
  </si>
  <si>
    <t>2010.5.28</t>
    <phoneticPr fontId="2" type="noConversion"/>
  </si>
  <si>
    <t>剧情 爱情</t>
    <phoneticPr fontId="2" type="noConversion"/>
  </si>
  <si>
    <t>2010.4.01</t>
    <phoneticPr fontId="2" type="noConversion"/>
  </si>
  <si>
    <t>周星驰</t>
    <phoneticPr fontId="2" type="noConversion"/>
  </si>
  <si>
    <t>2011.8.20</t>
    <phoneticPr fontId="2" type="noConversion"/>
  </si>
  <si>
    <t>滕华涛</t>
    <phoneticPr fontId="2" type="noConversion"/>
  </si>
  <si>
    <t>周杰伦</t>
    <phoneticPr fontId="2" type="noConversion"/>
  </si>
  <si>
    <t>爱到底</t>
    <phoneticPr fontId="2" type="noConversion"/>
  </si>
  <si>
    <t>(2.50e+07)</t>
  </si>
  <si>
    <t>director1</t>
  </si>
  <si>
    <t>方文山</t>
  </si>
  <si>
    <t>撒娇女人最好命</t>
  </si>
  <si>
    <t>康康</t>
  </si>
  <si>
    <t>周迅</t>
    <phoneticPr fontId="2" type="noConversion"/>
  </si>
  <si>
    <t>2011.5.4</t>
    <phoneticPr fontId="2" type="noConversion"/>
  </si>
  <si>
    <t>隋棠</t>
    <phoneticPr fontId="2" type="noConversion"/>
  </si>
  <si>
    <t>时光网评分</t>
    <phoneticPr fontId="2" type="noConversion"/>
  </si>
  <si>
    <t>(1.81e+07)</t>
  </si>
  <si>
    <t xml:space="preserve">(1.73e+07)   </t>
  </si>
  <si>
    <t>(1.36e+07)</t>
  </si>
  <si>
    <t>550</t>
  </si>
  <si>
    <t xml:space="preserve">684   </t>
  </si>
  <si>
    <t>票房预期标准方差（亿）</t>
    <phoneticPr fontId="2" type="noConversion"/>
  </si>
  <si>
    <t>未知</t>
    <phoneticPr fontId="2" type="noConversion"/>
  </si>
  <si>
    <t>2009-2015年单片男主角票房价值排行榜</t>
    <phoneticPr fontId="2" type="noConversion"/>
  </si>
  <si>
    <t>2009-2015年单片男配角票房价值排行榜</t>
    <phoneticPr fontId="2" type="noConversion"/>
  </si>
  <si>
    <t>孟瑶?</t>
  </si>
  <si>
    <t>分手达人</t>
    <phoneticPr fontId="2" type="noConversion"/>
  </si>
  <si>
    <t>少女时代</t>
    <phoneticPr fontId="2" type="noConversion"/>
  </si>
  <si>
    <t>左耳</t>
    <phoneticPr fontId="2" type="noConversion"/>
  </si>
  <si>
    <t>老炮</t>
    <phoneticPr fontId="2" type="noConversion"/>
  </si>
  <si>
    <t>烦恼</t>
    <phoneticPr fontId="2" type="noConversion"/>
  </si>
  <si>
    <t>西雅图</t>
    <phoneticPr fontId="2" type="noConversion"/>
  </si>
  <si>
    <t>煎饼</t>
    <phoneticPr fontId="2" type="noConversion"/>
  </si>
  <si>
    <t>建国</t>
    <phoneticPr fontId="2" type="noConversion"/>
  </si>
  <si>
    <t>万万</t>
    <phoneticPr fontId="2" type="noConversion"/>
  </si>
  <si>
    <t>归来</t>
    <phoneticPr fontId="2" type="noConversion"/>
  </si>
  <si>
    <t>降魔</t>
    <phoneticPr fontId="2" type="noConversion"/>
  </si>
  <si>
    <t>唐人</t>
    <phoneticPr fontId="2" type="noConversion"/>
  </si>
  <si>
    <t>一步</t>
    <phoneticPr fontId="2" type="noConversion"/>
  </si>
  <si>
    <t>小时代</t>
    <phoneticPr fontId="2" type="noConversion"/>
  </si>
  <si>
    <t>武林</t>
    <phoneticPr fontId="2" type="noConversion"/>
  </si>
  <si>
    <t>王耀庆</t>
    <phoneticPr fontId="2" type="noConversion"/>
  </si>
  <si>
    <t>失恋33天</t>
    <phoneticPr fontId="2" type="noConversion"/>
  </si>
  <si>
    <t>2013华表奖优秀故事影片奖、2012百花奖优秀故事片，金马最佳改编</t>
    <phoneticPr fontId="2" type="noConversion"/>
  </si>
  <si>
    <t>1.05e+08***</t>
  </si>
  <si>
    <t>(3.33e+07)</t>
  </si>
  <si>
    <t>(3.41e+07)</t>
  </si>
  <si>
    <t>4.70e+07</t>
  </si>
  <si>
    <t>2.912**</t>
  </si>
  <si>
    <t>(1.131)</t>
  </si>
  <si>
    <t>1.254**</t>
  </si>
  <si>
    <t>(0.524)</t>
  </si>
  <si>
    <t xml:space="preserve">(0.439)   </t>
  </si>
  <si>
    <t>0.808**</t>
  </si>
  <si>
    <t>(0.390)</t>
  </si>
  <si>
    <t xml:space="preserve">(0.330)   </t>
  </si>
  <si>
    <t>1.472**</t>
  </si>
  <si>
    <t>3.121***</t>
  </si>
  <si>
    <t>(0.662)</t>
  </si>
  <si>
    <t>1.833**</t>
  </si>
  <si>
    <t>(0.823)</t>
  </si>
  <si>
    <t>2.29e+07</t>
  </si>
  <si>
    <t>(2.06e+07)</t>
  </si>
  <si>
    <t>1.11e+08***</t>
  </si>
  <si>
    <t>(3.70e+07)</t>
  </si>
  <si>
    <t xml:space="preserve">(2.97e+07)   </t>
  </si>
  <si>
    <t>5.11e+07***</t>
  </si>
  <si>
    <t xml:space="preserve">(1.54e+07)   </t>
  </si>
  <si>
    <t>3.37e+07</t>
  </si>
  <si>
    <t>4.00e+07*</t>
  </si>
  <si>
    <t>-2.41e+07</t>
  </si>
  <si>
    <t>(1.88e+07)</t>
  </si>
  <si>
    <t xml:space="preserve">(1.62e+07)   </t>
  </si>
  <si>
    <t>-9.67e+06</t>
  </si>
  <si>
    <t>(6.11e+06)</t>
  </si>
  <si>
    <t>2120.321***</t>
  </si>
  <si>
    <t>(140.673)</t>
  </si>
  <si>
    <t>-4.77e+07</t>
  </si>
  <si>
    <t>(7.21e+07)</t>
  </si>
  <si>
    <t>8.04e+07***</t>
  </si>
  <si>
    <t>3.13e+05</t>
  </si>
  <si>
    <t xml:space="preserve">(4.87e+07)   </t>
  </si>
  <si>
    <t>7416.928</t>
  </si>
  <si>
    <t>(44300.658)</t>
  </si>
  <si>
    <t>-9.61e+06</t>
  </si>
  <si>
    <t>(2.26e+07)</t>
  </si>
  <si>
    <t xml:space="preserve">(1.91e+08)   </t>
  </si>
  <si>
    <t>-1.72e+06</t>
  </si>
  <si>
    <t>(2.14e+07)</t>
  </si>
  <si>
    <t>3.94e+06</t>
  </si>
  <si>
    <t>(3.67e+07)</t>
  </si>
  <si>
    <t xml:space="preserve">(3.20e+07)   </t>
  </si>
  <si>
    <t>-7.77e+07**</t>
  </si>
  <si>
    <t>(3.69e+07)</t>
  </si>
  <si>
    <t xml:space="preserve">(3.33e+07)   </t>
  </si>
  <si>
    <t>-3.73e+07</t>
  </si>
  <si>
    <t xml:space="preserve">(3.17e+07)   </t>
  </si>
  <si>
    <t>-4.35e+07</t>
  </si>
  <si>
    <t xml:space="preserve">(3.54e+07)   </t>
  </si>
  <si>
    <t>9.38e+06</t>
  </si>
  <si>
    <t xml:space="preserve">(3.18e+07)   </t>
  </si>
  <si>
    <t>-7.81e+06</t>
  </si>
  <si>
    <t xml:space="preserve">(2.86e+07)   </t>
  </si>
  <si>
    <t>-6.45e+07*</t>
  </si>
  <si>
    <t xml:space="preserve">(2.90e+07)   </t>
  </si>
  <si>
    <t>5.31e+07</t>
  </si>
  <si>
    <t>(3.39e+07)</t>
  </si>
  <si>
    <t>-6.06e+07*</t>
  </si>
  <si>
    <t>(3.52e+07)</t>
  </si>
  <si>
    <t>-5.46e+07</t>
  </si>
  <si>
    <t xml:space="preserve">-5.69e+07*  </t>
  </si>
  <si>
    <t xml:space="preserve">(3.08e+07)   </t>
  </si>
  <si>
    <t>0.566</t>
  </si>
  <si>
    <t>隋棠</t>
  </si>
  <si>
    <t>子弹，一步，刺客</t>
    <phoneticPr fontId="2" type="noConversion"/>
  </si>
  <si>
    <t>泰囧，黄金</t>
    <phoneticPr fontId="2" type="noConversion"/>
  </si>
  <si>
    <t>搜索，武林</t>
    <phoneticPr fontId="2" type="noConversion"/>
  </si>
  <si>
    <t>大话，杜拉拉</t>
    <phoneticPr fontId="2" type="noConversion"/>
  </si>
  <si>
    <t>寻龙，笙箫</t>
    <phoneticPr fontId="2" type="noConversion"/>
  </si>
  <si>
    <t>小时代</t>
    <phoneticPr fontId="2" type="noConversion"/>
  </si>
  <si>
    <t>青春</t>
    <phoneticPr fontId="2" type="noConversion"/>
  </si>
  <si>
    <t>围城，飞甲</t>
    <phoneticPr fontId="2" type="noConversion"/>
  </si>
  <si>
    <t>爸爸，澳门</t>
    <phoneticPr fontId="2" type="noConversion"/>
  </si>
  <si>
    <t>私人，囧</t>
    <phoneticPr fontId="2" type="noConversion"/>
  </si>
  <si>
    <t>狄仁杰，北京，</t>
    <phoneticPr fontId="2" type="noConversion"/>
  </si>
  <si>
    <t>春娇（彭+）</t>
    <phoneticPr fontId="2" type="noConversion"/>
  </si>
  <si>
    <t>大武生，铜雀台</t>
    <phoneticPr fontId="2" type="noConversion"/>
  </si>
  <si>
    <t>钟馗，暴走</t>
    <phoneticPr fontId="2" type="noConversion"/>
  </si>
  <si>
    <t>盲探</t>
    <phoneticPr fontId="2" type="noConversion"/>
  </si>
  <si>
    <t>风声</t>
    <phoneticPr fontId="2" type="noConversion"/>
  </si>
  <si>
    <t>后会无期</t>
    <phoneticPr fontId="2" type="noConversion"/>
  </si>
  <si>
    <t>金陵十三钗</t>
  </si>
  <si>
    <t>金陵十三钗</t>
    <phoneticPr fontId="2" type="noConversion"/>
  </si>
  <si>
    <t>威虎</t>
    <phoneticPr fontId="2" type="noConversion"/>
  </si>
  <si>
    <t>烦恼</t>
    <phoneticPr fontId="2" type="noConversion"/>
  </si>
  <si>
    <t>画皮</t>
    <phoneticPr fontId="2" type="noConversion"/>
  </si>
  <si>
    <t>周冬雨</t>
    <phoneticPr fontId="2" type="noConversion"/>
  </si>
  <si>
    <t>心花</t>
    <phoneticPr fontId="2" type="noConversion"/>
  </si>
  <si>
    <t xml:space="preserve">4.09e+07   </t>
  </si>
  <si>
    <t xml:space="preserve">(2.91e+07)   </t>
  </si>
  <si>
    <t xml:space="preserve">(5.46e+06)   </t>
  </si>
  <si>
    <t>囧</t>
    <phoneticPr fontId="2" type="noConversion"/>
  </si>
  <si>
    <t>子弹，一步</t>
    <phoneticPr fontId="2" type="noConversion"/>
  </si>
  <si>
    <t>小时代</t>
    <phoneticPr fontId="2" type="noConversion"/>
  </si>
  <si>
    <t>寻龙</t>
    <phoneticPr fontId="2" type="noConversion"/>
  </si>
  <si>
    <t>降魔</t>
    <phoneticPr fontId="2" type="noConversion"/>
  </si>
  <si>
    <t>合伙，亲爱，武侠</t>
    <phoneticPr fontId="2" type="noConversion"/>
  </si>
  <si>
    <t>分手，恶棍</t>
    <phoneticPr fontId="2" type="noConversion"/>
  </si>
  <si>
    <t>唐人，北爱</t>
    <phoneticPr fontId="2" type="noConversion"/>
  </si>
  <si>
    <t>失恋33</t>
    <phoneticPr fontId="2" type="noConversion"/>
  </si>
  <si>
    <t>疯狂，心花，黄金</t>
    <phoneticPr fontId="2" type="noConversion"/>
  </si>
  <si>
    <t>北京西雅图</t>
    <phoneticPr fontId="2" type="noConversion"/>
  </si>
  <si>
    <t>匆匆，爱情到底</t>
    <phoneticPr fontId="2" type="noConversion"/>
  </si>
  <si>
    <t>宗师</t>
    <phoneticPr fontId="2" type="noConversion"/>
  </si>
  <si>
    <t>三枪，山楂，13钗，归来</t>
    <phoneticPr fontId="2" type="noConversion"/>
  </si>
  <si>
    <t>老炮</t>
    <phoneticPr fontId="2" type="noConversion"/>
  </si>
  <si>
    <t>威虎，龙王，飞甲</t>
    <phoneticPr fontId="2" type="noConversion"/>
  </si>
  <si>
    <t>撒娇</t>
    <phoneticPr fontId="2" type="noConversion"/>
  </si>
  <si>
    <t>新娘，心动</t>
    <phoneticPr fontId="2" type="noConversion"/>
  </si>
  <si>
    <t>抓妖</t>
    <phoneticPr fontId="2" type="noConversion"/>
  </si>
  <si>
    <t>后会</t>
    <phoneticPr fontId="2" type="noConversion"/>
  </si>
  <si>
    <t>追女孩</t>
    <phoneticPr fontId="2" type="noConversion"/>
  </si>
  <si>
    <t>青春</t>
    <phoneticPr fontId="2" type="noConversion"/>
  </si>
  <si>
    <t>大圣</t>
    <phoneticPr fontId="2" type="noConversion"/>
  </si>
  <si>
    <t>烦恼</t>
    <phoneticPr fontId="2" type="noConversion"/>
  </si>
  <si>
    <t>LOVE</t>
    <phoneticPr fontId="2" type="noConversion"/>
  </si>
  <si>
    <t>煎饼</t>
    <phoneticPr fontId="2" type="noConversion"/>
  </si>
  <si>
    <t>12生肖</t>
    <phoneticPr fontId="2" type="noConversion"/>
  </si>
  <si>
    <t>笙箫</t>
    <phoneticPr fontId="2" type="noConversion"/>
  </si>
  <si>
    <t>烈日灼心</t>
    <phoneticPr fontId="2" type="noConversion"/>
  </si>
  <si>
    <t>唐山大地震</t>
    <phoneticPr fontId="2" type="noConversion"/>
  </si>
  <si>
    <t>2.616***</t>
  </si>
  <si>
    <t>6.71e+07***</t>
  </si>
  <si>
    <t xml:space="preserve">(0.940)   </t>
  </si>
  <si>
    <t xml:space="preserve">1.085** </t>
  </si>
  <si>
    <t xml:space="preserve">0.584*  </t>
  </si>
  <si>
    <t xml:space="preserve">1.420** </t>
  </si>
  <si>
    <t xml:space="preserve">(0.569)   </t>
  </si>
  <si>
    <t xml:space="preserve">(0.514)   </t>
  </si>
  <si>
    <t xml:space="preserve">(0.594)   </t>
  </si>
  <si>
    <t xml:space="preserve">1.62e+07   </t>
  </si>
  <si>
    <t xml:space="preserve">3.24e+07** </t>
  </si>
  <si>
    <t xml:space="preserve">3.26e+07*  </t>
  </si>
  <si>
    <t xml:space="preserve">3.54e+07** </t>
  </si>
  <si>
    <t xml:space="preserve">-6.16e+06   </t>
  </si>
  <si>
    <t xml:space="preserve">-1.62e+07   </t>
  </si>
  <si>
    <t xml:space="preserve">(4.07e+07)   </t>
  </si>
  <si>
    <t xml:space="preserve">1.05e+05   </t>
  </si>
  <si>
    <t xml:space="preserve">-3.96e+07   </t>
  </si>
  <si>
    <t xml:space="preserve">(8.45e+07)   </t>
  </si>
  <si>
    <t xml:space="preserve">-1.61e+08   </t>
  </si>
  <si>
    <t xml:space="preserve">(3.69e+08)   </t>
  </si>
  <si>
    <t xml:space="preserve">(5.92e+08)   </t>
  </si>
  <si>
    <t xml:space="preserve">5.31e+06   </t>
  </si>
  <si>
    <t xml:space="preserve">-7.26e+07** </t>
  </si>
  <si>
    <t xml:space="preserve">-3.19e+07   </t>
  </si>
  <si>
    <t xml:space="preserve">-4.84e+07   </t>
  </si>
  <si>
    <t xml:space="preserve">-2.75e+06   </t>
  </si>
  <si>
    <t xml:space="preserve">-1.29e+07   </t>
  </si>
  <si>
    <t xml:space="preserve">-5.62e+07*  </t>
  </si>
  <si>
    <t xml:space="preserve">-3.55e+07   </t>
  </si>
  <si>
    <t xml:space="preserve">(3.04e+07)   </t>
  </si>
  <si>
    <t xml:space="preserve">4.68e+07   </t>
  </si>
  <si>
    <t xml:space="preserve">(2.98e+07)   </t>
  </si>
  <si>
    <t xml:space="preserve">-1.18e+07** </t>
  </si>
  <si>
    <t xml:space="preserve">0.544   </t>
  </si>
  <si>
    <t>非诚，42，私人，唐山</t>
    <phoneticPr fontId="2" type="noConversion"/>
  </si>
  <si>
    <t>道士，赵氏，搜索</t>
    <phoneticPr fontId="2" type="noConversion"/>
  </si>
  <si>
    <t>少女</t>
    <phoneticPr fontId="2" type="noConversion"/>
  </si>
  <si>
    <t>万万</t>
    <phoneticPr fontId="2" type="noConversion"/>
  </si>
  <si>
    <t>奔兄弟</t>
    <phoneticPr fontId="2" type="noConversion"/>
  </si>
  <si>
    <t>不二</t>
    <phoneticPr fontId="2" type="noConversion"/>
  </si>
  <si>
    <t>聂隐</t>
    <phoneticPr fontId="2" type="noConversion"/>
  </si>
  <si>
    <t>白蛇</t>
    <phoneticPr fontId="2" type="noConversion"/>
  </si>
  <si>
    <t>左耳</t>
    <phoneticPr fontId="2" type="noConversion"/>
  </si>
  <si>
    <t>绣春刀</t>
    <phoneticPr fontId="2" type="noConversion"/>
  </si>
  <si>
    <t>大话</t>
    <phoneticPr fontId="2" type="noConversion"/>
  </si>
  <si>
    <t>苑琼丹</t>
  </si>
  <si>
    <t>2009.11.24</t>
    <phoneticPr fontId="2" type="noConversion"/>
  </si>
  <si>
    <t>2.450***</t>
  </si>
  <si>
    <t>1.827***</t>
  </si>
  <si>
    <t>1967.882***</t>
  </si>
  <si>
    <t>* p&lt;0.10, ** p&lt;0.05,</t>
  </si>
  <si>
    <t>*** p&lt;0.01</t>
  </si>
  <si>
    <t xml:space="preserve">(121.879)   </t>
  </si>
  <si>
    <t xml:space="preserve">-2.37e+07   </t>
  </si>
  <si>
    <t xml:space="preserve">-7.58e+07   </t>
  </si>
  <si>
    <t xml:space="preserve">-2.59e+08   </t>
  </si>
  <si>
    <t>李力持</t>
  </si>
  <si>
    <t>唐人</t>
    <phoneticPr fontId="2" type="noConversion"/>
  </si>
  <si>
    <t>私人</t>
    <phoneticPr fontId="2" type="noConversion"/>
  </si>
  <si>
    <t>降魔</t>
    <phoneticPr fontId="2" type="noConversion"/>
  </si>
  <si>
    <t>小时代</t>
    <phoneticPr fontId="2" type="noConversion"/>
  </si>
  <si>
    <t>LOVE</t>
    <phoneticPr fontId="2" type="noConversion"/>
  </si>
  <si>
    <t>九层，痞子</t>
    <phoneticPr fontId="2" type="noConversion"/>
  </si>
  <si>
    <t>宗师</t>
    <phoneticPr fontId="2" type="noConversion"/>
  </si>
  <si>
    <t>狼图腾</t>
    <phoneticPr fontId="2" type="noConversion"/>
  </si>
  <si>
    <t>天降，大兵</t>
    <phoneticPr fontId="2" type="noConversion"/>
  </si>
  <si>
    <t>分，恶棍</t>
    <phoneticPr fontId="2" type="noConversion"/>
  </si>
  <si>
    <t>囧</t>
    <phoneticPr fontId="2" type="noConversion"/>
  </si>
  <si>
    <t>威虎</t>
    <phoneticPr fontId="2" type="noConversion"/>
  </si>
  <si>
    <t>龙门，白蛇</t>
    <phoneticPr fontId="2" type="noConversion"/>
  </si>
  <si>
    <t>太平轮</t>
    <phoneticPr fontId="2" type="noConversion"/>
  </si>
  <si>
    <t>心动</t>
    <phoneticPr fontId="2" type="noConversion"/>
  </si>
  <si>
    <t>子弹</t>
    <phoneticPr fontId="2" type="noConversion"/>
  </si>
  <si>
    <t>合伙</t>
    <phoneticPr fontId="2" type="noConversion"/>
  </si>
  <si>
    <t>青春，武生</t>
    <phoneticPr fontId="2" type="noConversion"/>
  </si>
  <si>
    <t>心花，囧途</t>
    <phoneticPr fontId="2" type="noConversion"/>
  </si>
  <si>
    <t>非诚，全民目击</t>
    <phoneticPr fontId="2" type="noConversion"/>
  </si>
  <si>
    <t>寻龙</t>
    <phoneticPr fontId="2" type="noConversion"/>
  </si>
  <si>
    <t>分手，恶棍</t>
    <phoneticPr fontId="2" type="noConversion"/>
  </si>
  <si>
    <t>画皮，狄仁杰</t>
    <phoneticPr fontId="2" type="noConversion"/>
  </si>
  <si>
    <t>后会，杜拉拉，万万</t>
    <phoneticPr fontId="2" type="noConversion"/>
  </si>
  <si>
    <t>抓妖</t>
    <phoneticPr fontId="2" type="noConversion"/>
  </si>
  <si>
    <t>笙萧默，富山</t>
    <phoneticPr fontId="2" type="noConversion"/>
  </si>
  <si>
    <t>九层，奔跑</t>
    <phoneticPr fontId="2" type="noConversion"/>
  </si>
  <si>
    <t>宗师</t>
    <phoneticPr fontId="2" type="noConversion"/>
  </si>
  <si>
    <t>老炮</t>
    <phoneticPr fontId="2" type="noConversion"/>
  </si>
  <si>
    <t>2010.4.26</t>
    <phoneticPr fontId="2" type="noConversion"/>
  </si>
  <si>
    <t>警察故事，解救吾先生</t>
    <phoneticPr fontId="2" type="noConversion"/>
  </si>
  <si>
    <t>私人，匆匆，前任</t>
    <phoneticPr fontId="2" type="noConversion"/>
  </si>
  <si>
    <t>LOVE,痞子</t>
    <phoneticPr fontId="2" type="noConversion"/>
  </si>
  <si>
    <t>寻龙，aiLOVE,非诚，西游</t>
    <phoneticPr fontId="2" type="noConversion"/>
  </si>
  <si>
    <t>重返，万万，青春</t>
    <phoneticPr fontId="2" type="noConversion"/>
  </si>
  <si>
    <t>小时代，分手</t>
    <phoneticPr fontId="2" type="noConversion"/>
  </si>
  <si>
    <t>匆匆、新娘，13钗</t>
    <phoneticPr fontId="2" type="noConversion"/>
  </si>
  <si>
    <t>搜索，结婚，</t>
    <phoneticPr fontId="2" type="noConversion"/>
  </si>
  <si>
    <t>宗师</t>
    <phoneticPr fontId="2" type="noConversion"/>
  </si>
  <si>
    <t>泰囧，新少林，</t>
    <phoneticPr fontId="2" type="noConversion"/>
  </si>
  <si>
    <t>狄仁杰</t>
    <phoneticPr fontId="2" type="noConversion"/>
  </si>
  <si>
    <t>窃听</t>
    <phoneticPr fontId="2" type="noConversion"/>
  </si>
  <si>
    <t>后会无期</t>
    <phoneticPr fontId="2" type="noConversion"/>
  </si>
  <si>
    <t>盲侠</t>
    <phoneticPr fontId="2" type="noConversion"/>
  </si>
  <si>
    <t>大闹天宫</t>
    <phoneticPr fontId="2" type="noConversion"/>
  </si>
  <si>
    <t>北爱</t>
    <phoneticPr fontId="2" type="noConversion"/>
  </si>
  <si>
    <t>天将雄狮</t>
    <phoneticPr fontId="2" type="noConversion"/>
  </si>
  <si>
    <t>一步</t>
    <phoneticPr fontId="2" type="noConversion"/>
  </si>
  <si>
    <t>烦恼</t>
    <phoneticPr fontId="2" type="noConversion"/>
  </si>
  <si>
    <t>春娇</t>
    <phoneticPr fontId="2" type="noConversion"/>
  </si>
  <si>
    <t>煎饼</t>
    <phoneticPr fontId="2" type="noConversion"/>
  </si>
  <si>
    <t>合伙</t>
    <phoneticPr fontId="2" type="noConversion"/>
  </si>
  <si>
    <t>12生肖</t>
    <phoneticPr fontId="2" type="noConversion"/>
  </si>
  <si>
    <t>爸爸</t>
    <phoneticPr fontId="2" type="noConversion"/>
  </si>
  <si>
    <t>老炮，建国</t>
    <phoneticPr fontId="2" type="noConversion"/>
  </si>
  <si>
    <t>子弹， 澳门</t>
    <phoneticPr fontId="2" type="noConversion"/>
  </si>
  <si>
    <t>港囧，赤壁，画皮，亲爱的</t>
    <phoneticPr fontId="2" type="noConversion"/>
  </si>
  <si>
    <t>风云</t>
    <phoneticPr fontId="2" type="noConversion"/>
  </si>
  <si>
    <t>剑雨</t>
    <phoneticPr fontId="2" type="noConversion"/>
  </si>
  <si>
    <t>十月初五的月光（澳门街）</t>
    <phoneticPr fontId="2" type="noConversion"/>
  </si>
  <si>
    <t>有个地方</t>
    <phoneticPr fontId="2" type="noConversion"/>
  </si>
  <si>
    <t>亲爱的,黄金</t>
    <phoneticPr fontId="2" type="noConversion"/>
  </si>
  <si>
    <t>匆匆那年，失恋33</t>
    <phoneticPr fontId="2" type="noConversion"/>
  </si>
  <si>
    <t>煎饼，神探</t>
    <phoneticPr fontId="2" type="noConversion"/>
  </si>
  <si>
    <t>风声</t>
    <phoneticPr fontId="2" type="noConversion"/>
  </si>
  <si>
    <t>港囧</t>
    <phoneticPr fontId="2" type="noConversion"/>
  </si>
  <si>
    <t>快乐</t>
    <phoneticPr fontId="2" type="noConversion"/>
  </si>
  <si>
    <t>2016年单片男主角票房价值排行榜</t>
    <phoneticPr fontId="2" type="noConversion"/>
  </si>
  <si>
    <t>票房预期均值（亿）</t>
    <phoneticPr fontId="2" type="noConversion"/>
  </si>
  <si>
    <t>未知</t>
    <phoneticPr fontId="2" type="noConversion"/>
  </si>
  <si>
    <t>2016中国电影男配角票房价值排行榜</t>
    <phoneticPr fontId="2" type="noConversion"/>
  </si>
  <si>
    <t>周星驰  罗志祥  吴孟达  陈国坤 朱茵 莫文蔚</t>
    <phoneticPr fontId="2" type="noConversion"/>
  </si>
  <si>
    <t>徐铮  陶虹 黄渤  王宝强 彭浩翔  杨幂</t>
    <phoneticPr fontId="2" type="noConversion"/>
  </si>
  <si>
    <t>郭敬明  柯震东  陈学冬 凤小丘</t>
    <phoneticPr fontId="2" type="noConversion"/>
  </si>
  <si>
    <t>沈腾 尹正 马丽 王智 艾伦</t>
    <phoneticPr fontId="2" type="noConversion"/>
  </si>
  <si>
    <t>姜文 周韵 葛优 冯小刚 李小璐 周润发</t>
    <phoneticPr fontId="2" type="noConversion"/>
  </si>
  <si>
    <t>罗启锐 蔡颖恩</t>
    <phoneticPr fontId="2" type="noConversion"/>
  </si>
  <si>
    <t>陈思诚 王宝强 刘昊然 李小璐</t>
    <phoneticPr fontId="2" type="noConversion"/>
  </si>
  <si>
    <t>张艺谋 张歆怡 巩俐</t>
    <phoneticPr fontId="2" type="noConversion"/>
  </si>
  <si>
    <t>易小星 白客 陈柏霖</t>
    <phoneticPr fontId="2" type="noConversion"/>
  </si>
  <si>
    <t>邓超  俞白眉  梁超 古力娜扎</t>
    <phoneticPr fontId="2" type="noConversion"/>
  </si>
  <si>
    <t>大鹏 大潘 佳佳  柳岩  衣云鹤</t>
    <phoneticPr fontId="2" type="noConversion"/>
  </si>
  <si>
    <t>隋朝来客</t>
  </si>
  <si>
    <t>庄宇信</t>
    <phoneticPr fontId="2" type="noConversion"/>
  </si>
  <si>
    <t>涂松岩</t>
  </si>
  <si>
    <t>邓家佳</t>
    <phoneticPr fontId="2" type="noConversion"/>
  </si>
  <si>
    <t>剧情喜剧</t>
    <phoneticPr fontId="2" type="noConversion"/>
  </si>
  <si>
    <t>乐火男孩</t>
    <phoneticPr fontId="2" type="noConversion"/>
  </si>
  <si>
    <t>林华全</t>
  </si>
  <si>
    <t>歌舞剧情</t>
    <phoneticPr fontId="2" type="noConversion"/>
  </si>
  <si>
    <t>王栎鑫</t>
    <phoneticPr fontId="2" type="noConversion"/>
  </si>
  <si>
    <t>唐笑</t>
    <phoneticPr fontId="2" type="noConversion"/>
  </si>
  <si>
    <t>袁崇焕</t>
  </si>
  <si>
    <t>于魁智</t>
  </si>
  <si>
    <t>萧锋</t>
  </si>
  <si>
    <t>赵葆秀</t>
  </si>
  <si>
    <t>李胜素</t>
  </si>
  <si>
    <t>戏曲</t>
    <phoneticPr fontId="2" type="noConversion"/>
  </si>
  <si>
    <t>保持爱你</t>
  </si>
  <si>
    <t>胡清蓝</t>
  </si>
  <si>
    <t>邓丽欣</t>
    <phoneticPr fontId="2" type="noConversion"/>
  </si>
  <si>
    <t>森美</t>
    <phoneticPr fontId="2" type="noConversion"/>
  </si>
  <si>
    <t>杨爱瑾</t>
    <phoneticPr fontId="2" type="noConversion"/>
  </si>
  <si>
    <t>爱情</t>
    <phoneticPr fontId="2" type="noConversion"/>
  </si>
  <si>
    <t>亲密</t>
  </si>
  <si>
    <t>岸西</t>
    <phoneticPr fontId="2" type="noConversion"/>
  </si>
  <si>
    <t>骆应钧</t>
  </si>
  <si>
    <t>剧情爱情</t>
    <phoneticPr fontId="2" type="noConversion"/>
  </si>
  <si>
    <t>战无双</t>
  </si>
  <si>
    <t>熊欣欣</t>
  </si>
  <si>
    <t>剧情动作</t>
    <phoneticPr fontId="2" type="noConversion"/>
  </si>
  <si>
    <t>我的唐朝兄弟</t>
  </si>
  <si>
    <t>胡军</t>
    <phoneticPr fontId="2" type="noConversion"/>
  </si>
  <si>
    <t>王晓</t>
    <phoneticPr fontId="2" type="noConversion"/>
  </si>
  <si>
    <t>姜武</t>
    <phoneticPr fontId="2" type="noConversion"/>
  </si>
  <si>
    <t>于小磊</t>
    <phoneticPr fontId="2" type="noConversion"/>
  </si>
  <si>
    <t>动作</t>
    <phoneticPr fontId="2" type="noConversion"/>
  </si>
  <si>
    <t>麋鹿王</t>
  </si>
  <si>
    <t>李扬</t>
    <phoneticPr fontId="2" type="noConversion"/>
  </si>
  <si>
    <t>葛优</t>
    <phoneticPr fontId="2" type="noConversion"/>
  </si>
  <si>
    <t>动画</t>
    <phoneticPr fontId="2" type="noConversion"/>
  </si>
  <si>
    <t>第13届中国电影华表奖-优秀动画片奖</t>
    <phoneticPr fontId="2" type="noConversion"/>
  </si>
  <si>
    <t>回路</t>
  </si>
  <si>
    <t>惊悚</t>
    <phoneticPr fontId="2" type="noConversion"/>
  </si>
  <si>
    <t>侯莎莎</t>
    <phoneticPr fontId="2" type="noConversion"/>
  </si>
  <si>
    <t>秦昊</t>
    <phoneticPr fontId="2" type="noConversion"/>
  </si>
  <si>
    <t>王宇婕</t>
    <phoneticPr fontId="2" type="noConversion"/>
  </si>
  <si>
    <t>刘恺威</t>
    <phoneticPr fontId="2" type="noConversion"/>
  </si>
  <si>
    <t>盖霖泽</t>
    <phoneticPr fontId="2" type="noConversion"/>
  </si>
  <si>
    <t>台北飘雪</t>
  </si>
  <si>
    <t>杨佑宁</t>
    <phoneticPr fontId="2" type="noConversion"/>
  </si>
  <si>
    <t>蔡淑臻 </t>
  </si>
  <si>
    <t>剧情</t>
    <phoneticPr fontId="2" type="noConversion"/>
  </si>
  <si>
    <t>七天爱上你</t>
  </si>
  <si>
    <t>剧情喜剧爱情</t>
    <phoneticPr fontId="2" type="noConversion"/>
  </si>
  <si>
    <t>刘姝含</t>
  </si>
  <si>
    <t>吴樾</t>
    <phoneticPr fontId="2" type="noConversion"/>
  </si>
  <si>
    <t>李小璐</t>
    <phoneticPr fontId="2" type="noConversion"/>
  </si>
  <si>
    <t>欠我十万零五千</t>
  </si>
  <si>
    <t>李乃文</t>
  </si>
  <si>
    <t>杨若兮</t>
  </si>
  <si>
    <t>刘桦</t>
    <phoneticPr fontId="2" type="noConversion"/>
  </si>
  <si>
    <t>夜玫瑰</t>
    <phoneticPr fontId="2" type="noConversion"/>
  </si>
  <si>
    <t>钟汉良</t>
    <phoneticPr fontId="2" type="noConversion"/>
  </si>
  <si>
    <t>林心如</t>
    <phoneticPr fontId="2" type="noConversion"/>
  </si>
  <si>
    <t>马天宇</t>
    <phoneticPr fontId="2" type="noConversion"/>
  </si>
  <si>
    <t>精灵女孩小卓玛</t>
  </si>
  <si>
    <t>汤继业</t>
  </si>
  <si>
    <t>动画奇幻</t>
    <phoneticPr fontId="2" type="noConversion"/>
  </si>
  <si>
    <t>男生贾里新传</t>
  </si>
  <si>
    <t>李威</t>
    <phoneticPr fontId="2" type="noConversion"/>
  </si>
  <si>
    <t>王成阳</t>
    <phoneticPr fontId="2" type="noConversion"/>
  </si>
  <si>
    <t>陈辰</t>
    <phoneticPr fontId="2" type="noConversion"/>
  </si>
  <si>
    <t>儿童</t>
    <phoneticPr fontId="2" type="noConversion"/>
  </si>
  <si>
    <t>第13届中国电影华表奖-优秀少儿童牛影片奖</t>
    <phoneticPr fontId="2" type="noConversion"/>
  </si>
  <si>
    <t>二十四城记</t>
  </si>
  <si>
    <t>陈建斌</t>
    <phoneticPr fontId="2" type="noConversion"/>
  </si>
  <si>
    <t>吕丽萍</t>
    <phoneticPr fontId="2" type="noConversion"/>
  </si>
  <si>
    <t>陈冲</t>
    <phoneticPr fontId="2" type="noConversion"/>
  </si>
  <si>
    <t>天下第一串</t>
  </si>
  <si>
    <t>刘伟</t>
    <phoneticPr fontId="2" type="noConversion"/>
  </si>
  <si>
    <t>肖剑</t>
    <phoneticPr fontId="2" type="noConversion"/>
  </si>
  <si>
    <t>喜剧</t>
    <phoneticPr fontId="2" type="noConversion"/>
  </si>
  <si>
    <t>跳出去</t>
    <phoneticPr fontId="2" type="noConversion"/>
  </si>
  <si>
    <t>立威廉</t>
    <phoneticPr fontId="2" type="noConversion"/>
  </si>
  <si>
    <t>张雨绮</t>
    <phoneticPr fontId="2" type="noConversion"/>
  </si>
  <si>
    <t>姚文雪</t>
    <phoneticPr fontId="2" type="noConversion"/>
  </si>
  <si>
    <t>剧情喜剧</t>
    <phoneticPr fontId="2" type="noConversion"/>
  </si>
  <si>
    <t>爱情故事</t>
    <phoneticPr fontId="2" type="noConversion"/>
  </si>
  <si>
    <t>何浚尉</t>
  </si>
  <si>
    <t>爱情</t>
    <phoneticPr fontId="2" type="noConversion"/>
  </si>
  <si>
    <t>盗版猫</t>
  </si>
  <si>
    <t>高艺鑫</t>
  </si>
  <si>
    <t>孙楠</t>
    <phoneticPr fontId="2" type="noConversion"/>
  </si>
  <si>
    <t>张瑶</t>
    <phoneticPr fontId="2" type="noConversion"/>
  </si>
  <si>
    <t>涂松岩</t>
    <phoneticPr fontId="2" type="noConversion"/>
  </si>
  <si>
    <t>阿朵</t>
    <phoneticPr fontId="2" type="noConversion"/>
  </si>
  <si>
    <t>喜剧</t>
    <phoneticPr fontId="2" type="noConversion"/>
  </si>
  <si>
    <t>袁隆平</t>
  </si>
  <si>
    <t>史凤和</t>
  </si>
  <si>
    <t>果静林</t>
  </si>
  <si>
    <t>曹艳艳</t>
    <phoneticPr fontId="2" type="noConversion"/>
  </si>
  <si>
    <t>剧情传记</t>
    <phoneticPr fontId="2" type="noConversion"/>
  </si>
  <si>
    <t>第13届中国电影华表奖-优秀故事片奖+优秀男演员奖</t>
  </si>
  <si>
    <t>喊过岭的故事</t>
  </si>
  <si>
    <t>肖风</t>
  </si>
  <si>
    <t>曹湃</t>
  </si>
  <si>
    <t>刘迈</t>
    <phoneticPr fontId="2" type="noConversion"/>
  </si>
  <si>
    <t>王晓</t>
    <phoneticPr fontId="2" type="noConversion"/>
  </si>
  <si>
    <t>剧情</t>
    <phoneticPr fontId="2" type="noConversion"/>
  </si>
  <si>
    <t>车票</t>
    <phoneticPr fontId="2" type="noConversion"/>
  </si>
  <si>
    <t>张之亮</t>
    <phoneticPr fontId="2" type="noConversion"/>
  </si>
  <si>
    <t>吴奇隆</t>
    <phoneticPr fontId="2" type="noConversion"/>
  </si>
  <si>
    <t>左小青</t>
    <phoneticPr fontId="2" type="noConversion"/>
  </si>
  <si>
    <t>午马</t>
    <phoneticPr fontId="2" type="noConversion"/>
  </si>
  <si>
    <t>叶童</t>
    <phoneticPr fontId="2" type="noConversion"/>
  </si>
  <si>
    <t>剧情爱情</t>
    <phoneticPr fontId="2" type="noConversion"/>
  </si>
  <si>
    <t>寻找尘微</t>
  </si>
  <si>
    <t>沈东</t>
    <phoneticPr fontId="2" type="noConversion"/>
  </si>
  <si>
    <t>唐国强</t>
    <phoneticPr fontId="2" type="noConversion"/>
  </si>
  <si>
    <t>程瑶瑶</t>
    <phoneticPr fontId="2" type="noConversion"/>
  </si>
  <si>
    <t>巫刚</t>
    <phoneticPr fontId="2" type="noConversion"/>
  </si>
  <si>
    <t>李婷</t>
    <phoneticPr fontId="2" type="noConversion"/>
  </si>
  <si>
    <t>羊肉泡馍麻辣烫</t>
  </si>
  <si>
    <t>蒲剑</t>
  </si>
  <si>
    <t>彭波</t>
  </si>
  <si>
    <t>张丽</t>
    <phoneticPr fontId="2" type="noConversion"/>
  </si>
  <si>
    <t>徐松林</t>
  </si>
  <si>
    <t>侯姝</t>
  </si>
  <si>
    <t>喜剧</t>
    <phoneticPr fontId="2" type="noConversion"/>
  </si>
  <si>
    <t>铠甲勇士之帝皇侠</t>
  </si>
  <si>
    <t>唐禹哲</t>
  </si>
  <si>
    <t>陈真希</t>
    <phoneticPr fontId="2" type="noConversion"/>
  </si>
  <si>
    <t>科幻</t>
    <phoneticPr fontId="2" type="noConversion"/>
  </si>
  <si>
    <t>前度</t>
  </si>
  <si>
    <t>麦曦茵</t>
  </si>
  <si>
    <t>陈伟霆</t>
    <phoneticPr fontId="2" type="noConversion"/>
  </si>
  <si>
    <t>曾国祥</t>
    <phoneticPr fontId="2" type="noConversion"/>
  </si>
  <si>
    <t>诗雅</t>
    <phoneticPr fontId="2" type="noConversion"/>
  </si>
  <si>
    <t>爱情</t>
    <phoneticPr fontId="2" type="noConversion"/>
  </si>
  <si>
    <t>绑架冰激凌</t>
  </si>
  <si>
    <t>古宇</t>
  </si>
  <si>
    <t>赵美彤</t>
  </si>
  <si>
    <t>巫刚</t>
  </si>
  <si>
    <t>孙兴</t>
    <phoneticPr fontId="2" type="noConversion"/>
  </si>
  <si>
    <t>瞿颖</t>
  </si>
  <si>
    <t>终极匹配</t>
  </si>
  <si>
    <t>程珑</t>
  </si>
  <si>
    <t>徐啸力</t>
  </si>
  <si>
    <t>孟广美</t>
    <phoneticPr fontId="2" type="noConversion"/>
  </si>
  <si>
    <t>剧情喜剧爱情</t>
    <phoneticPr fontId="2" type="noConversion"/>
  </si>
  <si>
    <t>志明与春娇</t>
  </si>
  <si>
    <t>第30届香港电影金像奖-最佳编剧</t>
    <phoneticPr fontId="2" type="noConversion"/>
  </si>
  <si>
    <t>余文乐</t>
    <phoneticPr fontId="2" type="noConversion"/>
  </si>
  <si>
    <t>杨千嬅</t>
    <phoneticPr fontId="2" type="noConversion"/>
  </si>
  <si>
    <t>司徒慧焯</t>
  </si>
  <si>
    <t>方皓玟</t>
    <phoneticPr fontId="2" type="noConversion"/>
  </si>
  <si>
    <t>矮仔多情</t>
  </si>
  <si>
    <t>王祖蓝</t>
    <phoneticPr fontId="2" type="noConversion"/>
  </si>
  <si>
    <t>杨颖</t>
    <phoneticPr fontId="2" type="noConversion"/>
  </si>
  <si>
    <t>黄婉伶</t>
  </si>
  <si>
    <t>贾晓晨</t>
    <phoneticPr fontId="2" type="noConversion"/>
  </si>
  <si>
    <t>喜剧爱情</t>
    <phoneticPr fontId="2" type="noConversion"/>
  </si>
  <si>
    <t>大劫难</t>
    <phoneticPr fontId="2" type="noConversion"/>
  </si>
  <si>
    <t>肖风</t>
    <phoneticPr fontId="2" type="noConversion"/>
  </si>
  <si>
    <t>孙荐玺</t>
  </si>
  <si>
    <t>刘迈</t>
    <phoneticPr fontId="2" type="noConversion"/>
  </si>
  <si>
    <t>梁思琪</t>
  </si>
  <si>
    <t>鲁秋实</t>
  </si>
  <si>
    <t>历史战争</t>
    <phoneticPr fontId="2" type="noConversion"/>
  </si>
  <si>
    <t>虹猫蓝兔火凤凰</t>
  </si>
  <si>
    <t>贺梦凡</t>
    <phoneticPr fontId="2" type="noConversion"/>
  </si>
  <si>
    <t>何炅</t>
    <phoneticPr fontId="2" type="noConversion"/>
  </si>
  <si>
    <t>谢娜</t>
    <phoneticPr fontId="2" type="noConversion"/>
  </si>
  <si>
    <t>吴昕</t>
    <phoneticPr fontId="2" type="noConversion"/>
  </si>
  <si>
    <t>杜海涛</t>
    <phoneticPr fontId="2" type="noConversion"/>
  </si>
  <si>
    <t>动画</t>
    <phoneticPr fontId="2" type="noConversion"/>
  </si>
  <si>
    <t>第46届台北金马影展-金马奖</t>
    <phoneticPr fontId="2" type="noConversion"/>
  </si>
  <si>
    <t>剧情</t>
    <phoneticPr fontId="2" type="noConversion"/>
  </si>
  <si>
    <t>丁嘉丽</t>
  </si>
  <si>
    <t>秦昊</t>
    <phoneticPr fontId="2" type="noConversion"/>
  </si>
  <si>
    <t>范冰冰</t>
    <phoneticPr fontId="2" type="noConversion"/>
  </si>
  <si>
    <t>张海靖</t>
  </si>
  <si>
    <t>异空危情</t>
  </si>
  <si>
    <t>冯德伦</t>
    <phoneticPr fontId="2" type="noConversion"/>
  </si>
  <si>
    <t>应采儿</t>
    <phoneticPr fontId="2" type="noConversion"/>
  </si>
  <si>
    <t>陈键锋</t>
    <phoneticPr fontId="2" type="noConversion"/>
  </si>
  <si>
    <t>唐一菲</t>
    <phoneticPr fontId="2" type="noConversion"/>
  </si>
  <si>
    <t>爱情惊悚情色</t>
    <phoneticPr fontId="2" type="noConversion"/>
  </si>
  <si>
    <t>精舞门2</t>
  </si>
  <si>
    <t>陈柏霖</t>
    <phoneticPr fontId="2" type="noConversion"/>
  </si>
  <si>
    <t>周奇奇</t>
    <phoneticPr fontId="2" type="noConversion"/>
  </si>
  <si>
    <t>谢天华</t>
    <phoneticPr fontId="2" type="noConversion"/>
  </si>
  <si>
    <t>爱情街舞剧情</t>
    <phoneticPr fontId="2" type="noConversion"/>
  </si>
  <si>
    <t>西游新传</t>
  </si>
  <si>
    <t>邢如飞</t>
  </si>
  <si>
    <t>剧情喜剧动画</t>
    <phoneticPr fontId="2" type="noConversion"/>
  </si>
  <si>
    <t>北纬31度录像带</t>
  </si>
  <si>
    <t>阿甘</t>
    <phoneticPr fontId="2" type="noConversion"/>
  </si>
  <si>
    <t>尹杰</t>
    <phoneticPr fontId="2" type="noConversion"/>
  </si>
  <si>
    <t>焦阳</t>
    <phoneticPr fontId="2" type="noConversion"/>
  </si>
  <si>
    <t>夏增民</t>
    <phoneticPr fontId="2" type="noConversion"/>
  </si>
  <si>
    <t>冒险剧情</t>
    <phoneticPr fontId="2" type="noConversion"/>
  </si>
  <si>
    <t>老虎都要嫁</t>
  </si>
  <si>
    <t>思诺</t>
    <phoneticPr fontId="2" type="noConversion"/>
  </si>
  <si>
    <t>谭俊颖</t>
    <phoneticPr fontId="2" type="noConversion"/>
  </si>
  <si>
    <t>赵荣</t>
    <phoneticPr fontId="2" type="noConversion"/>
  </si>
  <si>
    <t>罗家英</t>
    <phoneticPr fontId="2" type="noConversion"/>
  </si>
  <si>
    <t>喜剧爱情</t>
    <phoneticPr fontId="2" type="noConversion"/>
  </si>
  <si>
    <t>魔侠传之唐吉可德 </t>
  </si>
  <si>
    <t>郭涛</t>
    <phoneticPr fontId="2" type="noConversion"/>
  </si>
  <si>
    <t>林嘉欣</t>
    <phoneticPr fontId="2" type="noConversion"/>
  </si>
  <si>
    <t>王刚</t>
    <phoneticPr fontId="2" type="noConversion"/>
  </si>
  <si>
    <t>李菁</t>
    <phoneticPr fontId="2" type="noConversion"/>
  </si>
  <si>
    <t>剧情喜剧动作爱情武侠古装</t>
    <phoneticPr fontId="2" type="noConversion"/>
  </si>
  <si>
    <t>极地大反攻</t>
  </si>
  <si>
    <t>荒村怨灵</t>
  </si>
  <si>
    <t>十七岁</t>
  </si>
  <si>
    <t>诡影迷情</t>
  </si>
  <si>
    <t>红髅</t>
  </si>
  <si>
    <t>探灵档案</t>
  </si>
  <si>
    <t>爱之初体验</t>
  </si>
  <si>
    <t>我爸比我小四岁</t>
  </si>
  <si>
    <t>双生灵</t>
  </si>
  <si>
    <t>轩辕剑传奇</t>
  </si>
  <si>
    <t>无敌小飞猪</t>
  </si>
  <si>
    <t>我只要我们在一起</t>
  </si>
  <si>
    <t>狂野飞车</t>
  </si>
  <si>
    <t>魔卡行动</t>
  </si>
  <si>
    <t>对风说爱你</t>
  </si>
  <si>
    <t>兔子镇的火狐狸</t>
  </si>
  <si>
    <t>诡劫</t>
  </si>
  <si>
    <t>雨夜惊魂</t>
  </si>
  <si>
    <t>死亡之谜之双鱼玉佩</t>
  </si>
  <si>
    <t>听说</t>
  </si>
  <si>
    <t>西游新传2：真心话大冒险</t>
  </si>
  <si>
    <t>墓穴迷城</t>
  </si>
  <si>
    <t>亲，别怕鬼宅凶灵</t>
  </si>
  <si>
    <t>没女神探</t>
  </si>
  <si>
    <t>第七谎言</t>
  </si>
  <si>
    <t>菜鸟</t>
  </si>
  <si>
    <t>搏击迷城</t>
  </si>
  <si>
    <t>摇滚英雄</t>
  </si>
  <si>
    <t>热血男人帮</t>
  </si>
  <si>
    <t>1980年代的爱情</t>
  </si>
  <si>
    <t>回到被爱的每一天</t>
  </si>
  <si>
    <t>为了这片土地</t>
  </si>
  <si>
    <t>悬战</t>
  </si>
  <si>
    <t>超能兔战队</t>
  </si>
  <si>
    <t>最美的时候遇见你</t>
  </si>
  <si>
    <t>陌路惊笑</t>
  </si>
  <si>
    <t>枪过境</t>
  </si>
  <si>
    <t>诡打墙</t>
  </si>
  <si>
    <t>拳霸风云</t>
  </si>
  <si>
    <t>落跑吧，爱情</t>
  </si>
  <si>
    <t>十万伙急</t>
  </si>
  <si>
    <t>迷与狂</t>
  </si>
  <si>
    <t>黄金福将</t>
  </si>
  <si>
    <t>藏羚王</t>
  </si>
  <si>
    <t>东北偏北</t>
  </si>
  <si>
    <t>恋爱排班表</t>
  </si>
  <si>
    <t>全能囧爸</t>
  </si>
  <si>
    <t>我是大熊猫之熊猫大侠</t>
  </si>
  <si>
    <t>斗地主</t>
  </si>
  <si>
    <t>全力扣杀</t>
  </si>
  <si>
    <t>我要你开花</t>
  </si>
  <si>
    <t>家在水草丰茂的地方</t>
  </si>
  <si>
    <t>少年毛泽东</t>
  </si>
  <si>
    <t>味道中国</t>
  </si>
  <si>
    <t>等爱归来</t>
  </si>
  <si>
    <t>约定倒计时</t>
  </si>
  <si>
    <t>新年来啦之大闹除夕</t>
  </si>
  <si>
    <t>奇缘灰姑娘</t>
  </si>
  <si>
    <t>我的狐朋狗友</t>
  </si>
  <si>
    <t>默守那份情</t>
  </si>
  <si>
    <t>爱情攻略</t>
  </si>
  <si>
    <t>天亮·分手</t>
  </si>
  <si>
    <t>少女哪吒</t>
  </si>
  <si>
    <t>摇滚水果</t>
  </si>
  <si>
    <t>犹太女孩在上海2：项链密码</t>
  </si>
  <si>
    <t>我是奋青</t>
  </si>
  <si>
    <t>顺风车</t>
  </si>
  <si>
    <t>紫霞</t>
  </si>
  <si>
    <t>零点杀机</t>
  </si>
  <si>
    <t>母亲的梦想</t>
  </si>
  <si>
    <t>时光大战</t>
  </si>
  <si>
    <t>梦幻佳期</t>
  </si>
  <si>
    <t>逆转胜</t>
  </si>
  <si>
    <t>天降</t>
  </si>
  <si>
    <t>女神跟我走</t>
  </si>
  <si>
    <t>妈妈让我再爱你一次</t>
  </si>
  <si>
    <t>我的处女地</t>
  </si>
  <si>
    <t>非你勿扰</t>
  </si>
  <si>
    <t>美丽笨女人</t>
  </si>
  <si>
    <t>电商时代</t>
  </si>
  <si>
    <t>穷途</t>
  </si>
  <si>
    <t>青涩日记</t>
  </si>
  <si>
    <t>启功</t>
  </si>
  <si>
    <t>囧贼</t>
  </si>
  <si>
    <t>哺乳期的女人</t>
  </si>
  <si>
    <t>奔驰的大葱</t>
  </si>
  <si>
    <t>探秘者</t>
  </si>
  <si>
    <t>守梦者</t>
  </si>
  <si>
    <t>红包</t>
  </si>
  <si>
    <t>遭遇海明威</t>
  </si>
  <si>
    <t>简单爱</t>
  </si>
  <si>
    <t>情剑</t>
  </si>
  <si>
    <t>时间都去哪了</t>
  </si>
  <si>
    <t>家有虎妻</t>
  </si>
  <si>
    <t>男人制造</t>
  </si>
  <si>
    <t>海岛之恋</t>
  </si>
  <si>
    <t>幸福很囧</t>
  </si>
  <si>
    <t>激战黎明</t>
  </si>
  <si>
    <t>爱情魔发师</t>
  </si>
  <si>
    <t>分手不分手</t>
  </si>
  <si>
    <t>一刻十年</t>
  </si>
  <si>
    <t>痞子·洛克</t>
  </si>
  <si>
    <t>因为谷桂花</t>
  </si>
  <si>
    <t>龙凤呈祥</t>
  </si>
  <si>
    <t>桔子的天空</t>
  </si>
  <si>
    <t>正果</t>
  </si>
  <si>
    <t>妈咪侠</t>
  </si>
  <si>
    <t>无法证明</t>
  </si>
  <si>
    <t>角逐</t>
  </si>
  <si>
    <t>东莞女孩</t>
  </si>
  <si>
    <t>小西天狄道传奇</t>
  </si>
  <si>
    <t>璀璨的婚礼</t>
  </si>
  <si>
    <t>大变局之梦回甲午</t>
  </si>
  <si>
    <t>点对点</t>
  </si>
  <si>
    <t>鹰笛雪莲</t>
  </si>
  <si>
    <t>天边的孩子</t>
  </si>
  <si>
    <t>公路美人</t>
  </si>
  <si>
    <t>男二本色</t>
  </si>
  <si>
    <t>君子道：上海滩后传</t>
  </si>
  <si>
    <t>火云端</t>
  </si>
  <si>
    <t>心跳戈壁</t>
  </si>
  <si>
    <t>纯真年代</t>
  </si>
  <si>
    <t>求爱嫁期</t>
  </si>
  <si>
    <t>太空熊猫总动员</t>
  </si>
  <si>
    <t>孤岛</t>
  </si>
  <si>
    <t>缘来是游戏</t>
  </si>
  <si>
    <t>城市游戏</t>
  </si>
  <si>
    <t>李可乐寻人记</t>
  </si>
  <si>
    <t>永远的焦裕禄</t>
  </si>
  <si>
    <t>硬汉奶爸</t>
  </si>
  <si>
    <t>下一站再爱你</t>
  </si>
  <si>
    <t>北回归线</t>
  </si>
  <si>
    <t>心咒</t>
  </si>
  <si>
    <t>香气</t>
  </si>
  <si>
    <t>Q版三国之三小强</t>
  </si>
  <si>
    <t>忘了去懂你</t>
  </si>
  <si>
    <t>摩登森林之美食总动员</t>
  </si>
  <si>
    <t>有一天</t>
  </si>
  <si>
    <t>警察日记</t>
  </si>
  <si>
    <t>黄克功案件</t>
  </si>
  <si>
    <t>江南爱情故事</t>
  </si>
  <si>
    <t>放手爱</t>
  </si>
  <si>
    <t>虐面人之死灵面膜</t>
  </si>
  <si>
    <t>狙击时刻</t>
  </si>
  <si>
    <t>超萌英雄</t>
  </si>
  <si>
    <t>喵星少年漂流记</t>
  </si>
  <si>
    <t>一号目标</t>
  </si>
  <si>
    <t>兰亭</t>
  </si>
  <si>
    <t>破局</t>
  </si>
  <si>
    <t>爱你一世一生</t>
  </si>
  <si>
    <t>我是狼</t>
  </si>
  <si>
    <t>斐济99℃爱情</t>
  </si>
  <si>
    <t>大宅男</t>
  </si>
  <si>
    <t>我们毕业的夏天</t>
  </si>
  <si>
    <t>黑月</t>
  </si>
  <si>
    <t>精武青春</t>
  </si>
  <si>
    <t>找个高富帅</t>
  </si>
  <si>
    <t>古堡之吻</t>
  </si>
  <si>
    <t>一个温州的女人</t>
  </si>
  <si>
    <t>潜龙风云</t>
  </si>
  <si>
    <t>再爱一次好不好</t>
  </si>
  <si>
    <t>命运派对</t>
  </si>
  <si>
    <t>我是你的野蛮女友</t>
  </si>
  <si>
    <t>夺樽</t>
  </si>
  <si>
    <t>求爱大作战</t>
  </si>
  <si>
    <t>十二生肖城市英雄</t>
  </si>
  <si>
    <t>打工老板</t>
  </si>
  <si>
    <t>爱情狂想曲</t>
  </si>
  <si>
    <t>我的青春蜜友</t>
  </si>
  <si>
    <t>毕业那年分手季</t>
  </si>
  <si>
    <t>0.5的爱情</t>
  </si>
  <si>
    <t>房车奇遇</t>
  </si>
  <si>
    <t>大峰宗师</t>
  </si>
  <si>
    <t>37次想你</t>
  </si>
  <si>
    <t>第一眼爱情</t>
  </si>
  <si>
    <t>咏春白鹤拳之擎天画卷</t>
  </si>
  <si>
    <t>与贼同屋</t>
  </si>
  <si>
    <t>U盘</t>
  </si>
  <si>
    <t>恋者多喜欢</t>
  </si>
  <si>
    <t>菊花台</t>
  </si>
  <si>
    <t>飞鱼秀</t>
  </si>
  <si>
    <t>这个大叔不太囧</t>
  </si>
  <si>
    <t>海神密码</t>
  </si>
  <si>
    <t>近距离击杀</t>
  </si>
  <si>
    <t>卧龙岗</t>
  </si>
  <si>
    <t>青春.com</t>
  </si>
  <si>
    <t>神通佛影</t>
  </si>
  <si>
    <t>飞跃地心</t>
  </si>
  <si>
    <t>黎明之眼</t>
  </si>
  <si>
    <t>剑河</t>
  </si>
  <si>
    <t>爱你不等来生</t>
  </si>
  <si>
    <t>深情约定</t>
  </si>
  <si>
    <t>换爱七日</t>
  </si>
  <si>
    <t>哭恋</t>
  </si>
  <si>
    <t>神剑传奇</t>
  </si>
  <si>
    <t>街舞小子</t>
  </si>
  <si>
    <t>斗茶</t>
  </si>
  <si>
    <t>等你追我</t>
  </si>
  <si>
    <t>环城七十里</t>
  </si>
  <si>
    <t>青春时光</t>
  </si>
  <si>
    <t>从哪来，到哪去</t>
  </si>
  <si>
    <t>分手木马计</t>
  </si>
  <si>
    <t>森林孤影</t>
  </si>
  <si>
    <t>城南庄1948</t>
  </si>
  <si>
    <t>爱情/悬疑</t>
  </si>
  <si>
    <t>爱情/轻喜剧</t>
  </si>
  <si>
    <t>动画/奇幻/冒险/喜剧</t>
  </si>
  <si>
    <t>悬疑/惊悚</t>
  </si>
  <si>
    <t>喜剧/爱情/动作</t>
  </si>
  <si>
    <t>动作/惊悚</t>
  </si>
  <si>
    <t>喜剧/爱情</t>
  </si>
  <si>
    <t>记录片</t>
  </si>
  <si>
    <t>剧情/爱情</t>
  </si>
  <si>
    <t>喜剧/家庭</t>
  </si>
  <si>
    <t>喜剧/动画</t>
  </si>
  <si>
    <t>剧情/家庭</t>
  </si>
  <si>
    <t>喜剧/动画/冒险</t>
  </si>
  <si>
    <t>公益</t>
  </si>
  <si>
    <t>剧情/悬疑/惊悚/犯罪</t>
    <phoneticPr fontId="2" type="noConversion"/>
  </si>
  <si>
    <t>案件/庭审剧情</t>
  </si>
  <si>
    <t>爱情/战争</t>
  </si>
  <si>
    <t>惊悚/悬疑</t>
  </si>
  <si>
    <t>动作/悬疑/犯罪</t>
  </si>
  <si>
    <t>喜剧/爱情/冒险</t>
  </si>
  <si>
    <t>动画/剧情/冒险</t>
  </si>
  <si>
    <t>剧情/动作/悬疑</t>
  </si>
  <si>
    <t>犯罪/悬疑/情感</t>
  </si>
  <si>
    <t>爱情/剧情</t>
  </si>
  <si>
    <t>剧情/犯罪/动作</t>
  </si>
  <si>
    <t>剧情/动作</t>
  </si>
  <si>
    <t>动画/喜剧</t>
  </si>
  <si>
    <t>剧情/喜剧</t>
  </si>
  <si>
    <t>剧情/青春</t>
  </si>
  <si>
    <t>剧情/传记</t>
  </si>
  <si>
    <t>喜剧/动作</t>
  </si>
  <si>
    <t>剧情/悬疑</t>
  </si>
  <si>
    <t>喜剧/剧情</t>
  </si>
  <si>
    <t>爱情/奇幻</t>
  </si>
  <si>
    <t>剧情/动作/冒险</t>
  </si>
  <si>
    <t>剧情/战争/悬疑</t>
  </si>
  <si>
    <t>喜剧/悬疑</t>
  </si>
  <si>
    <t>动画/剧情</t>
  </si>
  <si>
    <t>剧情/战争/历史</t>
  </si>
  <si>
    <t>动画/奇幻/冒险</t>
  </si>
  <si>
    <t>剧情/歌舞</t>
  </si>
  <si>
    <t>剧情/青春</t>
    <phoneticPr fontId="2" type="noConversion"/>
  </si>
  <si>
    <t>青春/励志</t>
  </si>
  <si>
    <t>剧情/儿童</t>
  </si>
  <si>
    <t>儿童/冒险</t>
  </si>
  <si>
    <t>历史/剧情</t>
  </si>
  <si>
    <t>惊悚/恐怖</t>
  </si>
  <si>
    <t>车径行</t>
  </si>
  <si>
    <t>李奥</t>
  </si>
  <si>
    <t>李德威</t>
  </si>
  <si>
    <t>李唯劼</t>
  </si>
  <si>
    <t>曾翠珊</t>
  </si>
  <si>
    <t>傅燕</t>
  </si>
  <si>
    <t>权聆</t>
  </si>
  <si>
    <t>舒展</t>
  </si>
  <si>
    <t>王放放</t>
  </si>
  <si>
    <t>任鹏</t>
  </si>
  <si>
    <t>张敏</t>
  </si>
  <si>
    <t>吴国勇</t>
  </si>
  <si>
    <t>杨江</t>
  </si>
  <si>
    <t>欧阳奋强</t>
  </si>
  <si>
    <t>晓寒</t>
  </si>
  <si>
    <t>李作楠</t>
  </si>
  <si>
    <t>麦咏麟</t>
  </si>
  <si>
    <t>陶生</t>
  </si>
  <si>
    <t>喻瀚湫</t>
  </si>
  <si>
    <t>曹霁</t>
  </si>
  <si>
    <t>陈童</t>
  </si>
  <si>
    <t>田芬</t>
  </si>
  <si>
    <t>海达</t>
  </si>
  <si>
    <t>李保樟</t>
  </si>
  <si>
    <t>征长张</t>
  </si>
  <si>
    <t>何康</t>
  </si>
  <si>
    <t>郑立</t>
  </si>
  <si>
    <t>陈晓雷</t>
  </si>
  <si>
    <t>葛海涛</t>
  </si>
  <si>
    <t>张唯</t>
  </si>
  <si>
    <t>丛艺</t>
  </si>
  <si>
    <t>赵翀</t>
  </si>
  <si>
    <t>姚宇</t>
  </si>
  <si>
    <t>邢潇</t>
  </si>
  <si>
    <t>张蠡</t>
  </si>
  <si>
    <t>郭廷波</t>
  </si>
  <si>
    <t>李妮</t>
  </si>
  <si>
    <t>梁家仁</t>
  </si>
  <si>
    <t>刘小春</t>
  </si>
  <si>
    <t>徐志强</t>
  </si>
  <si>
    <t>白承勋</t>
  </si>
  <si>
    <t>孙虹</t>
  </si>
  <si>
    <t>胡储玺</t>
  </si>
  <si>
    <t>罗越</t>
  </si>
  <si>
    <t>孙铁</t>
  </si>
  <si>
    <t>雪村</t>
  </si>
  <si>
    <t>马雍</t>
  </si>
  <si>
    <t>郑阳</t>
  </si>
  <si>
    <t>陈苗</t>
  </si>
  <si>
    <t>吕小龙</t>
  </si>
  <si>
    <t>王安庆</t>
  </si>
  <si>
    <t>大飞</t>
  </si>
  <si>
    <t>唐旭</t>
  </si>
  <si>
    <t>李济德</t>
  </si>
  <si>
    <t>孟卫国</t>
  </si>
  <si>
    <t>穆丹</t>
  </si>
  <si>
    <t>王静儿</t>
  </si>
  <si>
    <t>吴琴</t>
  </si>
  <si>
    <t>胡艺川</t>
  </si>
  <si>
    <t>杨振豪</t>
  </si>
  <si>
    <t>安宾基</t>
  </si>
  <si>
    <t>毛毅</t>
  </si>
  <si>
    <t>郭王军</t>
  </si>
  <si>
    <t>郭品超</t>
  </si>
  <si>
    <t>马浚伟</t>
  </si>
  <si>
    <t>朱智勋</t>
  </si>
  <si>
    <t>朴施厚（韩）</t>
  </si>
  <si>
    <t>王景春</t>
  </si>
  <si>
    <t>沈涛</t>
  </si>
  <si>
    <t>宋洋</t>
  </si>
  <si>
    <t>欧弟</t>
  </si>
  <si>
    <t>应岳飞</t>
  </si>
  <si>
    <t>林保怡</t>
  </si>
  <si>
    <t>邹东孝</t>
  </si>
  <si>
    <t>张佑赫（韩）</t>
  </si>
  <si>
    <t>贾之海</t>
  </si>
  <si>
    <t>张惠鑫</t>
  </si>
  <si>
    <t>约翰罗宾逊</t>
  </si>
  <si>
    <t>张洪杰</t>
  </si>
  <si>
    <t>贺刚</t>
  </si>
  <si>
    <t>黄贯中</t>
  </si>
  <si>
    <t>徐天硕</t>
  </si>
  <si>
    <t>王洪祥</t>
  </si>
  <si>
    <t>沈震轩</t>
  </si>
  <si>
    <t>吴弘</t>
  </si>
  <si>
    <t>许凝</t>
  </si>
  <si>
    <t>连凯</t>
  </si>
  <si>
    <t>俞灏明</t>
  </si>
  <si>
    <t>易扬</t>
  </si>
  <si>
    <t>杨珑</t>
  </si>
  <si>
    <t>胡兵</t>
  </si>
  <si>
    <t>黄海</t>
  </si>
  <si>
    <t>小飞</t>
  </si>
  <si>
    <t>彼得·斯特曼</t>
  </si>
  <si>
    <t>曲国强</t>
  </si>
  <si>
    <t>曾江</t>
  </si>
  <si>
    <t>王豫飞</t>
  </si>
  <si>
    <t>苗皓钧</t>
  </si>
  <si>
    <t>王鑫尧</t>
  </si>
  <si>
    <t>王大治</t>
  </si>
  <si>
    <t>涂圣成</t>
  </si>
  <si>
    <t>顾易浩</t>
  </si>
  <si>
    <t>陈俊达</t>
  </si>
  <si>
    <t>郑中玉</t>
  </si>
  <si>
    <t>侯长荣</t>
  </si>
  <si>
    <t>胡天阳</t>
  </si>
  <si>
    <t>李依伊</t>
  </si>
  <si>
    <t>林芮西</t>
  </si>
  <si>
    <t>蓝燕</t>
  </si>
  <si>
    <t>杨紫嫣</t>
  </si>
  <si>
    <t>黄龄</t>
  </si>
  <si>
    <t>陈燃</t>
  </si>
  <si>
    <t>陈维涵</t>
  </si>
  <si>
    <t>马薇薇</t>
  </si>
  <si>
    <t>沈秋雨</t>
  </si>
  <si>
    <t>陈媛媛</t>
  </si>
  <si>
    <t>梦丽</t>
  </si>
  <si>
    <t>杨舒婷</t>
  </si>
  <si>
    <t>段凤娇</t>
  </si>
  <si>
    <t>车晓</t>
  </si>
  <si>
    <t>李小萌</t>
  </si>
  <si>
    <t>张嘉倪</t>
  </si>
  <si>
    <t>王兮</t>
  </si>
  <si>
    <t>徐申东</t>
  </si>
  <si>
    <t>马翎雁</t>
  </si>
  <si>
    <t>莫熙儿</t>
  </si>
  <si>
    <t>连诗雅</t>
  </si>
  <si>
    <t>杨嬿</t>
  </si>
  <si>
    <t>苏小妹</t>
  </si>
  <si>
    <t>孙茜</t>
  </si>
  <si>
    <t>顾雅丽</t>
  </si>
  <si>
    <t>江语晨</t>
  </si>
  <si>
    <t>安贞京（韩）</t>
  </si>
  <si>
    <t>何琳</t>
  </si>
  <si>
    <t>赵聪</t>
  </si>
  <si>
    <t>肖雨雨</t>
  </si>
  <si>
    <t>刘涛</t>
  </si>
  <si>
    <t>夏一瑶</t>
  </si>
  <si>
    <t>喻舟</t>
  </si>
  <si>
    <t>沈梦辰</t>
  </si>
  <si>
    <t>喜莲娜·玛丽亚</t>
  </si>
  <si>
    <t>王悠</t>
  </si>
  <si>
    <t>俞晴</t>
  </si>
  <si>
    <t>孙夕尧</t>
  </si>
  <si>
    <t>鲁缘缘</t>
  </si>
  <si>
    <t>高利虹</t>
  </si>
  <si>
    <t>向甜</t>
  </si>
  <si>
    <t>廖智</t>
  </si>
  <si>
    <t>王二妮</t>
  </si>
  <si>
    <t>杨紫</t>
  </si>
  <si>
    <t>颜丹晨</t>
  </si>
  <si>
    <t>黄婧</t>
  </si>
  <si>
    <t>彤阳</t>
  </si>
  <si>
    <t>许清宇</t>
  </si>
  <si>
    <t>高瑕</t>
  </si>
  <si>
    <t>刘子漫</t>
  </si>
  <si>
    <t>于娜</t>
  </si>
  <si>
    <t>马国明</t>
  </si>
  <si>
    <t>释小龙</t>
  </si>
  <si>
    <t>李作民</t>
  </si>
  <si>
    <t>李彬</t>
  </si>
  <si>
    <t>程小龙</t>
  </si>
  <si>
    <t>孙浩辰</t>
  </si>
  <si>
    <t>安琥</t>
  </si>
  <si>
    <t>王紫逸</t>
  </si>
  <si>
    <t>孙亮</t>
  </si>
  <si>
    <t>孙清</t>
  </si>
  <si>
    <t>唐国忠</t>
  </si>
  <si>
    <t>舒耀瑄</t>
  </si>
  <si>
    <t>杨钧承</t>
  </si>
  <si>
    <t>刘小峰</t>
  </si>
  <si>
    <t>凌霄</t>
  </si>
  <si>
    <t>郭威</t>
  </si>
  <si>
    <t>黄一飞</t>
  </si>
  <si>
    <t>李茂</t>
  </si>
  <si>
    <t>大张伟</t>
  </si>
  <si>
    <t>李鹤</t>
  </si>
  <si>
    <t>林德信</t>
  </si>
  <si>
    <t>丁建军</t>
  </si>
  <si>
    <t>刘韦伯</t>
  </si>
  <si>
    <t>关楚耀</t>
  </si>
  <si>
    <t>金亿</t>
  </si>
  <si>
    <t>翁家明</t>
  </si>
  <si>
    <t>张健声</t>
  </si>
  <si>
    <t>赵炬</t>
  </si>
  <si>
    <t>秦汉擂</t>
  </si>
  <si>
    <t>李泰</t>
  </si>
  <si>
    <t>章小军</t>
  </si>
  <si>
    <t>李悦铭</t>
  </si>
  <si>
    <t>许怀山</t>
  </si>
  <si>
    <t>吉杰</t>
  </si>
  <si>
    <t>罗立群</t>
  </si>
  <si>
    <t>杨振</t>
  </si>
  <si>
    <t>史力嘉</t>
  </si>
  <si>
    <t>唐爱国</t>
  </si>
  <si>
    <t>连晋</t>
  </si>
  <si>
    <t>宋来运</t>
  </si>
  <si>
    <t>范军</t>
  </si>
  <si>
    <t>英达</t>
  </si>
  <si>
    <t>刘长纯</t>
  </si>
  <si>
    <t>刘亭作</t>
  </si>
  <si>
    <t>李少飞</t>
  </si>
  <si>
    <t>孙子豪</t>
  </si>
  <si>
    <t>何翔</t>
  </si>
  <si>
    <t>杨大鹏</t>
  </si>
  <si>
    <t>孙熙言</t>
  </si>
  <si>
    <t>张雷雨</t>
  </si>
  <si>
    <t>周柏臻</t>
  </si>
  <si>
    <t>于磊</t>
  </si>
  <si>
    <t>常海波</t>
  </si>
  <si>
    <t>王霙</t>
  </si>
  <si>
    <t>羽侨</t>
  </si>
  <si>
    <t>田苏灏</t>
  </si>
  <si>
    <t>雨书</t>
  </si>
  <si>
    <t>川岛茉树代</t>
  </si>
  <si>
    <t>刘芷汐</t>
  </si>
  <si>
    <t>沈智瑗（韩）</t>
  </si>
  <si>
    <t>戴江</t>
  </si>
  <si>
    <t>王欢</t>
  </si>
  <si>
    <t>洛诗</t>
  </si>
  <si>
    <t>韩丹彤</t>
  </si>
  <si>
    <t>王仲欣</t>
  </si>
  <si>
    <t>王子</t>
  </si>
  <si>
    <t>吴娜</t>
  </si>
  <si>
    <t>盖玺</t>
  </si>
  <si>
    <t>赵多娜</t>
  </si>
  <si>
    <t>颜楚杉</t>
  </si>
  <si>
    <t>宋紫菲</t>
  </si>
  <si>
    <t>曲昱曈</t>
  </si>
  <si>
    <t>卢菲</t>
  </si>
  <si>
    <t>石英</t>
  </si>
  <si>
    <t>吴家丽</t>
  </si>
  <si>
    <t>赵露</t>
  </si>
  <si>
    <t>陈美琪</t>
  </si>
  <si>
    <t>涂彦妮</t>
  </si>
  <si>
    <t>关慧卿</t>
  </si>
  <si>
    <t>庄思敏</t>
  </si>
  <si>
    <t>童苡萱</t>
  </si>
  <si>
    <t>汤晶媚</t>
  </si>
  <si>
    <t>龚洁</t>
  </si>
  <si>
    <t>吕晶</t>
  </si>
  <si>
    <t>傅颖</t>
  </si>
  <si>
    <t>洪辰</t>
  </si>
  <si>
    <t>沈芳熙</t>
  </si>
  <si>
    <t>白云</t>
  </si>
  <si>
    <t>马静怡</t>
  </si>
  <si>
    <t>苏蒙蒙</t>
  </si>
  <si>
    <t>柳英霞</t>
  </si>
  <si>
    <t>张旭</t>
  </si>
  <si>
    <t>普超英</t>
  </si>
  <si>
    <t>陶玉洁</t>
  </si>
  <si>
    <t>原子鏸</t>
  </si>
  <si>
    <t>崔煜林</t>
  </si>
  <si>
    <t>王小溪</t>
  </si>
  <si>
    <t>徐岑子</t>
  </si>
  <si>
    <t>李凤鸣</t>
  </si>
  <si>
    <t>王峥峥</t>
  </si>
  <si>
    <t>尔玛依娜</t>
  </si>
  <si>
    <t>耿黎明</t>
  </si>
  <si>
    <t>李佳怡</t>
  </si>
  <si>
    <t>张妙儿</t>
  </si>
  <si>
    <t>焦俊艳</t>
  </si>
  <si>
    <t>安以轩</t>
    <phoneticPr fontId="2" type="noConversion"/>
  </si>
  <si>
    <t>房不剩防</t>
  </si>
  <si>
    <t>囧探佳人</t>
  </si>
  <si>
    <t>姬棹馨</t>
  </si>
  <si>
    <t>柯佳嬿</t>
  </si>
  <si>
    <t>罗家英</t>
    <phoneticPr fontId="2" type="noConversion"/>
  </si>
  <si>
    <t>郑佩佩</t>
    <phoneticPr fontId="2" type="noConversion"/>
  </si>
  <si>
    <t>张佳楠</t>
    <phoneticPr fontId="2" type="noConversion"/>
  </si>
  <si>
    <t>孙佺</t>
  </si>
  <si>
    <t>竞雄女侠·秋瑾</t>
  </si>
  <si>
    <t>阎然</t>
  </si>
  <si>
    <t>赵燕国彰</t>
  </si>
  <si>
    <t>我是大熊猫</t>
    <phoneticPr fontId="2" type="noConversion"/>
  </si>
  <si>
    <t>钱国伟</t>
    <phoneticPr fontId="2" type="noConversion"/>
  </si>
  <si>
    <t>钟澎佳</t>
    <phoneticPr fontId="2" type="noConversion"/>
  </si>
  <si>
    <t>张馨予</t>
    <phoneticPr fontId="2" type="noConversion"/>
  </si>
  <si>
    <t>黄宗泽</t>
    <phoneticPr fontId="2" type="noConversion"/>
  </si>
  <si>
    <t>何韵诗</t>
    <phoneticPr fontId="2" type="noConversion"/>
  </si>
  <si>
    <t>新妈妈再爱我一次</t>
    <phoneticPr fontId="2" type="noConversion"/>
  </si>
  <si>
    <t>金世勋</t>
    <phoneticPr fontId="2" type="noConversion"/>
  </si>
  <si>
    <t>陆毅</t>
    <phoneticPr fontId="2" type="noConversion"/>
  </si>
  <si>
    <t>景甜</t>
    <phoneticPr fontId="2" type="noConversion"/>
  </si>
  <si>
    <t>迷你彬</t>
    <phoneticPr fontId="2" type="noConversion"/>
  </si>
  <si>
    <t>郝好</t>
    <phoneticPr fontId="2" type="noConversion"/>
  </si>
  <si>
    <t>剧情爱情家庭</t>
    <phoneticPr fontId="2" type="noConversion"/>
  </si>
  <si>
    <t>宝贝女儿好妈妈之吃记忆的大雪球</t>
    <phoneticPr fontId="2" type="noConversion"/>
  </si>
  <si>
    <t>张恒</t>
    <phoneticPr fontId="2" type="noConversion"/>
  </si>
  <si>
    <t>喜剧动画家庭儿童</t>
    <phoneticPr fontId="2" type="noConversion"/>
  </si>
  <si>
    <t>喻瀚湫</t>
    <phoneticPr fontId="2" type="noConversion"/>
  </si>
  <si>
    <t>陈龙</t>
    <phoneticPr fontId="2" type="noConversion"/>
  </si>
  <si>
    <t>曹苑</t>
    <phoneticPr fontId="2" type="noConversion"/>
  </si>
  <si>
    <t>戴凌鹏</t>
    <phoneticPr fontId="2" type="noConversion"/>
  </si>
  <si>
    <t>曹曦文</t>
    <phoneticPr fontId="2" type="noConversion"/>
  </si>
  <si>
    <t>惊悚悬疑冒险</t>
    <phoneticPr fontId="2" type="noConversion"/>
  </si>
  <si>
    <t>陆强</t>
    <phoneticPr fontId="2" type="noConversion"/>
  </si>
  <si>
    <t>动画冒险家庭</t>
    <phoneticPr fontId="2" type="noConversion"/>
  </si>
  <si>
    <t>杨子</t>
    <phoneticPr fontId="2" type="noConversion"/>
  </si>
  <si>
    <t>黄又南</t>
    <phoneticPr fontId="2" type="noConversion"/>
  </si>
  <si>
    <t>方力申</t>
    <phoneticPr fontId="2" type="noConversion"/>
  </si>
  <si>
    <t>刘羽琦</t>
    <phoneticPr fontId="2" type="noConversion"/>
  </si>
  <si>
    <t>曹瑞原</t>
    <phoneticPr fontId="2" type="noConversion"/>
  </si>
  <si>
    <t>蓝正龙</t>
    <phoneticPr fontId="2" type="noConversion"/>
  </si>
  <si>
    <t>霍思燕</t>
    <phoneticPr fontId="2" type="noConversion"/>
  </si>
  <si>
    <t>张孝全</t>
    <phoneticPr fontId="2" type="noConversion"/>
  </si>
  <si>
    <t>归亚蕾</t>
    <phoneticPr fontId="2" type="noConversion"/>
  </si>
  <si>
    <t>玩命 时光</t>
    <phoneticPr fontId="2" type="noConversion"/>
  </si>
  <si>
    <t>曲立男</t>
    <phoneticPr fontId="2" type="noConversion"/>
  </si>
  <si>
    <t>徐娇</t>
    <phoneticPr fontId="2" type="noConversion"/>
  </si>
  <si>
    <t>喜剧爱情奇幻</t>
    <phoneticPr fontId="2" type="noConversion"/>
  </si>
  <si>
    <t>卓立</t>
    <phoneticPr fontId="2" type="noConversion"/>
  </si>
  <si>
    <t>秦昊</t>
    <phoneticPr fontId="2" type="noConversion"/>
  </si>
  <si>
    <t>刘诗诗</t>
    <phoneticPr fontId="2" type="noConversion"/>
  </si>
  <si>
    <t>张国柱</t>
    <phoneticPr fontId="2" type="noConversion"/>
  </si>
  <si>
    <t xml:space="preserve">莫小棋 </t>
    <phoneticPr fontId="2" type="noConversion"/>
  </si>
  <si>
    <t>剧情爱情</t>
    <phoneticPr fontId="2" type="noConversion"/>
  </si>
  <si>
    <t>王佩华</t>
    <phoneticPr fontId="2" type="noConversion"/>
  </si>
  <si>
    <t>王仁里</t>
    <phoneticPr fontId="2" type="noConversion"/>
  </si>
  <si>
    <t>宥胜</t>
    <phoneticPr fontId="2" type="noConversion"/>
  </si>
  <si>
    <t>温昇豪</t>
    <phoneticPr fontId="2" type="noConversion"/>
  </si>
  <si>
    <t>朱芯仪</t>
    <phoneticPr fontId="2" type="noConversion"/>
  </si>
  <si>
    <t>徐杰</t>
    <phoneticPr fontId="2" type="noConversion"/>
  </si>
  <si>
    <t>温兆伦</t>
    <phoneticPr fontId="2" type="noConversion"/>
  </si>
  <si>
    <t>杨斯</t>
    <phoneticPr fontId="2" type="noConversion"/>
  </si>
  <si>
    <t>贺刚</t>
    <phoneticPr fontId="2" type="noConversion"/>
  </si>
  <si>
    <t>剧情惊悚悬疑</t>
    <phoneticPr fontId="2" type="noConversion"/>
  </si>
  <si>
    <t>宋金笑</t>
    <phoneticPr fontId="2" type="noConversion"/>
  </si>
  <si>
    <t>范逸臣</t>
    <phoneticPr fontId="2" type="noConversion"/>
  </si>
  <si>
    <t>贾东朔</t>
    <phoneticPr fontId="2" type="noConversion"/>
  </si>
  <si>
    <t>李佳</t>
    <phoneticPr fontId="2" type="noConversion"/>
  </si>
  <si>
    <t>沈傲君</t>
    <phoneticPr fontId="2" type="noConversion"/>
  </si>
  <si>
    <t>毕业那年</t>
    <phoneticPr fontId="2" type="noConversion"/>
  </si>
  <si>
    <t>姚欣</t>
    <phoneticPr fontId="2" type="noConversion"/>
  </si>
  <si>
    <t>朱文超</t>
    <phoneticPr fontId="2" type="noConversion"/>
  </si>
  <si>
    <t>顾莉雅</t>
    <phoneticPr fontId="2" type="noConversion"/>
  </si>
  <si>
    <t>龙飞</t>
    <phoneticPr fontId="2" type="noConversion"/>
  </si>
  <si>
    <t>叶青青</t>
    <phoneticPr fontId="2" type="noConversion"/>
  </si>
  <si>
    <t>剧情歌舞</t>
    <phoneticPr fontId="2" type="noConversion"/>
  </si>
  <si>
    <t>布兰登·罗斯</t>
  </si>
  <si>
    <t>大唐玄奘</t>
  </si>
  <si>
    <t>刑警兄弟</t>
  </si>
  <si>
    <t>2010.2.26</t>
    <phoneticPr fontId="2" type="noConversion"/>
  </si>
  <si>
    <t>李岷城</t>
  </si>
  <si>
    <t>2011.11.02</t>
  </si>
  <si>
    <t>姜文轩</t>
  </si>
  <si>
    <t>杨仁贤</t>
  </si>
  <si>
    <t>果宝特攻之水果大逃亡</t>
  </si>
  <si>
    <t>致我们终将到来的爱情</t>
  </si>
  <si>
    <t>Mick Thongraya </t>
  </si>
  <si>
    <t>王聃葳</t>
  </si>
  <si>
    <t>肖彦博</t>
  </si>
  <si>
    <t>李抒航</t>
  </si>
  <si>
    <t>2010.3.30</t>
    <phoneticPr fontId="2" type="noConversion"/>
  </si>
  <si>
    <t>李呈媛</t>
  </si>
  <si>
    <t>于承惠</t>
  </si>
  <si>
    <t>孙宏凯</t>
  </si>
  <si>
    <t>周知</t>
  </si>
  <si>
    <t>葛晓凤</t>
  </si>
  <si>
    <t>郭金杰</t>
  </si>
  <si>
    <t>苏丽</t>
  </si>
  <si>
    <t>宋懿洁</t>
  </si>
  <si>
    <t>邓丽欣</t>
    <rPh sb="0" eb="1">
      <t>deng'li'xin</t>
    </rPh>
    <phoneticPr fontId="2" type="noConversion"/>
  </si>
  <si>
    <t>猿创世界之熊孩子部落</t>
  </si>
  <si>
    <t>时光恋人</t>
    <rPh sb="0" eb="1">
      <t>shi'guang'lian'ren</t>
    </rPh>
    <phoneticPr fontId="2" type="noConversion"/>
  </si>
  <si>
    <t>沈东</t>
    <rPh sb="0" eb="1">
      <t>shen</t>
    </rPh>
    <rPh sb="1" eb="2">
      <t>dong</t>
    </rPh>
    <phoneticPr fontId="2" type="noConversion"/>
  </si>
  <si>
    <t>立威廉</t>
    <rPh sb="0" eb="1">
      <t>li</t>
    </rPh>
    <rPh sb="1" eb="2">
      <t>wei'lian</t>
    </rPh>
    <phoneticPr fontId="2" type="noConversion"/>
  </si>
  <si>
    <t>李小璐</t>
    <rPh sb="0" eb="1">
      <t>li'xiao'lu</t>
    </rPh>
    <phoneticPr fontId="2" type="noConversion"/>
  </si>
  <si>
    <t>方中信</t>
    <rPh sb="0" eb="1">
      <t>fang'zhong'xin</t>
    </rPh>
    <phoneticPr fontId="2" type="noConversion"/>
  </si>
  <si>
    <t>伊能静</t>
    <rPh sb="0" eb="1">
      <t>yi'neng'jing</t>
    </rPh>
    <phoneticPr fontId="2" type="noConversion"/>
  </si>
  <si>
    <t>剧情</t>
    <rPh sb="0" eb="1">
      <t>ju'qing</t>
    </rPh>
    <phoneticPr fontId="2" type="noConversion"/>
  </si>
  <si>
    <t>人间蒸发</t>
    <rPh sb="0" eb="1">
      <t>ren'jian'zheng'f</t>
    </rPh>
    <phoneticPr fontId="2" type="noConversion"/>
  </si>
  <si>
    <t>梁德森</t>
    <rPh sb="0" eb="1">
      <t>liang'de'sen</t>
    </rPh>
    <phoneticPr fontId="2" type="noConversion"/>
  </si>
  <si>
    <t>李灿森</t>
    <rPh sb="0" eb="1">
      <t>li'can'sen</t>
    </rPh>
    <phoneticPr fontId="2" type="noConversion"/>
  </si>
  <si>
    <t>柳岩</t>
    <rPh sb="0" eb="1">
      <t>liu'yan</t>
    </rPh>
    <phoneticPr fontId="2" type="noConversion"/>
  </si>
  <si>
    <t>廖俊杰</t>
    <rPh sb="0" eb="1">
      <t>liao'jun'jie</t>
    </rPh>
    <phoneticPr fontId="2" type="noConversion"/>
  </si>
  <si>
    <t>钟丽缇</t>
    <rPh sb="0" eb="1">
      <t>zhong'li'ti</t>
    </rPh>
    <phoneticPr fontId="2" type="noConversion"/>
  </si>
  <si>
    <t>惊悚</t>
    <rPh sb="0" eb="1">
      <t>jing'song</t>
    </rPh>
    <phoneticPr fontId="2" type="noConversion"/>
  </si>
  <si>
    <t>咒·丝</t>
    <rPh sb="0" eb="1">
      <t>zhou</t>
    </rPh>
    <rPh sb="2" eb="3">
      <t>si</t>
    </rPh>
    <phoneticPr fontId="2" type="noConversion"/>
  </si>
  <si>
    <t>赵小溪</t>
    <rPh sb="0" eb="1">
      <t>zhao'xiao'xi</t>
    </rPh>
    <phoneticPr fontId="2" type="noConversion"/>
  </si>
  <si>
    <t>戴立忍</t>
    <rPh sb="0" eb="1">
      <t>dai'li'ren</t>
    </rPh>
    <phoneticPr fontId="2" type="noConversion"/>
  </si>
  <si>
    <t>梁静</t>
    <rPh sb="0" eb="1">
      <t>liang'jing</t>
    </rPh>
    <phoneticPr fontId="2" type="noConversion"/>
  </si>
  <si>
    <t>翟文斌</t>
    <rPh sb="0" eb="1">
      <t>zhai'wen'bin</t>
    </rPh>
    <phoneticPr fontId="2" type="noConversion"/>
  </si>
  <si>
    <t>孔千千</t>
    <rPh sb="0" eb="1">
      <t>kong'qian'qian</t>
    </rPh>
    <phoneticPr fontId="2" type="noConversion"/>
  </si>
  <si>
    <t>爱情银行</t>
    <rPh sb="0" eb="1">
      <t>ai'qing'dian'ying</t>
    </rPh>
    <rPh sb="2" eb="3">
      <t>yin'hang</t>
    </rPh>
    <phoneticPr fontId="2" type="noConversion"/>
  </si>
  <si>
    <t>曲江涛</t>
    <rPh sb="0" eb="1">
      <t>qu'jiang'tao</t>
    </rPh>
    <phoneticPr fontId="2" type="noConversion"/>
  </si>
  <si>
    <t>夏雨</t>
    <rPh sb="0" eb="1">
      <t>xia'yu</t>
    </rPh>
    <phoneticPr fontId="2" type="noConversion"/>
  </si>
  <si>
    <t>罗京民</t>
    <rPh sb="0" eb="1">
      <t>luo'jing'min</t>
    </rPh>
    <rPh sb="1" eb="2">
      <t>jing</t>
    </rPh>
    <rPh sb="2" eb="3">
      <t>min</t>
    </rPh>
    <phoneticPr fontId="2" type="noConversion"/>
  </si>
  <si>
    <t>徐洁儿</t>
    <rPh sb="0" eb="1">
      <t>xu'jie'er</t>
    </rPh>
    <phoneticPr fontId="2" type="noConversion"/>
  </si>
  <si>
    <t>爱情剧情</t>
    <rPh sb="0" eb="1">
      <t>ai'qing'ju'qing</t>
    </rPh>
    <phoneticPr fontId="2" type="noConversion"/>
  </si>
  <si>
    <t>禁忌游戏之迷藏</t>
    <rPh sb="0" eb="1">
      <t>jin'ji</t>
    </rPh>
    <rPh sb="4" eb="5">
      <t>zhi</t>
    </rPh>
    <rPh sb="5" eb="6">
      <t>mi'cang</t>
    </rPh>
    <phoneticPr fontId="2" type="noConversion"/>
  </si>
  <si>
    <t>宗峰岩</t>
    <rPh sb="0" eb="1">
      <t>zong'feng'yan</t>
    </rPh>
    <phoneticPr fontId="2" type="noConversion"/>
  </si>
  <si>
    <t>念贤儿</t>
    <rPh sb="0" eb="1">
      <t>nian</t>
    </rPh>
    <rPh sb="1" eb="2">
      <t>xian</t>
    </rPh>
    <rPh sb="2" eb="3">
      <t>er</t>
    </rPh>
    <phoneticPr fontId="2" type="noConversion"/>
  </si>
  <si>
    <t>王海祥</t>
    <rPh sb="0" eb="1">
      <t>wang'hai'xiang</t>
    </rPh>
    <phoneticPr fontId="2" type="noConversion"/>
  </si>
  <si>
    <t>林诗枝</t>
    <phoneticPr fontId="2" type="noConversion"/>
  </si>
  <si>
    <t>惊悚悬疑</t>
    <rPh sb="0" eb="1">
      <t>jing'song'xuan'yi</t>
    </rPh>
    <phoneticPr fontId="2" type="noConversion"/>
  </si>
  <si>
    <t>帝国秘符</t>
  </si>
  <si>
    <t>潘粤明</t>
    <rPh sb="0" eb="1">
      <t>pan'yue'ming</t>
    </rPh>
    <phoneticPr fontId="2" type="noConversion"/>
  </si>
  <si>
    <t>胡可</t>
    <rPh sb="0" eb="1">
      <t>hu'ke</t>
    </rPh>
    <phoneticPr fontId="2" type="noConversion"/>
  </si>
  <si>
    <t>侯勇</t>
    <rPh sb="0" eb="1">
      <t>hou'yong</t>
    </rPh>
    <phoneticPr fontId="2" type="noConversion"/>
  </si>
  <si>
    <t>动作冒险悬疑</t>
    <rPh sb="0" eb="1">
      <t>dong'zuo</t>
    </rPh>
    <rPh sb="2" eb="3">
      <t>mao'xian</t>
    </rPh>
    <rPh sb="4" eb="5">
      <t>xuan'yi</t>
    </rPh>
    <phoneticPr fontId="2" type="noConversion"/>
  </si>
  <si>
    <t>楼</t>
    <rPh sb="0" eb="1">
      <t>lou</t>
    </rPh>
    <phoneticPr fontId="2" type="noConversion"/>
  </si>
  <si>
    <t>李远</t>
    <rPh sb="0" eb="1">
      <t>li'yuan</t>
    </rPh>
    <phoneticPr fontId="2" type="noConversion"/>
  </si>
  <si>
    <t>谭耀文</t>
    <rPh sb="0" eb="1">
      <t>tan'yao'wen</t>
    </rPh>
    <phoneticPr fontId="2" type="noConversion"/>
  </si>
  <si>
    <t>林心如</t>
    <rPh sb="0" eb="1">
      <t>lin'xin'ru</t>
    </rPh>
    <phoneticPr fontId="2" type="noConversion"/>
  </si>
  <si>
    <t>陈司翰</t>
    <rPh sb="0" eb="1">
      <t>chen'si'han</t>
    </rPh>
    <phoneticPr fontId="2" type="noConversion"/>
  </si>
  <si>
    <t>白柳汐</t>
    <rPh sb="1" eb="2">
      <t>liu'shu</t>
    </rPh>
    <phoneticPr fontId="2" type="noConversion"/>
  </si>
  <si>
    <t>惊悚剧情</t>
    <rPh sb="0" eb="1">
      <t>jing'song'ju'qing</t>
    </rPh>
    <phoneticPr fontId="2" type="noConversion"/>
  </si>
  <si>
    <t>喜剧</t>
    <rPh sb="0" eb="1">
      <t>xi'ju</t>
    </rPh>
    <phoneticPr fontId="2" type="noConversion"/>
  </si>
  <si>
    <t>迷魂之密室逃脱</t>
  </si>
  <si>
    <t>张帆</t>
    <rPh sb="0" eb="1">
      <t>zhang'fan</t>
    </rPh>
    <phoneticPr fontId="2" type="noConversion"/>
  </si>
  <si>
    <t>李威</t>
    <rPh sb="0" eb="1">
      <t>li'wei</t>
    </rPh>
    <phoneticPr fontId="2" type="noConversion"/>
  </si>
  <si>
    <t>蓝燕</t>
    <rPh sb="0" eb="1">
      <t>lan'yan</t>
    </rPh>
    <phoneticPr fontId="2" type="noConversion"/>
  </si>
  <si>
    <t>赵楚仑</t>
    <rPh sb="0" eb="1">
      <t>zhao</t>
    </rPh>
    <rPh sb="1" eb="2">
      <t>chu</t>
    </rPh>
    <rPh sb="2" eb="3">
      <t>lun</t>
    </rPh>
    <phoneticPr fontId="2" type="noConversion"/>
  </si>
  <si>
    <t>模特魅影</t>
  </si>
  <si>
    <t>杨骏</t>
    <rPh sb="0" eb="1">
      <t>yang'jun</t>
    </rPh>
    <phoneticPr fontId="2" type="noConversion"/>
  </si>
  <si>
    <t>倪慕斯</t>
    <rPh sb="0" eb="1">
      <t>ni'mu'si</t>
    </rPh>
    <phoneticPr fontId="2" type="noConversion"/>
  </si>
  <si>
    <t>唐宁</t>
    <rPh sb="0" eb="1">
      <t>tang'ning</t>
    </rPh>
    <phoneticPr fontId="2" type="noConversion"/>
  </si>
  <si>
    <t>易薇</t>
    <rPh sb="0" eb="1">
      <t>yi'wei</t>
    </rPh>
    <rPh sb="1" eb="2">
      <t>wei</t>
    </rPh>
    <phoneticPr fontId="2" type="noConversion"/>
  </si>
  <si>
    <t>剧情惊悚悬疑</t>
    <rPh sb="0" eb="1">
      <t>ju'qing</t>
    </rPh>
    <rPh sb="2" eb="3">
      <t>jing'son</t>
    </rPh>
    <rPh sb="4" eb="5">
      <t>xuan'yi</t>
    </rPh>
    <phoneticPr fontId="2" type="noConversion"/>
  </si>
  <si>
    <t>午夜微博</t>
  </si>
  <si>
    <t>邓科</t>
    <rPh sb="0" eb="1">
      <t>deng'ke</t>
    </rPh>
    <phoneticPr fontId="2" type="noConversion"/>
  </si>
  <si>
    <t>唐禹哲</t>
    <rPh sb="0" eb="1">
      <t>tang'yu'zhe</t>
    </rPh>
    <phoneticPr fontId="2" type="noConversion"/>
  </si>
  <si>
    <t>邓紫衣</t>
    <rPh sb="0" eb="1">
      <t>deng'zi'yi</t>
    </rPh>
    <phoneticPr fontId="2" type="noConversion"/>
  </si>
  <si>
    <t>刘鹏</t>
    <rPh sb="0" eb="1">
      <t>liu'peng</t>
    </rPh>
    <phoneticPr fontId="2" type="noConversion"/>
  </si>
  <si>
    <t>刘羽琦</t>
    <rPh sb="0" eb="1">
      <t>liu'yu'qi</t>
    </rPh>
    <phoneticPr fontId="2" type="noConversion"/>
  </si>
  <si>
    <t>冷瞳</t>
  </si>
  <si>
    <t>蒋国权</t>
    <rPh sb="0" eb="1">
      <t>jiang'guo'quan</t>
    </rPh>
    <phoneticPr fontId="2" type="noConversion"/>
  </si>
  <si>
    <t>王柯</t>
    <rPh sb="0" eb="1">
      <t>wang'ke</t>
    </rPh>
    <rPh sb="1" eb="2">
      <t>ke'nan</t>
    </rPh>
    <phoneticPr fontId="2" type="noConversion"/>
  </si>
  <si>
    <t>周秀娜</t>
    <rPh sb="0" eb="1">
      <t>zhou'xiu'na</t>
    </rPh>
    <phoneticPr fontId="2" type="noConversion"/>
  </si>
  <si>
    <t>北漂鱼</t>
  </si>
  <si>
    <t>余小宝</t>
    <rPh sb="0" eb="1">
      <t>yu</t>
    </rPh>
    <rPh sb="1" eb="2">
      <t>xiao'bao</t>
    </rPh>
    <phoneticPr fontId="2" type="noConversion"/>
  </si>
  <si>
    <t>林子聪</t>
    <rPh sb="0" eb="1">
      <t>lin'zi'cong</t>
    </rPh>
    <phoneticPr fontId="2" type="noConversion"/>
  </si>
  <si>
    <t>雷思颖</t>
    <rPh sb="0" eb="1">
      <t>lei</t>
    </rPh>
    <rPh sb="1" eb="2">
      <t>si</t>
    </rPh>
    <rPh sb="2" eb="3">
      <t>ying</t>
    </rPh>
    <phoneticPr fontId="2" type="noConversion"/>
  </si>
  <si>
    <t>啊朋友还钱</t>
  </si>
  <si>
    <t>卫捷</t>
    <rPh sb="0" eb="1">
      <t>wei</t>
    </rPh>
    <rPh sb="1" eb="2">
      <t>jie'bao</t>
    </rPh>
    <phoneticPr fontId="2" type="noConversion"/>
  </si>
  <si>
    <t>聂远</t>
    <rPh sb="0" eb="1">
      <t>nie'yuan</t>
    </rPh>
    <phoneticPr fontId="2" type="noConversion"/>
  </si>
  <si>
    <t>焦恩俊</t>
    <rPh sb="0" eb="1">
      <t>jiao'en'jun</t>
    </rPh>
    <phoneticPr fontId="2" type="noConversion"/>
  </si>
  <si>
    <t>少女灵异日记</t>
  </si>
  <si>
    <t>许斌</t>
    <rPh sb="0" eb="1">
      <t>xu'bin</t>
    </rPh>
    <phoneticPr fontId="2" type="noConversion"/>
  </si>
  <si>
    <t>周野芒</t>
    <rPh sb="0" eb="1">
      <t>zhou'ye'mang</t>
    </rPh>
    <phoneticPr fontId="2" type="noConversion"/>
  </si>
  <si>
    <t>路晨</t>
    <rPh sb="0" eb="1">
      <t>lu'chen</t>
    </rPh>
    <phoneticPr fontId="2" type="noConversion"/>
  </si>
  <si>
    <t>伍冠峯</t>
    <rPh sb="0" eb="1">
      <t>wu</t>
    </rPh>
    <rPh sb="1" eb="2">
      <t>guan</t>
    </rPh>
    <rPh sb="2" eb="3">
      <t>feng</t>
    </rPh>
    <phoneticPr fontId="2" type="noConversion"/>
  </si>
  <si>
    <t>冯波</t>
    <rPh sb="0" eb="1">
      <t>feng'bo</t>
    </rPh>
    <phoneticPr fontId="2" type="noConversion"/>
  </si>
  <si>
    <t>花漾</t>
  </si>
  <si>
    <t>周美玲</t>
    <rPh sb="0" eb="1">
      <t>zhou'mei'ling</t>
    </rPh>
    <phoneticPr fontId="2" type="noConversion"/>
  </si>
  <si>
    <t>言承旭</t>
    <rPh sb="0" eb="1">
      <t>yan'cheng'xu</t>
    </rPh>
    <phoneticPr fontId="2" type="noConversion"/>
  </si>
  <si>
    <t>陈意涵</t>
    <rPh sb="0" eb="1">
      <t>chen'yi'han</t>
    </rPh>
    <phoneticPr fontId="2" type="noConversion"/>
  </si>
  <si>
    <t>任达华</t>
    <rPh sb="0" eb="1">
      <t>ren'da'hua</t>
    </rPh>
    <phoneticPr fontId="2" type="noConversion"/>
  </si>
  <si>
    <t>陈妍希</t>
    <rPh sb="0" eb="1">
      <t>chen'yan'xi</t>
    </rPh>
    <phoneticPr fontId="2" type="noConversion"/>
  </si>
  <si>
    <t>爱情</t>
    <rPh sb="0" eb="1">
      <t>ai'qing</t>
    </rPh>
    <phoneticPr fontId="2" type="noConversion"/>
  </si>
  <si>
    <t>初恋未满</t>
  </si>
  <si>
    <t>刘娟</t>
    <rPh sb="0" eb="1">
      <t>liu'juan</t>
    </rPh>
    <phoneticPr fontId="2" type="noConversion"/>
  </si>
  <si>
    <t>冉旭</t>
    <rPh sb="0" eb="1">
      <t>ran'xu</t>
    </rPh>
    <phoneticPr fontId="2" type="noConversion"/>
  </si>
  <si>
    <t>张含韵</t>
    <rPh sb="0" eb="1">
      <t>zhang'han'yun</t>
    </rPh>
    <phoneticPr fontId="2" type="noConversion"/>
  </si>
  <si>
    <t>太空熊猫历险记</t>
  </si>
  <si>
    <t>动画</t>
    <rPh sb="0" eb="1">
      <t>dong'hua</t>
    </rPh>
    <phoneticPr fontId="2" type="noConversion"/>
  </si>
  <si>
    <t>百家乐翻天</t>
  </si>
  <si>
    <t>王晶</t>
    <rPh sb="0" eb="1">
      <t>wang'jing</t>
    </rPh>
    <phoneticPr fontId="2" type="noConversion"/>
  </si>
  <si>
    <t>杜汶泽</t>
    <rPh sb="0" eb="1">
      <t>du'wen'ze</t>
    </rPh>
    <phoneticPr fontId="2" type="noConversion"/>
  </si>
  <si>
    <t>薛凯琪</t>
    <rPh sb="0" eb="1">
      <t>xue'kai'qi</t>
    </rPh>
    <phoneticPr fontId="2" type="noConversion"/>
  </si>
  <si>
    <t>罗家英</t>
    <rPh sb="0" eb="1">
      <t>luo'jia'ying</t>
    </rPh>
    <phoneticPr fontId="2" type="noConversion"/>
  </si>
  <si>
    <t>朱咪咪</t>
    <rPh sb="0" eb="1">
      <t>zhu'mi'mi</t>
    </rPh>
    <phoneticPr fontId="2" type="noConversion"/>
  </si>
  <si>
    <t>诡拼车</t>
  </si>
  <si>
    <t>张力</t>
    <rPh sb="0" eb="1">
      <t>zhang'li</t>
    </rPh>
    <phoneticPr fontId="2" type="noConversion"/>
  </si>
  <si>
    <t>包小柏</t>
    <rPh sb="0" eb="1">
      <t>bao'xiao'bai</t>
    </rPh>
    <phoneticPr fontId="2" type="noConversion"/>
  </si>
  <si>
    <t>蓝燕</t>
    <rPh sb="0" eb="1">
      <t>lan'yan</t>
    </rPh>
    <rPh sb="1" eb="2">
      <t>yan</t>
    </rPh>
    <phoneticPr fontId="2" type="noConversion"/>
  </si>
  <si>
    <t>连凯</t>
    <rPh sb="0" eb="1">
      <t>lian'kai</t>
    </rPh>
    <phoneticPr fontId="2" type="noConversion"/>
  </si>
  <si>
    <t>倪景阳</t>
    <rPh sb="0" eb="1">
      <t>ni'jing'yang</t>
    </rPh>
    <phoneticPr fontId="2" type="noConversion"/>
  </si>
  <si>
    <t>金晨</t>
    <rPh sb="0" eb="1">
      <t>jin'chen</t>
    </rPh>
    <phoneticPr fontId="2" type="noConversion"/>
  </si>
  <si>
    <t>剧情悬疑惊悚</t>
    <rPh sb="0" eb="1">
      <t>ju'qing'xuan'yi</t>
    </rPh>
    <rPh sb="2" eb="3">
      <t>xuan'yi</t>
    </rPh>
    <rPh sb="4" eb="5">
      <t>jing'song</t>
    </rPh>
    <phoneticPr fontId="2" type="noConversion"/>
  </si>
  <si>
    <t>隔窗有眼</t>
  </si>
  <si>
    <t>刘奋斗</t>
    <rPh sb="0" eb="1">
      <t>liu'fen'dou</t>
    </rPh>
    <phoneticPr fontId="2" type="noConversion"/>
  </si>
  <si>
    <t>乌达木</t>
    <rPh sb="0" eb="1">
      <t>wu'da'mu</t>
    </rPh>
    <phoneticPr fontId="2" type="noConversion"/>
  </si>
  <si>
    <t>沈婷婷</t>
    <rPh sb="0" eb="1">
      <t>shen'ting'ting</t>
    </rPh>
    <phoneticPr fontId="2" type="noConversion"/>
  </si>
  <si>
    <t>惊悚</t>
    <rPh sb="0" eb="1">
      <t>jing'son</t>
    </rPh>
    <phoneticPr fontId="2" type="noConversion"/>
  </si>
  <si>
    <t>杨光的快乐生活</t>
  </si>
  <si>
    <t>杨议</t>
    <rPh sb="0" eb="1">
      <t>yang'yi</t>
    </rPh>
    <rPh sb="1" eb="2">
      <t>yi'ti</t>
    </rPh>
    <phoneticPr fontId="2" type="noConversion"/>
  </si>
  <si>
    <t>杨议</t>
    <rPh sb="0" eb="1">
      <t>yang</t>
    </rPh>
    <rPh sb="1" eb="2">
      <t>yi'ti</t>
    </rPh>
    <phoneticPr fontId="2" type="noConversion"/>
  </si>
  <si>
    <t>魏一</t>
    <rPh sb="0" eb="1">
      <t>wei</t>
    </rPh>
    <rPh sb="1" eb="2">
      <t>yi</t>
    </rPh>
    <phoneticPr fontId="2" type="noConversion"/>
  </si>
  <si>
    <t>韩兆</t>
    <rPh sb="0" eb="1">
      <t>han</t>
    </rPh>
    <rPh sb="1" eb="2">
      <t>zhao</t>
    </rPh>
    <phoneticPr fontId="2" type="noConversion"/>
  </si>
  <si>
    <t>变身超人</t>
  </si>
  <si>
    <t>张世霖</t>
    <rPh sb="0" eb="1">
      <t>zhang'shi'lin</t>
    </rPh>
    <rPh sb="2" eb="3">
      <t>lin</t>
    </rPh>
    <phoneticPr fontId="2" type="noConversion"/>
  </si>
  <si>
    <t>陈柏霖</t>
    <rPh sb="0" eb="1">
      <t>chen'bai'lin</t>
    </rPh>
    <phoneticPr fontId="2" type="noConversion"/>
  </si>
  <si>
    <t>邱彦翔</t>
    <rPh sb="0" eb="1">
      <t>qiu'yan'xiang</t>
    </rPh>
    <phoneticPr fontId="2" type="noConversion"/>
  </si>
  <si>
    <t>郭雪芙</t>
    <rPh sb="0" eb="1">
      <t>guo'xue'fu</t>
    </rPh>
    <phoneticPr fontId="2" type="noConversion"/>
  </si>
  <si>
    <t>公主的诱惑</t>
  </si>
  <si>
    <t>田亮</t>
    <rPh sb="0" eb="1">
      <t>tian'liang</t>
    </rPh>
    <phoneticPr fontId="2" type="noConversion"/>
  </si>
  <si>
    <t>谢君豪</t>
    <rPh sb="0" eb="1">
      <t>xie'jun'hao</t>
    </rPh>
    <phoneticPr fontId="2" type="noConversion"/>
  </si>
  <si>
    <t>赵柯</t>
    <rPh sb="0" eb="1">
      <t>zhao'ke</t>
    </rPh>
    <phoneticPr fontId="2" type="noConversion"/>
  </si>
  <si>
    <t>青春</t>
    <rPh sb="0" eb="1">
      <t>qing'chun</t>
    </rPh>
    <phoneticPr fontId="2" type="noConversion"/>
  </si>
  <si>
    <t>郑和1405：魔海寻踪</t>
  </si>
  <si>
    <t>高毅</t>
    <rPh sb="0" eb="1">
      <t>gao'yi</t>
    </rPh>
    <phoneticPr fontId="2" type="noConversion"/>
  </si>
  <si>
    <t>赵铭</t>
    <rPh sb="0" eb="1">
      <t>zhao'ming</t>
    </rPh>
    <phoneticPr fontId="2" type="noConversion"/>
  </si>
  <si>
    <t>孙畅</t>
    <rPh sb="0" eb="1">
      <t>sun'chang</t>
    </rPh>
    <phoneticPr fontId="2" type="noConversion"/>
  </si>
  <si>
    <t>张欣</t>
    <rPh sb="0" eb="1">
      <t>zhang'xin</t>
    </rPh>
    <phoneticPr fontId="2" type="noConversion"/>
  </si>
  <si>
    <t>詹佳</t>
    <rPh sb="0" eb="1">
      <t>zhan'jia</t>
    </rPh>
    <phoneticPr fontId="2" type="noConversion"/>
  </si>
  <si>
    <t>动画奇幻冒险</t>
    <rPh sb="0" eb="1">
      <t>dong'hua'qi'huan</t>
    </rPh>
    <rPh sb="4" eb="5">
      <t>mao'xian</t>
    </rPh>
    <phoneticPr fontId="2" type="noConversion"/>
  </si>
  <si>
    <t>功夫战斗机</t>
  </si>
  <si>
    <t>陈天星</t>
    <rPh sb="0" eb="1">
      <t>chen'tian'xing</t>
    </rPh>
    <phoneticPr fontId="2" type="noConversion"/>
  </si>
  <si>
    <t>陈天星</t>
    <rPh sb="0" eb="1">
      <t>chen'tian'x</t>
    </rPh>
    <phoneticPr fontId="2" type="noConversion"/>
  </si>
  <si>
    <t>王琳娜</t>
    <rPh sb="0" eb="1">
      <t>wang'lin'na</t>
    </rPh>
    <phoneticPr fontId="2" type="noConversion"/>
  </si>
  <si>
    <t>柳海龙</t>
    <rPh sb="0" eb="1">
      <t>liu'hai'long</t>
    </rPh>
    <phoneticPr fontId="2" type="noConversion"/>
  </si>
  <si>
    <t>石林</t>
    <rPh sb="0" eb="1">
      <t>shi'lin</t>
    </rPh>
    <phoneticPr fontId="2" type="noConversion"/>
  </si>
  <si>
    <t>暴躁天使</t>
  </si>
  <si>
    <t>赵晔</t>
    <rPh sb="0" eb="1">
      <t>zhao'hua</t>
    </rPh>
    <rPh sb="1" eb="2">
      <t>ye</t>
    </rPh>
    <phoneticPr fontId="2" type="noConversion"/>
  </si>
  <si>
    <t>李治中</t>
    <rPh sb="0" eb="1">
      <t>li'zhi'zhong</t>
    </rPh>
    <phoneticPr fontId="2" type="noConversion"/>
  </si>
  <si>
    <t>苏妙玲</t>
    <rPh sb="0" eb="1">
      <t>su'miao'ling</t>
    </rPh>
    <phoneticPr fontId="2" type="noConversion"/>
  </si>
  <si>
    <t>黄孝传</t>
    <rPh sb="0" eb="1">
      <t>huang'xiao'chuan</t>
    </rPh>
    <rPh sb="1" eb="2">
      <t>xiao'shun</t>
    </rPh>
    <rPh sb="2" eb="3">
      <t>chuan</t>
    </rPh>
    <phoneticPr fontId="2" type="noConversion"/>
  </si>
  <si>
    <t>剧情爱情</t>
    <rPh sb="0" eb="1">
      <t>ju'qing'ai'qing</t>
    </rPh>
    <phoneticPr fontId="2" type="noConversion"/>
  </si>
  <si>
    <t>不肯去观音</t>
  </si>
  <si>
    <t>张鑫</t>
    <rPh sb="0" eb="1">
      <t>zhang</t>
    </rPh>
    <rPh sb="1" eb="2">
      <t>xin</t>
    </rPh>
    <phoneticPr fontId="2" type="noConversion"/>
  </si>
  <si>
    <t>中泉英雄</t>
    <rPh sb="0" eb="1">
      <t>zhong'quan'ying'xiong</t>
    </rPh>
    <phoneticPr fontId="2" type="noConversion"/>
  </si>
  <si>
    <t>李纯</t>
    <rPh sb="0" eb="1">
      <t>li'chun</t>
    </rPh>
    <phoneticPr fontId="2" type="noConversion"/>
  </si>
  <si>
    <t>中野良子</t>
    <rPh sb="0" eb="1">
      <t>zhong'ye'liang'zi</t>
    </rPh>
    <phoneticPr fontId="2" type="noConversion"/>
  </si>
  <si>
    <t>斯琴高娃</t>
    <rPh sb="0" eb="1">
      <t>si'qin'gao'wa</t>
    </rPh>
    <phoneticPr fontId="2" type="noConversion"/>
  </si>
  <si>
    <t>幸福快递</t>
  </si>
  <si>
    <t>翁靖廷</t>
    <rPh sb="0" eb="1">
      <t>weng'jin'ting</t>
    </rPh>
    <rPh sb="1" eb="2">
      <t>jing</t>
    </rPh>
    <rPh sb="2" eb="3">
      <t>ting</t>
    </rPh>
    <phoneticPr fontId="2" type="noConversion"/>
  </si>
  <si>
    <t>巫迪文</t>
    <rPh sb="0" eb="1">
      <t>wu'di'wen</t>
    </rPh>
    <phoneticPr fontId="2" type="noConversion"/>
  </si>
  <si>
    <t>卓文萱</t>
    <rPh sb="0" eb="1">
      <t>zhuo'wen'xuan</t>
    </rPh>
    <phoneticPr fontId="2" type="noConversion"/>
  </si>
  <si>
    <t>张雁名</t>
    <rPh sb="0" eb="1">
      <t>zhang'yan'ming</t>
    </rPh>
    <phoneticPr fontId="2" type="noConversion"/>
  </si>
  <si>
    <t>刺夜</t>
  </si>
  <si>
    <t>任鹏远</t>
    <rPh sb="0" eb="1">
      <t>ren</t>
    </rPh>
    <rPh sb="1" eb="2">
      <t>peng'yuan</t>
    </rPh>
    <phoneticPr fontId="2" type="noConversion"/>
  </si>
  <si>
    <t>蒲巴甲</t>
    <rPh sb="0" eb="1">
      <t>pu'ba'jia</t>
    </rPh>
    <phoneticPr fontId="2" type="noConversion"/>
  </si>
  <si>
    <t>王子子</t>
    <rPh sb="0" eb="1">
      <t>wang'zi'zi</t>
    </rPh>
    <phoneticPr fontId="2" type="noConversion"/>
  </si>
  <si>
    <t>杜奕衡</t>
    <rPh sb="0" eb="1">
      <t>du'yi'heng</t>
    </rPh>
    <phoneticPr fontId="2" type="noConversion"/>
  </si>
  <si>
    <t>致命闪玩</t>
  </si>
  <si>
    <t>方力申</t>
    <rPh sb="0" eb="1">
      <t>fang'li'shen</t>
    </rPh>
    <phoneticPr fontId="2" type="noConversion"/>
  </si>
  <si>
    <t>张馨予</t>
    <rPh sb="0" eb="1">
      <t>zhang'xin'yu</t>
    </rPh>
    <phoneticPr fontId="2" type="noConversion"/>
  </si>
  <si>
    <t>游本昌</t>
    <rPh sb="0" eb="1">
      <t>you'ben'chang</t>
    </rPh>
    <phoneticPr fontId="2" type="noConversion"/>
  </si>
  <si>
    <t>青春爱情</t>
    <rPh sb="0" eb="1">
      <t>qing'chun'ai'qing</t>
    </rPh>
    <phoneticPr fontId="2" type="noConversion"/>
  </si>
  <si>
    <t>陈家霖</t>
    <rPh sb="0" eb="1">
      <t>chen'jia'lin</t>
    </rPh>
    <rPh sb="1" eb="2">
      <t>jia</t>
    </rPh>
    <rPh sb="2" eb="3">
      <t>lin</t>
    </rPh>
    <phoneticPr fontId="2" type="noConversion"/>
  </si>
  <si>
    <t>王传君</t>
    <rPh sb="0" eb="1">
      <t>wang'chuan'j</t>
    </rPh>
    <phoneticPr fontId="2" type="noConversion"/>
  </si>
  <si>
    <t>邓家佳</t>
    <rPh sb="0" eb="1">
      <t>deng'jia'jia</t>
    </rPh>
    <phoneticPr fontId="2" type="noConversion"/>
  </si>
  <si>
    <t>黄一海</t>
    <rPh sb="0" eb="1">
      <t>huang</t>
    </rPh>
    <rPh sb="1" eb="2">
      <t>yi</t>
    </rPh>
    <rPh sb="2" eb="3">
      <t>hai</t>
    </rPh>
    <phoneticPr fontId="2" type="noConversion"/>
  </si>
  <si>
    <t>吴辰君</t>
    <rPh sb="0" eb="1">
      <t>wu'chen'jun</t>
    </rPh>
    <phoneticPr fontId="2" type="noConversion"/>
  </si>
  <si>
    <t>亲爱</t>
  </si>
  <si>
    <t>李欣蔓</t>
    <rPh sb="0" eb="1">
      <t>li'xin'man</t>
    </rPh>
    <phoneticPr fontId="2" type="noConversion"/>
  </si>
  <si>
    <t>于谦</t>
    <rPh sb="0" eb="1">
      <t>yu'qian</t>
    </rPh>
    <phoneticPr fontId="2" type="noConversion"/>
  </si>
  <si>
    <t>余男</t>
    <rPh sb="0" eb="1">
      <t>yu'nan</t>
    </rPh>
    <phoneticPr fontId="2" type="noConversion"/>
  </si>
  <si>
    <t>文艺伦理剧情</t>
    <rPh sb="0" eb="1">
      <t>wen'yi'lun'li</t>
    </rPh>
    <rPh sb="4" eb="5">
      <t>ju'qing</t>
    </rPh>
    <phoneticPr fontId="2" type="noConversion"/>
  </si>
  <si>
    <t>喜剧王</t>
  </si>
  <si>
    <t>唐昱</t>
    <rPh sb="1" eb="2">
      <t>yu</t>
    </rPh>
    <phoneticPr fontId="2" type="noConversion"/>
  </si>
  <si>
    <t>孙兴</t>
    <rPh sb="0" eb="1">
      <t>sun'xing</t>
    </rPh>
    <phoneticPr fontId="2" type="noConversion"/>
  </si>
  <si>
    <t>吕孔维</t>
    <rPh sb="0" eb="1">
      <t>lv'kong'wei</t>
    </rPh>
    <rPh sb="1" eb="2">
      <t>kong</t>
    </rPh>
    <rPh sb="2" eb="3">
      <t>wei</t>
    </rPh>
    <phoneticPr fontId="2" type="noConversion"/>
  </si>
  <si>
    <t>西柏坡2：英雄王二小</t>
  </si>
  <si>
    <t>施屹</t>
    <rPh sb="0" eb="1">
      <t>shi</t>
    </rPh>
    <rPh sb="1" eb="2">
      <t>yi'li</t>
    </rPh>
    <phoneticPr fontId="2" type="noConversion"/>
  </si>
  <si>
    <t>动画儿童战争</t>
    <rPh sb="0" eb="1">
      <t>dong'hua'er'tong'zhan'z</t>
    </rPh>
    <phoneticPr fontId="2" type="noConversion"/>
  </si>
  <si>
    <t>团圆</t>
  </si>
  <si>
    <t>冀志远</t>
    <rPh sb="2" eb="3">
      <t>yuan</t>
    </rPh>
    <phoneticPr fontId="2" type="noConversion"/>
  </si>
  <si>
    <t>李佳韦</t>
    <rPh sb="0" eb="1">
      <t>li'jia'wei</t>
    </rPh>
    <rPh sb="2" eb="3">
      <t>wei</t>
    </rPh>
    <phoneticPr fontId="2" type="noConversion"/>
  </si>
  <si>
    <t>家庭</t>
    <rPh sb="0" eb="1">
      <t>jia't</t>
    </rPh>
    <phoneticPr fontId="2" type="noConversion"/>
  </si>
  <si>
    <t>逆袭</t>
  </si>
  <si>
    <t>李毅</t>
    <rPh sb="0" eb="1">
      <t>li'yi</t>
    </rPh>
    <phoneticPr fontId="2" type="noConversion"/>
  </si>
  <si>
    <t>青春励志</t>
    <rPh sb="0" eb="1">
      <t>qing'chun'li'zhi</t>
    </rPh>
    <phoneticPr fontId="2" type="noConversion"/>
  </si>
  <si>
    <t>拐杖</t>
  </si>
  <si>
    <t>童江南</t>
    <rPh sb="0" eb="1">
      <t>tong</t>
    </rPh>
    <rPh sb="1" eb="2">
      <t>jiang'n</t>
    </rPh>
    <phoneticPr fontId="2" type="noConversion"/>
  </si>
  <si>
    <t>鲜科</t>
    <rPh sb="0" eb="1">
      <t>xian</t>
    </rPh>
    <rPh sb="1" eb="2">
      <t>ke</t>
    </rPh>
    <phoneticPr fontId="2" type="noConversion"/>
  </si>
  <si>
    <t>朱明月</t>
    <rPh sb="0" eb="1">
      <t>zhu'ming'yue</t>
    </rPh>
    <phoneticPr fontId="2" type="noConversion"/>
  </si>
  <si>
    <t>林中小屋（2014中国版）</t>
    <phoneticPr fontId="2" type="noConversion"/>
  </si>
  <si>
    <t>我想结婚的时候你在哪</t>
    <phoneticPr fontId="2" type="noConversion"/>
  </si>
  <si>
    <t>翟小兴</t>
  </si>
  <si>
    <t>翟俊杰</t>
    <phoneticPr fontId="2" type="noConversion"/>
  </si>
  <si>
    <t>范秀明</t>
    <phoneticPr fontId="2" type="noConversion"/>
  </si>
  <si>
    <t>刘海波</t>
    <phoneticPr fontId="2" type="noConversion"/>
  </si>
  <si>
    <t>王生唯</t>
    <phoneticPr fontId="2" type="noConversion"/>
  </si>
  <si>
    <t>梅生</t>
    <phoneticPr fontId="2" type="noConversion"/>
  </si>
  <si>
    <t>高根荣</t>
    <phoneticPr fontId="2" type="noConversion"/>
  </si>
  <si>
    <t>谢亮宏</t>
    <phoneticPr fontId="2" type="noConversion"/>
  </si>
  <si>
    <t>冯德伦</t>
    <phoneticPr fontId="2" type="noConversion"/>
  </si>
  <si>
    <t>2010.8.30</t>
    <phoneticPr fontId="2" type="noConversion"/>
  </si>
  <si>
    <t>俞灏明</t>
    <phoneticPr fontId="2" type="noConversion"/>
  </si>
  <si>
    <t>浮出水面的影子</t>
    <phoneticPr fontId="2" type="noConversion"/>
  </si>
  <si>
    <t>异度迷局</t>
    <phoneticPr fontId="2" type="noConversion"/>
  </si>
  <si>
    <t>稍安勿躁</t>
    <phoneticPr fontId="2" type="noConversion"/>
  </si>
  <si>
    <t>犀利人妻</t>
    <phoneticPr fontId="2" type="noConversion"/>
  </si>
  <si>
    <t>下一个奇迹</t>
    <phoneticPr fontId="2" type="noConversion"/>
  </si>
  <si>
    <t>饮食男女2012</t>
    <phoneticPr fontId="2" type="noConversion"/>
  </si>
  <si>
    <t>恋爱三万英尺</t>
    <phoneticPr fontId="2" type="noConversion"/>
  </si>
  <si>
    <t>重返大海</t>
    <phoneticPr fontId="2" type="noConversion"/>
  </si>
  <si>
    <t>荒岛情未了</t>
    <phoneticPr fontId="2" type="noConversion"/>
  </si>
  <si>
    <t>2012喜上加喜</t>
    <phoneticPr fontId="2" type="noConversion"/>
  </si>
  <si>
    <t>根据CPI调整后票房(2016)</t>
    <phoneticPr fontId="3" type="noConversion"/>
  </si>
  <si>
    <t>box2016</t>
    <phoneticPr fontId="3" type="noConversion"/>
  </si>
  <si>
    <t>df</t>
  </si>
  <si>
    <t>0.012***</t>
  </si>
  <si>
    <t>(0.009)</t>
  </si>
  <si>
    <t>(0.004)</t>
  </si>
  <si>
    <t>(0.011)</t>
  </si>
  <si>
    <t>(0.018)</t>
  </si>
  <si>
    <t>(0.040)</t>
  </si>
  <si>
    <t>ms1f</t>
  </si>
  <si>
    <t>0.004</t>
  </si>
  <si>
    <t>0.023***</t>
  </si>
  <si>
    <t>0.026***</t>
  </si>
  <si>
    <t>(0.002)</t>
  </si>
  <si>
    <t>(0.005)</t>
  </si>
  <si>
    <t>(0.006)</t>
  </si>
  <si>
    <t>(0.030)</t>
  </si>
  <si>
    <t>fs1f</t>
  </si>
  <si>
    <t>0.001</t>
  </si>
  <si>
    <t>0.016***</t>
  </si>
  <si>
    <t>0.020***</t>
  </si>
  <si>
    <t>0.028***</t>
  </si>
  <si>
    <t>(0.003)</t>
  </si>
  <si>
    <t xml:space="preserve">(0.009)   </t>
  </si>
  <si>
    <t>ms2f</t>
  </si>
  <si>
    <t>-0.000</t>
  </si>
  <si>
    <t xml:space="preserve">0.028** </t>
  </si>
  <si>
    <t>(0.007)</t>
  </si>
  <si>
    <t>(0.013)</t>
  </si>
  <si>
    <t xml:space="preserve">(0.013)   </t>
  </si>
  <si>
    <t>fs2f</t>
  </si>
  <si>
    <t>0.024***</t>
  </si>
  <si>
    <t>0.019***</t>
  </si>
  <si>
    <t>0.020**</t>
  </si>
  <si>
    <t>(0.008)</t>
  </si>
  <si>
    <t>(0.014)</t>
  </si>
  <si>
    <t>gsf</t>
  </si>
  <si>
    <t>0.010***</t>
  </si>
  <si>
    <t>(0.015)</t>
  </si>
  <si>
    <t>(0.118)</t>
  </si>
  <si>
    <t>(0.235)</t>
  </si>
  <si>
    <t>(0.101)</t>
  </si>
  <si>
    <t>(0.153)</t>
  </si>
  <si>
    <t>-0.028</t>
  </si>
  <si>
    <t>(0.155)</t>
  </si>
  <si>
    <t>(0.072)</t>
  </si>
  <si>
    <t>(0.255)</t>
  </si>
  <si>
    <t>(0.036)</t>
  </si>
  <si>
    <t>(0.039)</t>
  </si>
  <si>
    <t>(0.035)</t>
  </si>
  <si>
    <t>(0.076)</t>
  </si>
  <si>
    <t>(0.073)</t>
  </si>
  <si>
    <t>(0.000)</t>
  </si>
  <si>
    <t xml:space="preserve">(0.000)   </t>
  </si>
  <si>
    <t>(0.389)</t>
  </si>
  <si>
    <t>(0.001)</t>
  </si>
  <si>
    <t>(0.234)</t>
  </si>
  <si>
    <t>(0.452)</t>
  </si>
  <si>
    <t>(0.257)</t>
  </si>
  <si>
    <t>(0.465)</t>
  </si>
  <si>
    <t>(0.243)</t>
  </si>
  <si>
    <t>year==  2016.0000</t>
  </si>
  <si>
    <t>(0.250)</t>
  </si>
  <si>
    <t>(0.156)</t>
  </si>
  <si>
    <t>(0.381)</t>
  </si>
  <si>
    <t>(0.244)</t>
  </si>
  <si>
    <t>(0.254)</t>
  </si>
  <si>
    <t>(0.650)</t>
  </si>
  <si>
    <t>(0.305)</t>
  </si>
  <si>
    <t xml:space="preserve">(0.399)   </t>
  </si>
  <si>
    <t>(0.150)</t>
  </si>
  <si>
    <t>(0.231)</t>
  </si>
  <si>
    <t>(0.252)</t>
  </si>
  <si>
    <t>-0.275</t>
  </si>
  <si>
    <t>-0.306</t>
  </si>
  <si>
    <t>(0.256)</t>
  </si>
  <si>
    <t>0.055</t>
  </si>
  <si>
    <t>0.008</t>
  </si>
  <si>
    <t>_cons</t>
  </si>
  <si>
    <t>2.54e+08***</t>
  </si>
  <si>
    <t>1.61e+08***</t>
  </si>
  <si>
    <t>1.27e+08***</t>
  </si>
  <si>
    <t>(0.525)</t>
  </si>
  <si>
    <t>(0.049)</t>
  </si>
  <si>
    <t>(4.22e+07)</t>
  </si>
  <si>
    <t>(1.45e+07)</t>
  </si>
  <si>
    <t>(1.46e+07)</t>
  </si>
  <si>
    <t>-5.27e+07</t>
  </si>
  <si>
    <t>(1.03e+08)</t>
  </si>
  <si>
    <t>(2.27e+07)</t>
  </si>
  <si>
    <t>(2.19e+07)</t>
  </si>
  <si>
    <t>(2.18e+07)</t>
  </si>
  <si>
    <t>(2.38e+07)</t>
  </si>
  <si>
    <t>(1.56e+09)</t>
  </si>
  <si>
    <t>(6.51e+07)</t>
  </si>
  <si>
    <t>(5.21e+07)</t>
  </si>
  <si>
    <t>-3.59e+07</t>
  </si>
  <si>
    <t>(1.27e+08)</t>
  </si>
  <si>
    <t>(2.36e+07)</t>
  </si>
  <si>
    <t>(1.81e+06)</t>
  </si>
  <si>
    <t>(6.26e+07)</t>
  </si>
  <si>
    <t>(2.46e+07)</t>
  </si>
  <si>
    <t>(2.54e+07)</t>
  </si>
  <si>
    <t>4.01e+07</t>
  </si>
  <si>
    <t>0.513</t>
  </si>
  <si>
    <t>0.908</t>
  </si>
  <si>
    <t>2010.6.1</t>
    <phoneticPr fontId="2" type="noConversion"/>
  </si>
  <si>
    <t>2010.2.9</t>
    <phoneticPr fontId="2" type="noConversion"/>
  </si>
  <si>
    <t>吴思远</t>
  </si>
  <si>
    <t>胡玥</t>
    <phoneticPr fontId="2" type="noConversion"/>
  </si>
  <si>
    <t>2009.1.25</t>
    <phoneticPr fontId="2" type="noConversion"/>
  </si>
  <si>
    <t>郑崇炘</t>
    <phoneticPr fontId="2" type="noConversion"/>
  </si>
  <si>
    <t>金泰均</t>
    <phoneticPr fontId="2" type="noConversion"/>
  </si>
  <si>
    <t>俞岛</t>
    <phoneticPr fontId="2" type="noConversion"/>
  </si>
  <si>
    <t>张力</t>
    <phoneticPr fontId="2" type="noConversion"/>
  </si>
  <si>
    <t>李彧</t>
    <phoneticPr fontId="2" type="noConversion"/>
  </si>
  <si>
    <t>钱升玮</t>
    <phoneticPr fontId="2" type="noConversion"/>
  </si>
  <si>
    <t>王松</t>
    <phoneticPr fontId="2" type="noConversion"/>
  </si>
  <si>
    <t>谢航</t>
    <phoneticPr fontId="2" type="noConversion"/>
  </si>
  <si>
    <t>戴维</t>
    <phoneticPr fontId="2" type="noConversion"/>
  </si>
  <si>
    <t>崔健</t>
    <phoneticPr fontId="2" type="noConversion"/>
  </si>
  <si>
    <t>宋豪辉</t>
    <phoneticPr fontId="2" type="noConversion"/>
  </si>
  <si>
    <t>200/8/28</t>
    <phoneticPr fontId="2" type="noConversion"/>
  </si>
  <si>
    <t>李凤鸣</t>
    <phoneticPr fontId="2" type="noConversion"/>
  </si>
  <si>
    <t>2011.1.11</t>
    <phoneticPr fontId="2" type="noConversion"/>
  </si>
  <si>
    <t>2011.4.27</t>
    <phoneticPr fontId="2" type="noConversion"/>
  </si>
  <si>
    <t>2011.11.3</t>
    <phoneticPr fontId="2" type="noConversion"/>
  </si>
  <si>
    <t>佟秀玄</t>
    <phoneticPr fontId="2" type="noConversion"/>
  </si>
  <si>
    <t>2010.6.1</t>
    <phoneticPr fontId="2" type="noConversion"/>
  </si>
  <si>
    <t>孙祖杨</t>
    <phoneticPr fontId="2" type="noConversion"/>
  </si>
  <si>
    <t>余治林</t>
    <phoneticPr fontId="2" type="noConversion"/>
  </si>
  <si>
    <t>尼玛颂宋</t>
    <phoneticPr fontId="2" type="noConversion"/>
  </si>
  <si>
    <t>2010.6.17</t>
    <phoneticPr fontId="2" type="noConversion"/>
  </si>
  <si>
    <t>代旭</t>
    <phoneticPr fontId="2" type="noConversion"/>
  </si>
  <si>
    <t>郑成峰</t>
    <phoneticPr fontId="2" type="noConversion"/>
  </si>
  <si>
    <t>陈庭萱</t>
    <phoneticPr fontId="2" type="noConversion"/>
  </si>
  <si>
    <t>钟澎佳</t>
    <phoneticPr fontId="2" type="noConversion"/>
  </si>
  <si>
    <t>动作剧情冒险</t>
    <phoneticPr fontId="2" type="noConversion"/>
  </si>
  <si>
    <t>裘恩典</t>
    <phoneticPr fontId="2" type="noConversion"/>
  </si>
  <si>
    <t>彭际航</t>
    <phoneticPr fontId="2" type="noConversion"/>
  </si>
  <si>
    <t>咸旭初</t>
    <phoneticPr fontId="2" type="noConversion"/>
  </si>
  <si>
    <t>夏日示爱</t>
    <phoneticPr fontId="2" type="noConversion"/>
  </si>
  <si>
    <t>董紫阳</t>
    <phoneticPr fontId="2" type="noConversion"/>
  </si>
  <si>
    <t>梁家辉</t>
    <phoneticPr fontId="2" type="noConversion"/>
  </si>
  <si>
    <t>爸爸去哪儿</t>
    <phoneticPr fontId="2" type="noConversion"/>
  </si>
  <si>
    <t>谢涤葵</t>
    <phoneticPr fontId="2" type="noConversion"/>
  </si>
  <si>
    <t>林妍</t>
    <phoneticPr fontId="2" type="noConversion"/>
  </si>
  <si>
    <t>2011.4.6,</t>
    <phoneticPr fontId="2" type="noConversion"/>
  </si>
  <si>
    <t>分手大师</t>
    <phoneticPr fontId="2" type="noConversion"/>
  </si>
  <si>
    <t>邓超</t>
    <phoneticPr fontId="2" type="noConversion"/>
  </si>
  <si>
    <t>俞白眉</t>
    <phoneticPr fontId="2" type="noConversion"/>
  </si>
  <si>
    <t>2009.9.6</t>
    <phoneticPr fontId="2" type="noConversion"/>
  </si>
  <si>
    <t>2014-06-21,2009.8.28</t>
    <phoneticPr fontId="2" type="noConversion"/>
  </si>
  <si>
    <t>王晶</t>
    <phoneticPr fontId="2" type="noConversion"/>
  </si>
  <si>
    <t>钟少雄</t>
    <phoneticPr fontId="2" type="noConversion"/>
  </si>
  <si>
    <t>葛优</t>
    <phoneticPr fontId="2" type="noConversion"/>
  </si>
  <si>
    <t>童瑶</t>
    <phoneticPr fontId="3" type="noConversion"/>
  </si>
  <si>
    <t>亲爱的</t>
    <phoneticPr fontId="2" type="noConversion"/>
  </si>
  <si>
    <t>麦兆辉</t>
    <phoneticPr fontId="2" type="noConversion"/>
  </si>
  <si>
    <t>庄文强</t>
    <phoneticPr fontId="2" type="noConversion"/>
  </si>
  <si>
    <t>2010.4.17</t>
    <phoneticPr fontId="2" type="noConversion"/>
  </si>
  <si>
    <t>2011.5.4</t>
    <phoneticPr fontId="2" type="noConversion"/>
  </si>
  <si>
    <t>杨颖</t>
    <phoneticPr fontId="3" type="noConversion"/>
  </si>
  <si>
    <t>2010.3.22</t>
    <phoneticPr fontId="2" type="noConversion"/>
  </si>
  <si>
    <t>隋棠</t>
    <phoneticPr fontId="2" type="noConversion"/>
  </si>
  <si>
    <t>2010.8.30</t>
    <phoneticPr fontId="2" type="noConversion"/>
  </si>
  <si>
    <t>痞子英雄：黎明升起</t>
    <phoneticPr fontId="2" type="noConversion"/>
  </si>
  <si>
    <t>张钧甯</t>
    <phoneticPr fontId="3" type="noConversion"/>
  </si>
  <si>
    <t>陈嘉上</t>
    <phoneticPr fontId="2" type="noConversion"/>
  </si>
  <si>
    <t>秦小珍</t>
    <phoneticPr fontId="2" type="noConversion"/>
  </si>
  <si>
    <t>,2010.6.18</t>
    <phoneticPr fontId="2" type="noConversion"/>
  </si>
  <si>
    <t>王章俊</t>
    <phoneticPr fontId="2" type="noConversion"/>
  </si>
  <si>
    <t>殷玉麒</t>
    <phoneticPr fontId="2" type="noConversion"/>
  </si>
  <si>
    <t>秦时明月大电影之龙腾万里</t>
    <phoneticPr fontId="2" type="noConversion"/>
  </si>
  <si>
    <t>动画</t>
    <phoneticPr fontId="2" type="noConversion"/>
  </si>
  <si>
    <t>笔仙惊魂3</t>
    <phoneticPr fontId="2" type="noConversion"/>
  </si>
  <si>
    <t>余心恬</t>
    <phoneticPr fontId="3" type="noConversion"/>
  </si>
  <si>
    <t>郎鹏</t>
    <phoneticPr fontId="2" type="noConversion"/>
  </si>
  <si>
    <t>笔仙Ⅲ</t>
    <phoneticPr fontId="2" type="noConversion"/>
  </si>
  <si>
    <t>唐丹</t>
    <phoneticPr fontId="2" type="noConversion"/>
  </si>
  <si>
    <t>弗罗里安 卢卡斯</t>
    <phoneticPr fontId="2" type="noConversion"/>
  </si>
  <si>
    <t>江一燕</t>
    <phoneticPr fontId="2" type="noConversion"/>
  </si>
  <si>
    <t>何冰</t>
    <phoneticPr fontId="2" type="noConversion"/>
  </si>
  <si>
    <t>邓家佳</t>
    <phoneticPr fontId="2" type="noConversion"/>
  </si>
  <si>
    <t>喜剧爱情</t>
    <phoneticPr fontId="2" type="noConversion"/>
  </si>
  <si>
    <t>辛巴达历险记2</t>
    <phoneticPr fontId="2" type="noConversion"/>
  </si>
  <si>
    <t>杨鸥</t>
    <phoneticPr fontId="2" type="noConversion"/>
  </si>
  <si>
    <t>石井辉仪</t>
    <phoneticPr fontId="2" type="noConversion"/>
  </si>
  <si>
    <t>王冰</t>
    <phoneticPr fontId="2" type="noConversion"/>
  </si>
  <si>
    <t xml:space="preserve">于人  </t>
    <phoneticPr fontId="2" type="noConversion"/>
  </si>
  <si>
    <t>刘浩</t>
    <phoneticPr fontId="2" type="noConversion"/>
  </si>
  <si>
    <t>可爱的你</t>
  </si>
  <si>
    <t>闯堂兔2疯狂马戏团</t>
  </si>
  <si>
    <t>一个勺子</t>
  </si>
  <si>
    <t>年少轻狂</t>
  </si>
  <si>
    <t>我的青春期</t>
  </si>
  <si>
    <t>梁君健</t>
  </si>
  <si>
    <t>龙骑侠</t>
  </si>
  <si>
    <t>魔镜</t>
  </si>
  <si>
    <t>金成浩 PakphumWongjinda</t>
  </si>
  <si>
    <t>心迷宫</t>
  </si>
  <si>
    <t>咕噜咕噜美人鱼</t>
  </si>
  <si>
    <t>杜林、李锐、王骏</t>
  </si>
  <si>
    <t>2011-02-16,2010-08-03,</t>
  </si>
  <si>
    <t>马景涛</t>
  </si>
  <si>
    <t>小猪班纳之梦想大帽险</t>
  </si>
  <si>
    <t>翁朝晖</t>
  </si>
  <si>
    <t>辛成江</t>
  </si>
  <si>
    <t>蔡明钦</t>
  </si>
  <si>
    <t>灵臆事件</t>
  </si>
  <si>
    <t>石天琦</t>
  </si>
  <si>
    <t>唐宁</t>
  </si>
  <si>
    <t>动画喜剧冒险</t>
  </si>
  <si>
    <t>张少军</t>
  </si>
  <si>
    <t>王小毅</t>
  </si>
  <si>
    <t>黄白露</t>
  </si>
  <si>
    <t>徐少强</t>
  </si>
  <si>
    <t>余秋瑶</t>
  </si>
  <si>
    <t>宗利群</t>
  </si>
  <si>
    <t>恐怖惊悚</t>
  </si>
  <si>
    <t>周格泰</t>
  </si>
  <si>
    <t>石知田</t>
  </si>
  <si>
    <t>程予希</t>
  </si>
  <si>
    <t>孙鹏</t>
  </si>
  <si>
    <t>爱情剧情</t>
  </si>
  <si>
    <t>项海明</t>
  </si>
  <si>
    <t>吉桥</t>
  </si>
  <si>
    <t>孙菲菲</t>
  </si>
  <si>
    <t>王艺嘉</t>
  </si>
  <si>
    <t>李明</t>
  </si>
  <si>
    <t>梅俪儿</t>
  </si>
  <si>
    <t>郭九龙</t>
  </si>
  <si>
    <t>林好</t>
  </si>
  <si>
    <t>一路狂奔</t>
  </si>
  <si>
    <t>王钧</t>
  </si>
  <si>
    <t>李梦男</t>
  </si>
  <si>
    <t>潘斌龙</t>
  </si>
  <si>
    <t>孙宁</t>
  </si>
  <si>
    <t>马浴柯</t>
  </si>
  <si>
    <t>悬疑惊悚</t>
  </si>
  <si>
    <t>海涛</t>
  </si>
  <si>
    <t>2011.10.19</t>
  </si>
  <si>
    <t>吴大雄</t>
  </si>
  <si>
    <t xml:space="preserve">屈菁菁 </t>
  </si>
  <si>
    <t>陈晓曦</t>
  </si>
  <si>
    <t>白凯南</t>
  </si>
  <si>
    <t>刘宸希</t>
  </si>
  <si>
    <t>孟鹏</t>
  </si>
  <si>
    <t>任铭松</t>
  </si>
  <si>
    <t>喜剧励志家庭</t>
  </si>
  <si>
    <t>秦榛</t>
  </si>
  <si>
    <t>车艺莲</t>
  </si>
  <si>
    <t>刘冠麟</t>
  </si>
  <si>
    <t>常奕然</t>
  </si>
  <si>
    <t>李智</t>
  </si>
  <si>
    <t>陈龙</t>
  </si>
  <si>
    <t>蓝盈莹</t>
  </si>
  <si>
    <t>杨欣</t>
  </si>
  <si>
    <t>动作奇幻冒险</t>
  </si>
  <si>
    <t>宋占涛</t>
  </si>
  <si>
    <t>晏菲</t>
  </si>
  <si>
    <t>迟帅</t>
  </si>
  <si>
    <t>周岭南</t>
  </si>
  <si>
    <t>袁野</t>
  </si>
  <si>
    <t>冒险动作爱情</t>
  </si>
  <si>
    <t>诡娃娃</t>
  </si>
  <si>
    <t>刘崇崇</t>
  </si>
  <si>
    <t>徐冬梅</t>
  </si>
  <si>
    <t>谢源</t>
  </si>
  <si>
    <t>杨旸</t>
  </si>
  <si>
    <t>动作喜剧爱情</t>
  </si>
  <si>
    <t>王童</t>
  </si>
  <si>
    <t>胡宇威</t>
  </si>
  <si>
    <t>葛水英</t>
  </si>
  <si>
    <t>动画奇幻冒险</t>
  </si>
  <si>
    <t>杨竞泽</t>
  </si>
  <si>
    <t>汤镇业</t>
  </si>
  <si>
    <t>爱情悬疑惊悚</t>
  </si>
  <si>
    <t>袁百梓卉</t>
  </si>
  <si>
    <t>黄恺杰</t>
  </si>
  <si>
    <t>刘天荣</t>
  </si>
  <si>
    <t>董玉峰</t>
  </si>
  <si>
    <t>黄正杰</t>
  </si>
  <si>
    <t>温兆伦</t>
  </si>
  <si>
    <t>余思潞</t>
  </si>
  <si>
    <t>黄征</t>
  </si>
  <si>
    <t>杨心蕊</t>
  </si>
  <si>
    <t>悬疑惊悚冒险</t>
  </si>
  <si>
    <t>郑芬芬</t>
  </si>
  <si>
    <t>罗北安</t>
  </si>
  <si>
    <t>喜剧动画儿童冒险</t>
  </si>
  <si>
    <t>吕聿来</t>
  </si>
  <si>
    <t>黎一墨</t>
  </si>
  <si>
    <t>何佩瑜</t>
  </si>
  <si>
    <t>余丹戈</t>
  </si>
  <si>
    <t>曹安俊</t>
  </si>
  <si>
    <t>杜雨辰</t>
  </si>
  <si>
    <t>王千航</t>
  </si>
  <si>
    <t>刘静怡</t>
  </si>
  <si>
    <t>黄柏基</t>
  </si>
  <si>
    <t>周柏豪</t>
  </si>
  <si>
    <t>王菀之</t>
  </si>
  <si>
    <t>汤骏业</t>
  </si>
  <si>
    <t>孔令政</t>
  </si>
  <si>
    <t>罗仲谦</t>
  </si>
  <si>
    <t>曾佩瑜</t>
  </si>
  <si>
    <t>悬疑犯罪</t>
  </si>
  <si>
    <t>项华祥</t>
  </si>
  <si>
    <t>柯有伦</t>
  </si>
  <si>
    <t>崔允素</t>
  </si>
  <si>
    <t>刘亚鹏</t>
  </si>
  <si>
    <t>张艾青</t>
  </si>
  <si>
    <t>陈丽英</t>
  </si>
  <si>
    <t>斯琴高娃</t>
  </si>
  <si>
    <t>李梦</t>
  </si>
  <si>
    <t>都日昭日格图</t>
  </si>
  <si>
    <t>剧情爱情音乐</t>
  </si>
  <si>
    <t>查暮春</t>
  </si>
  <si>
    <t>陈翔</t>
  </si>
  <si>
    <t>芦芳生</t>
  </si>
  <si>
    <t>杨彩钰</t>
  </si>
  <si>
    <t>王佳佳</t>
  </si>
  <si>
    <t>陶红</t>
  </si>
  <si>
    <t>巩汉林</t>
  </si>
  <si>
    <t>高菲</t>
  </si>
  <si>
    <t>动作悬疑犯罪</t>
  </si>
  <si>
    <t>罗云熙</t>
  </si>
  <si>
    <t>谭松韵</t>
  </si>
  <si>
    <t>三木单丹</t>
  </si>
  <si>
    <t>何昊阳</t>
  </si>
  <si>
    <t>姚闻雪</t>
  </si>
  <si>
    <t>安泽豪</t>
  </si>
  <si>
    <t>王植</t>
  </si>
  <si>
    <t>游松</t>
  </si>
  <si>
    <t>张伦硕</t>
  </si>
  <si>
    <t>艾丽娅</t>
  </si>
  <si>
    <t>潘辰</t>
  </si>
  <si>
    <t>臧溪川</t>
  </si>
  <si>
    <t>谷尚蔚</t>
  </si>
  <si>
    <t>冯馨瑶</t>
  </si>
  <si>
    <t>剧情动作爱情</t>
  </si>
  <si>
    <t>罗安得</t>
  </si>
  <si>
    <t>2010.3.22</t>
  </si>
  <si>
    <t>王彩烨</t>
  </si>
  <si>
    <t>李国煌</t>
  </si>
  <si>
    <t>王予柔</t>
  </si>
  <si>
    <t>喜剧悬疑</t>
  </si>
  <si>
    <t>颜廷录</t>
  </si>
  <si>
    <t>杨清</t>
  </si>
  <si>
    <t>雷迪</t>
  </si>
  <si>
    <t>王伟</t>
  </si>
  <si>
    <t>李承铉</t>
  </si>
  <si>
    <t>2010.11.8</t>
  </si>
  <si>
    <t>2010.7.16</t>
  </si>
  <si>
    <t>张秉坚</t>
  </si>
  <si>
    <t>班赞</t>
  </si>
  <si>
    <t>赖迦童</t>
  </si>
  <si>
    <t>战鹤文</t>
  </si>
  <si>
    <t>丁乃筝</t>
  </si>
  <si>
    <t>华少</t>
  </si>
  <si>
    <t>陈武康</t>
  </si>
  <si>
    <t>董春泽</t>
  </si>
  <si>
    <t>罗京民</t>
  </si>
  <si>
    <t>马燕</t>
  </si>
  <si>
    <t>孙波</t>
  </si>
  <si>
    <t>赵丽</t>
  </si>
  <si>
    <t>吴佳</t>
  </si>
  <si>
    <t>买红妹</t>
  </si>
  <si>
    <t>黄智亨</t>
  </si>
  <si>
    <t>黄微</t>
  </si>
  <si>
    <t>刘洋</t>
  </si>
  <si>
    <t>强巴才丹</t>
  </si>
  <si>
    <t>李睿珺</t>
  </si>
  <si>
    <t>汤龙</t>
  </si>
  <si>
    <t>郭松涛</t>
  </si>
  <si>
    <t>剧情儿童</t>
  </si>
  <si>
    <t>香港国际电影节天主教文化奖</t>
  </si>
  <si>
    <t>雷珺麟</t>
  </si>
  <si>
    <t>动画冒险儿童</t>
  </si>
  <si>
    <t>黄瀛灏</t>
  </si>
  <si>
    <t>康宁</t>
  </si>
  <si>
    <t>张定涵</t>
  </si>
  <si>
    <t>张迪</t>
  </si>
  <si>
    <t>谢芳</t>
  </si>
  <si>
    <t>谢升皓</t>
  </si>
  <si>
    <t>张智尧</t>
  </si>
  <si>
    <t>乔杉</t>
  </si>
  <si>
    <t>王奕</t>
  </si>
  <si>
    <t>于明亮</t>
  </si>
  <si>
    <t>杨晓君</t>
  </si>
  <si>
    <t>许树宁</t>
  </si>
  <si>
    <t>霍猛</t>
  </si>
  <si>
    <t>佟悦</t>
  </si>
  <si>
    <t>曾剑峰</t>
  </si>
  <si>
    <t>毛孩</t>
  </si>
  <si>
    <t>2010.3.03</t>
  </si>
  <si>
    <t>姜皓文</t>
  </si>
  <si>
    <t>尹航</t>
  </si>
  <si>
    <t>黎娟</t>
  </si>
  <si>
    <t>李霄峰</t>
  </si>
  <si>
    <t>辛朋</t>
  </si>
  <si>
    <t>李嘉琪</t>
  </si>
  <si>
    <t>李欢</t>
  </si>
  <si>
    <t>李浩菲</t>
  </si>
  <si>
    <t>魏健</t>
  </si>
  <si>
    <t>陈霖生</t>
  </si>
  <si>
    <t>动画历史冒险</t>
  </si>
  <si>
    <t>鸿水</t>
  </si>
  <si>
    <t>毛晓彤</t>
  </si>
  <si>
    <t>李广德</t>
  </si>
  <si>
    <t>王水</t>
  </si>
  <si>
    <t>邬瑗忆</t>
  </si>
  <si>
    <t>周晓鸥</t>
  </si>
  <si>
    <t>李璐茜</t>
  </si>
  <si>
    <t>苗述</t>
  </si>
  <si>
    <t>爱情奇幻</t>
  </si>
  <si>
    <t>王泽谚</t>
  </si>
  <si>
    <t>周杰</t>
  </si>
  <si>
    <t>成淇</t>
  </si>
  <si>
    <t>吴启华</t>
  </si>
  <si>
    <t>胡大中</t>
  </si>
  <si>
    <t>赵铁人</t>
  </si>
  <si>
    <t>李长欣</t>
  </si>
  <si>
    <t>康恩赫</t>
  </si>
  <si>
    <t>刘萌萌</t>
  </si>
  <si>
    <t>张炜迅</t>
  </si>
  <si>
    <t>动作科幻</t>
  </si>
  <si>
    <t>王凯阳</t>
  </si>
  <si>
    <t>章俊夫</t>
  </si>
  <si>
    <t>张亚希</t>
  </si>
  <si>
    <t>闵春晓</t>
  </si>
  <si>
    <t>孙菂</t>
  </si>
  <si>
    <t>黄佩佳</t>
  </si>
  <si>
    <t>王识贤</t>
  </si>
  <si>
    <t>黄嘉千</t>
  </si>
  <si>
    <t>梅新</t>
  </si>
  <si>
    <t>郝柏杰</t>
  </si>
  <si>
    <t>王禎</t>
  </si>
  <si>
    <t>刘新</t>
  </si>
  <si>
    <t>2010.10.21</t>
  </si>
  <si>
    <t>宋允浩</t>
  </si>
  <si>
    <t>宋丹丹</t>
  </si>
  <si>
    <t>李菁菁</t>
  </si>
  <si>
    <t>孙爱国</t>
  </si>
  <si>
    <t>韩凤</t>
  </si>
  <si>
    <t>李权霖</t>
  </si>
  <si>
    <t>邱林</t>
  </si>
  <si>
    <t>周军</t>
  </si>
  <si>
    <t>孙强</t>
  </si>
  <si>
    <t>吕金</t>
  </si>
  <si>
    <t>张永庆</t>
  </si>
  <si>
    <t>赵艺然</t>
  </si>
  <si>
    <t>穆婷婷</t>
  </si>
  <si>
    <t>潘婕</t>
  </si>
  <si>
    <t>罗刚</t>
  </si>
  <si>
    <t>张哲人</t>
  </si>
  <si>
    <t>李雪晶</t>
  </si>
  <si>
    <t>孟朋</t>
  </si>
  <si>
    <t>曲桐雨</t>
  </si>
  <si>
    <t>刘彬杰</t>
  </si>
  <si>
    <t>叶祖新</t>
  </si>
  <si>
    <t>念贤儿</t>
  </si>
  <si>
    <t>谢悠</t>
  </si>
  <si>
    <t>陈赋</t>
  </si>
  <si>
    <t>季纯伊</t>
  </si>
  <si>
    <t>唐少涵</t>
  </si>
  <si>
    <t>丁荫楠</t>
  </si>
  <si>
    <t>马恩然</t>
  </si>
  <si>
    <t>马源</t>
  </si>
  <si>
    <t>王双宝</t>
  </si>
  <si>
    <t>郝婷婷</t>
  </si>
  <si>
    <t>赵楚仑</t>
  </si>
  <si>
    <t>喜剧犯罪</t>
  </si>
  <si>
    <t>杨亚洲</t>
  </si>
  <si>
    <t>杨博</t>
  </si>
  <si>
    <t>陶泽如</t>
  </si>
  <si>
    <t>2011.5.24</t>
  </si>
  <si>
    <t>林浩</t>
  </si>
  <si>
    <t>郭明儿</t>
  </si>
  <si>
    <t>周德华</t>
  </si>
  <si>
    <t>韩雪薇</t>
  </si>
  <si>
    <t>吕洋</t>
  </si>
  <si>
    <t>董立范</t>
  </si>
  <si>
    <t>陈星池</t>
  </si>
  <si>
    <t>石峯</t>
  </si>
  <si>
    <t>张越涵</t>
  </si>
  <si>
    <t>吴谨西</t>
  </si>
  <si>
    <t>汪奇</t>
  </si>
  <si>
    <t>2010.7.01</t>
  </si>
  <si>
    <t>宋梓侨</t>
  </si>
  <si>
    <t>高曙光</t>
  </si>
  <si>
    <t>郭鹏</t>
  </si>
  <si>
    <t>冯婧</t>
  </si>
  <si>
    <t>崔龄燕</t>
  </si>
  <si>
    <t>石铭熙</t>
  </si>
  <si>
    <t>谢雨芩</t>
  </si>
  <si>
    <t>陈咏歌</t>
  </si>
  <si>
    <t>武侠古装</t>
  </si>
  <si>
    <t>高雅轩</t>
  </si>
  <si>
    <t>柳珂</t>
  </si>
  <si>
    <t>黄子腾</t>
  </si>
  <si>
    <t>阴奕彤</t>
  </si>
  <si>
    <t>王文</t>
  </si>
  <si>
    <t>陶盟喜</t>
  </si>
  <si>
    <t>涓子</t>
  </si>
  <si>
    <t>赵雅淇</t>
  </si>
  <si>
    <t>李升</t>
  </si>
  <si>
    <t>战菁一</t>
  </si>
  <si>
    <t>田征</t>
  </si>
  <si>
    <t>聂鑫</t>
  </si>
  <si>
    <t>张希爱</t>
  </si>
  <si>
    <t>姚红军</t>
  </si>
  <si>
    <t>慕钰华</t>
  </si>
  <si>
    <t>孙雷</t>
  </si>
  <si>
    <t>王巍</t>
  </si>
  <si>
    <t>闫鹿杨</t>
  </si>
  <si>
    <t>倾海</t>
  </si>
  <si>
    <t>张燃</t>
  </si>
  <si>
    <t>游游</t>
  </si>
  <si>
    <t>朱咪咪</t>
  </si>
  <si>
    <t>杨小欣</t>
  </si>
  <si>
    <t>于佳</t>
  </si>
  <si>
    <t>应媛</t>
  </si>
  <si>
    <t>张天野</t>
  </si>
  <si>
    <t>黄君君</t>
  </si>
  <si>
    <t>戎川</t>
  </si>
  <si>
    <t>于朦胧</t>
  </si>
  <si>
    <t>张洋</t>
  </si>
  <si>
    <t>谢彬彬</t>
  </si>
  <si>
    <t>雷金克</t>
  </si>
  <si>
    <t>吴明轩</t>
  </si>
  <si>
    <t>赵天赐</t>
  </si>
  <si>
    <t>刘抒鹃</t>
  </si>
  <si>
    <t>保剑锋</t>
  </si>
  <si>
    <t>宋晓英</t>
  </si>
  <si>
    <t>保尔夫</t>
  </si>
  <si>
    <t>耿其昌</t>
  </si>
  <si>
    <t>李维康</t>
  </si>
  <si>
    <t>叶少兰</t>
  </si>
  <si>
    <t>戏曲</t>
  </si>
  <si>
    <t>高志森</t>
  </si>
  <si>
    <t>冯宝宝</t>
  </si>
  <si>
    <t>蔡瀚亿</t>
  </si>
  <si>
    <t>绍音音</t>
  </si>
  <si>
    <t>李东</t>
  </si>
  <si>
    <t>张优</t>
  </si>
  <si>
    <t>曹帅</t>
  </si>
  <si>
    <t>徐池承</t>
  </si>
  <si>
    <t>李萍萍</t>
  </si>
  <si>
    <t>朱永棠</t>
  </si>
  <si>
    <t>刘笑</t>
  </si>
  <si>
    <t>高珑珂</t>
  </si>
  <si>
    <t>徐鸿钧</t>
  </si>
  <si>
    <t>李万年</t>
  </si>
  <si>
    <t>武东博</t>
  </si>
  <si>
    <t>胡明凯</t>
  </si>
  <si>
    <t>闫婕</t>
  </si>
  <si>
    <t>卓凡</t>
  </si>
  <si>
    <t>寇振海</t>
  </si>
  <si>
    <t>犯罪</t>
  </si>
  <si>
    <t>方义华</t>
  </si>
  <si>
    <t>董振业</t>
  </si>
  <si>
    <t>解慧清</t>
  </si>
  <si>
    <t>张忠</t>
  </si>
  <si>
    <t>乌日根</t>
  </si>
  <si>
    <t>夏晴</t>
  </si>
  <si>
    <t>聂荣鑫</t>
  </si>
  <si>
    <t>陈思娜</t>
  </si>
  <si>
    <t>爱情历史古装</t>
  </si>
  <si>
    <t>原野</t>
  </si>
  <si>
    <t>嘉南海林</t>
  </si>
  <si>
    <t>唐士艳</t>
  </si>
  <si>
    <t>肖宗灵</t>
  </si>
  <si>
    <t>刘全玮</t>
  </si>
  <si>
    <t>吴云飞</t>
  </si>
  <si>
    <t>赵育莹</t>
  </si>
  <si>
    <t>韩一菲</t>
  </si>
  <si>
    <t>黄浩然</t>
  </si>
  <si>
    <t>陈豪</t>
  </si>
  <si>
    <t>蒙亭宜</t>
  </si>
  <si>
    <t>林子聪</t>
  </si>
  <si>
    <t>张雪芹</t>
  </si>
  <si>
    <t>李亚威</t>
  </si>
  <si>
    <t>水嘉宇</t>
  </si>
  <si>
    <t>儿童冒险</t>
  </si>
  <si>
    <t>穆梦娇</t>
  </si>
  <si>
    <t>侍宣如</t>
  </si>
  <si>
    <t>非可</t>
  </si>
  <si>
    <t>周看</t>
  </si>
  <si>
    <t>张念骅</t>
  </si>
  <si>
    <t>宋宁</t>
  </si>
  <si>
    <t>陈之月</t>
  </si>
  <si>
    <t>刘刚</t>
  </si>
  <si>
    <t>邓炀</t>
  </si>
  <si>
    <t>婉琼丹</t>
  </si>
  <si>
    <t>君子道若水</t>
  </si>
  <si>
    <t>程韦然</t>
  </si>
  <si>
    <t>肖立波</t>
  </si>
  <si>
    <t>范雨林</t>
  </si>
  <si>
    <t>2010/0109</t>
  </si>
  <si>
    <t>陈莹</t>
  </si>
  <si>
    <t>甄人</t>
  </si>
  <si>
    <t>美人鱼</t>
  </si>
  <si>
    <t>林允</t>
  </si>
  <si>
    <t>西游记之孙悟空三打白骨精</t>
  </si>
  <si>
    <t>费翔</t>
  </si>
  <si>
    <t>动作其他</t>
  </si>
  <si>
    <t>澳门风云3</t>
  </si>
  <si>
    <t>动作喜剧</t>
  </si>
  <si>
    <t>北京遇上西雅图之不二情书</t>
  </si>
  <si>
    <t>薛晓璐</t>
  </si>
  <si>
    <t>焦华静</t>
  </si>
  <si>
    <t>秦沛</t>
  </si>
  <si>
    <t>吴彦姝</t>
  </si>
  <si>
    <t>爱情喜剧</t>
  </si>
  <si>
    <t>火锅英雄</t>
  </si>
  <si>
    <t>动作爱情</t>
  </si>
  <si>
    <t>我的特工爷爷</t>
  </si>
  <si>
    <t>陈沛妍</t>
  </si>
  <si>
    <t>牟星</t>
  </si>
  <si>
    <t>动作悬疑喜剧</t>
  </si>
  <si>
    <t>熊出没之熊心归来</t>
  </si>
  <si>
    <t>谭笑</t>
  </si>
  <si>
    <t>喜剧其他</t>
  </si>
  <si>
    <t>卧虎藏龙2：青冥宝剑</t>
  </si>
  <si>
    <t>岑永康</t>
  </si>
  <si>
    <t>刘承羽</t>
  </si>
  <si>
    <t>原丽淇</t>
  </si>
  <si>
    <t>谁的青春不迷茫</t>
  </si>
  <si>
    <t>姚婷婷</t>
  </si>
  <si>
    <t>白敬亭</t>
  </si>
  <si>
    <t>郭姝彤</t>
  </si>
  <si>
    <t>李宏毅</t>
  </si>
  <si>
    <t>王鹤润</t>
  </si>
  <si>
    <t>爱情其他</t>
  </si>
  <si>
    <t>高跟鞋先生</t>
  </si>
  <si>
    <t>陆可</t>
  </si>
  <si>
    <t>杜江</t>
  </si>
  <si>
    <t>睡在我上铺的兄弟</t>
  </si>
  <si>
    <t>杜天皓</t>
  </si>
  <si>
    <t>极限挑战</t>
  </si>
  <si>
    <t>严敏</t>
  </si>
  <si>
    <t>任静</t>
  </si>
  <si>
    <t>青蛙总动员</t>
  </si>
  <si>
    <t>郭政建</t>
  </si>
  <si>
    <t>吉静</t>
  </si>
  <si>
    <t>白涛</t>
  </si>
  <si>
    <t>李金燕</t>
  </si>
  <si>
    <t>动画喜剧</t>
  </si>
  <si>
    <t>魔宫魅影</t>
  </si>
  <si>
    <t>杨祐宁</t>
  </si>
  <si>
    <t>爱情惊悚其他</t>
  </si>
  <si>
    <t>梦想合伙人</t>
  </si>
  <si>
    <t>张太维</t>
  </si>
  <si>
    <t>小门神</t>
  </si>
  <si>
    <t>王微</t>
  </si>
  <si>
    <t>于心怡</t>
  </si>
  <si>
    <t>毕啸岚</t>
  </si>
  <si>
    <t>消失爱人</t>
  </si>
  <si>
    <t>林俊杰</t>
  </si>
  <si>
    <t>女汉子真爱公式</t>
  </si>
  <si>
    <t>郭大雷</t>
  </si>
  <si>
    <t>丁一宇</t>
  </si>
  <si>
    <t>童菲</t>
  </si>
  <si>
    <t>阿兰达瓦卓玛</t>
  </si>
  <si>
    <t>爱情喜剧其他</t>
  </si>
  <si>
    <t>过年好</t>
  </si>
  <si>
    <t>炎亚纶</t>
  </si>
  <si>
    <t>热依扎</t>
  </si>
  <si>
    <t>董成鹏</t>
  </si>
  <si>
    <t>奔爱</t>
  </si>
  <si>
    <t>陈嘉俊</t>
  </si>
  <si>
    <t>爱情悬疑其他</t>
  </si>
  <si>
    <t>冰河追凶</t>
  </si>
  <si>
    <t>徐伟</t>
  </si>
  <si>
    <t>悬疑动作</t>
  </si>
  <si>
    <t>真相禁区</t>
  </si>
  <si>
    <t>霍建华</t>
  </si>
  <si>
    <t>张赫</t>
  </si>
  <si>
    <t>蒸发太平洋</t>
  </si>
  <si>
    <t>2012.6.15</t>
  </si>
  <si>
    <t>王盛德</t>
  </si>
  <si>
    <t>2011.3.2</t>
  </si>
  <si>
    <t>2010.2.06</t>
  </si>
  <si>
    <t>2010.5.09</t>
  </si>
  <si>
    <t>剧情科幻冒险</t>
  </si>
  <si>
    <t>年兽大作战</t>
  </si>
  <si>
    <t>张扬</t>
  </si>
  <si>
    <t>2009.12.08</t>
  </si>
  <si>
    <t>小陶虹</t>
  </si>
  <si>
    <t>楼佳悦</t>
  </si>
  <si>
    <t>罗晋</t>
  </si>
  <si>
    <t>戚家基</t>
  </si>
  <si>
    <t>2010.3.09</t>
  </si>
  <si>
    <t>金刚</t>
  </si>
  <si>
    <t>方皓玟</t>
  </si>
  <si>
    <t>2010.2.26</t>
  </si>
  <si>
    <t>恶人报喜</t>
  </si>
  <si>
    <t>2012.5.07</t>
  </si>
  <si>
    <t>余安安</t>
  </si>
  <si>
    <t>2010.4.08</t>
  </si>
  <si>
    <t>百鸟朝凤</t>
  </si>
  <si>
    <t>迟蓬</t>
  </si>
  <si>
    <t>2010.9.03</t>
  </si>
  <si>
    <t>2010.6.08</t>
  </si>
  <si>
    <t>剧情音乐历史</t>
  </si>
  <si>
    <t>缘份</t>
  </si>
  <si>
    <t>黄泰来</t>
  </si>
  <si>
    <t>陈友</t>
  </si>
  <si>
    <t>梅艳芳</t>
  </si>
  <si>
    <t>汤镇宗</t>
  </si>
  <si>
    <t>2010.8.08</t>
  </si>
  <si>
    <t>谋杀似水年华</t>
  </si>
  <si>
    <t>陈果</t>
  </si>
  <si>
    <t>2011.11.01</t>
  </si>
  <si>
    <t>纽约纽约</t>
  </si>
  <si>
    <t>罗冬</t>
  </si>
  <si>
    <t>苗侨伟</t>
  </si>
  <si>
    <t>叶童</t>
  </si>
  <si>
    <t>床下有人3</t>
  </si>
  <si>
    <t>尚永峰</t>
  </si>
  <si>
    <t>2013.4.01</t>
  </si>
  <si>
    <t>宋伟</t>
  </si>
  <si>
    <t>2010.08.16</t>
  </si>
  <si>
    <t>苗青</t>
  </si>
  <si>
    <t>国酒</t>
  </si>
  <si>
    <t>宋江波</t>
  </si>
  <si>
    <t>洛杉矶捣蛋计划</t>
  </si>
  <si>
    <t>郑潇</t>
  </si>
  <si>
    <t>宋祖儿</t>
  </si>
  <si>
    <t>喜剧冒险</t>
  </si>
  <si>
    <t>赖虹宇</t>
  </si>
  <si>
    <t>鞠月斌</t>
  </si>
  <si>
    <t>2010.3.01</t>
  </si>
  <si>
    <t>李金铭</t>
  </si>
  <si>
    <t>马小乐之玩具也疯狂</t>
  </si>
  <si>
    <t>太空熊猫英雄归来</t>
  </si>
  <si>
    <t>丁研</t>
  </si>
  <si>
    <t>苏倩芸</t>
  </si>
  <si>
    <t>王亚林</t>
  </si>
  <si>
    <t>再见，在也不见</t>
  </si>
  <si>
    <t>陈世杰、西瓦罗·孔萨库</t>
  </si>
  <si>
    <t>2010.11.03</t>
  </si>
  <si>
    <t>恐怖将映</t>
  </si>
  <si>
    <t>谢容儿</t>
  </si>
  <si>
    <t>2010.10.07</t>
  </si>
  <si>
    <t>郭中友</t>
  </si>
  <si>
    <t>杨杏</t>
  </si>
  <si>
    <t>2010.6.23</t>
  </si>
  <si>
    <t>猫脸老太太</t>
  </si>
  <si>
    <t>2011.9.28</t>
  </si>
  <si>
    <t>2010.7.12</t>
  </si>
  <si>
    <t>2011.1.19</t>
  </si>
  <si>
    <t>田淼</t>
  </si>
  <si>
    <t xml:space="preserve">惊悚恐怖悬疑 </t>
  </si>
  <si>
    <t>阿里巴巴2所罗门封印</t>
  </si>
  <si>
    <t>叶方</t>
  </si>
  <si>
    <t>杨进</t>
  </si>
  <si>
    <t>诡娃</t>
  </si>
  <si>
    <t>2012.1.07</t>
  </si>
  <si>
    <t>15.7.13</t>
  </si>
  <si>
    <t>孔维</t>
  </si>
  <si>
    <t>2010.3.20</t>
  </si>
  <si>
    <t>恶灵之门</t>
  </si>
  <si>
    <t>莫少聪</t>
  </si>
  <si>
    <t>2010.11.19</t>
  </si>
  <si>
    <t>2009.9.09</t>
  </si>
  <si>
    <t>哪一天我们会飞</t>
  </si>
  <si>
    <t>黄修平</t>
  </si>
  <si>
    <t>林海峰</t>
  </si>
  <si>
    <t>2010.2.11</t>
  </si>
  <si>
    <t>游学修</t>
  </si>
  <si>
    <t>苏丽珊</t>
  </si>
  <si>
    <t>获金像奖最佳原创电影歌曲</t>
  </si>
  <si>
    <t>青蛙王国之冰冻大冒险</t>
  </si>
  <si>
    <t>常光希</t>
  </si>
  <si>
    <t>彭飞</t>
  </si>
  <si>
    <t>孙楠</t>
  </si>
  <si>
    <t>石斑瑜</t>
  </si>
  <si>
    <t>买宝瑶</t>
  </si>
  <si>
    <t>宗立群</t>
  </si>
  <si>
    <t>不速之客</t>
  </si>
  <si>
    <t>林大雄</t>
  </si>
  <si>
    <t>2011.9.15</t>
  </si>
  <si>
    <t>2009.9.01</t>
  </si>
  <si>
    <t>张冰玉</t>
  </si>
  <si>
    <t>2010.9.06</t>
  </si>
  <si>
    <t>恐怖禁忌之红旗袍</t>
  </si>
  <si>
    <t>王良</t>
  </si>
  <si>
    <t>2010.12.03</t>
  </si>
  <si>
    <t>2011.4.25</t>
  </si>
  <si>
    <t>曾帅</t>
  </si>
  <si>
    <t>秦雪</t>
  </si>
  <si>
    <t>2010.11.16</t>
  </si>
  <si>
    <t>剧情爱情惊悚悬疑</t>
  </si>
  <si>
    <t xml:space="preserve">箭士柳白猿 </t>
  </si>
  <si>
    <t>徐皓峰</t>
  </si>
  <si>
    <t>2010.9.27</t>
  </si>
  <si>
    <t>王燕妮</t>
  </si>
  <si>
    <t>剧情古装武侠</t>
  </si>
  <si>
    <t>恭喜发财之谈钱说爱</t>
  </si>
  <si>
    <t>曹云金</t>
  </si>
  <si>
    <t>2010.8.22</t>
  </si>
  <si>
    <t>我不是王毛</t>
  </si>
  <si>
    <t>2010.11.04</t>
  </si>
  <si>
    <t>2009.11.01</t>
  </si>
  <si>
    <t>喜剧战争</t>
  </si>
  <si>
    <t>笔仙诡影</t>
  </si>
  <si>
    <t>高育新、刘峰</t>
  </si>
  <si>
    <t>2010.11.12</t>
  </si>
  <si>
    <t>蒋欣奇</t>
  </si>
  <si>
    <t>王燕阳</t>
  </si>
  <si>
    <t>张蓝艺</t>
  </si>
  <si>
    <t>2010.7.05</t>
  </si>
  <si>
    <t>一家老小向前冲</t>
  </si>
  <si>
    <t>李平</t>
  </si>
  <si>
    <t>2010.3.06</t>
  </si>
  <si>
    <t>2009.9.02</t>
  </si>
  <si>
    <t>请把你的窗户打开</t>
  </si>
  <si>
    <t>江流</t>
  </si>
  <si>
    <t>胡玺龙</t>
  </si>
  <si>
    <t>杨心仪</t>
  </si>
  <si>
    <t>幺依田</t>
  </si>
  <si>
    <t>当我们年轻的时候</t>
  </si>
  <si>
    <t>长征</t>
  </si>
  <si>
    <t>胡苏涵</t>
  </si>
  <si>
    <t>男神抱抱</t>
  </si>
  <si>
    <t>李小军</t>
  </si>
  <si>
    <t>天悦</t>
  </si>
  <si>
    <t>荣梓希</t>
  </si>
  <si>
    <t>杨彤</t>
  </si>
  <si>
    <t>半熟少女</t>
  </si>
  <si>
    <t>阿牛</t>
  </si>
  <si>
    <t>赵宇、陈立谦</t>
  </si>
  <si>
    <t>敖犬</t>
  </si>
  <si>
    <t>黄灿灿</t>
  </si>
  <si>
    <t>王子豪</t>
  </si>
  <si>
    <t>南笙</t>
  </si>
  <si>
    <t>失眠男女</t>
  </si>
  <si>
    <t>赵毅新</t>
  </si>
  <si>
    <t>poy</t>
  </si>
  <si>
    <t>杨了</t>
  </si>
  <si>
    <t>别开门</t>
  </si>
  <si>
    <t>周阁</t>
  </si>
  <si>
    <t>徐立</t>
  </si>
  <si>
    <t>曲少石</t>
  </si>
  <si>
    <t>女神时代</t>
  </si>
  <si>
    <t>林子皓</t>
  </si>
  <si>
    <t>魏巍</t>
  </si>
  <si>
    <t>何明翰</t>
  </si>
  <si>
    <t>舌尖上的新年</t>
  </si>
  <si>
    <t>陈晓卿</t>
  </si>
  <si>
    <t>李立宏</t>
  </si>
  <si>
    <t>购物女王</t>
  </si>
  <si>
    <t>柳广辉</t>
  </si>
  <si>
    <t>灯塔下的恋人</t>
  </si>
  <si>
    <t>梁德森</t>
  </si>
  <si>
    <t>林俊贤</t>
  </si>
  <si>
    <t>爸爸我来救你了之吉大嘿梦</t>
  </si>
  <si>
    <t>叶田</t>
  </si>
  <si>
    <t>刘汉强</t>
  </si>
  <si>
    <t>钱枫</t>
  </si>
  <si>
    <t>喜剧动作家庭儿童冒险</t>
  </si>
  <si>
    <t>喜乐长安</t>
  </si>
  <si>
    <t>张天阳</t>
  </si>
  <si>
    <t>何泓姗</t>
  </si>
  <si>
    <t>万仓</t>
  </si>
  <si>
    <t>爱情动作</t>
  </si>
  <si>
    <t>妄想症</t>
  </si>
  <si>
    <t>洪天明</t>
  </si>
  <si>
    <t>白毛女</t>
  </si>
  <si>
    <t>候克明</t>
  </si>
  <si>
    <t>张英席</t>
  </si>
  <si>
    <t>高鹏</t>
  </si>
  <si>
    <t>剧情舞台艺术</t>
  </si>
  <si>
    <t>我的1000万</t>
  </si>
  <si>
    <t>肖旭琳</t>
  </si>
  <si>
    <t>姜文杰</t>
  </si>
  <si>
    <t>李依蔓</t>
  </si>
  <si>
    <t>轩辕大帝</t>
  </si>
  <si>
    <t>李晓军</t>
  </si>
  <si>
    <t>王德顺</t>
  </si>
  <si>
    <t>班嘉佳</t>
  </si>
  <si>
    <t>剧情历史古装</t>
  </si>
  <si>
    <t>我老婆是明星</t>
  </si>
  <si>
    <t>翁秀蘭</t>
  </si>
  <si>
    <t>怨相</t>
  </si>
  <si>
    <t>李庆成</t>
  </si>
  <si>
    <t>王驾麟</t>
  </si>
  <si>
    <t>童鑫</t>
  </si>
  <si>
    <t>姚雨鑫</t>
  </si>
  <si>
    <t>笨贼别跑</t>
  </si>
  <si>
    <t>李添诺</t>
  </si>
  <si>
    <t>喜剧动作古装</t>
  </si>
  <si>
    <t>同城邂逅</t>
  </si>
  <si>
    <t>致命怪谈</t>
  </si>
  <si>
    <t>依平</t>
  </si>
  <si>
    <t>刘青</t>
  </si>
  <si>
    <t>魏建云</t>
  </si>
  <si>
    <t>苏婷</t>
  </si>
  <si>
    <t>判我有罪</t>
  </si>
  <si>
    <t>爱在深秋</t>
  </si>
  <si>
    <t>林家威</t>
  </si>
  <si>
    <t>温碧霞</t>
  </si>
  <si>
    <t>赵炳锐</t>
  </si>
  <si>
    <t>午夜寻访录</t>
  </si>
  <si>
    <t>胡可</t>
  </si>
  <si>
    <t>李琦</t>
  </si>
  <si>
    <t>隔壁惊魂</t>
  </si>
  <si>
    <t>邢博</t>
  </si>
  <si>
    <t xml:space="preserve">李左飞 </t>
  </si>
  <si>
    <t>曹子辰</t>
  </si>
  <si>
    <t>恋爱教父之三个坏家伙</t>
  </si>
  <si>
    <t>周智勇</t>
  </si>
  <si>
    <t>刘潘</t>
  </si>
  <si>
    <t>吕佩玉</t>
  </si>
  <si>
    <t xml:space="preserve">骆妍倩 </t>
  </si>
  <si>
    <t>不朽的时光</t>
  </si>
  <si>
    <t>闫然</t>
  </si>
  <si>
    <t>爱新觉罗.启星</t>
  </si>
  <si>
    <t>许正庭</t>
  </si>
  <si>
    <t>皇帝的新装之圣诞大明星</t>
  </si>
  <si>
    <t>李霞</t>
  </si>
  <si>
    <t>一夜危机</t>
  </si>
  <si>
    <t>萧浩冉</t>
  </si>
  <si>
    <t>徐熙遥</t>
  </si>
  <si>
    <t>陈观泰</t>
  </si>
  <si>
    <t>小小校长</t>
  </si>
  <si>
    <t>田刚磊</t>
  </si>
  <si>
    <t>谎言大爆炸</t>
  </si>
  <si>
    <t>候亮</t>
  </si>
  <si>
    <t>张颂文</t>
  </si>
  <si>
    <t>寻找心中的你</t>
  </si>
  <si>
    <t>刘伟恒</t>
  </si>
  <si>
    <t>李克勤</t>
  </si>
  <si>
    <t>回乡逗儿</t>
  </si>
  <si>
    <t>郭峰</t>
  </si>
  <si>
    <t>大兵</t>
  </si>
  <si>
    <t>吴琼</t>
  </si>
  <si>
    <t>黄科源</t>
  </si>
  <si>
    <t>非同小可</t>
  </si>
  <si>
    <t>李宝生</t>
  </si>
  <si>
    <t>吕丽萍</t>
  </si>
  <si>
    <t>张博宇</t>
  </si>
  <si>
    <t>不是钱的事</t>
  </si>
  <si>
    <t>田玉奎</t>
  </si>
  <si>
    <t>于月仙</t>
  </si>
  <si>
    <t>夺命推理</t>
  </si>
  <si>
    <t>徐捷</t>
  </si>
  <si>
    <t>悬疑</t>
  </si>
  <si>
    <t>小角色</t>
  </si>
  <si>
    <t>柯威</t>
  </si>
  <si>
    <t>张稷轩</t>
  </si>
  <si>
    <t>布基兰</t>
  </si>
  <si>
    <t>安兴伟</t>
  </si>
  <si>
    <t>王宇</t>
  </si>
  <si>
    <t>娜仁其木格</t>
  </si>
  <si>
    <t>断片儿</t>
  </si>
  <si>
    <t>周艺华</t>
  </si>
  <si>
    <t>金珠</t>
  </si>
  <si>
    <t>朱丽莎</t>
  </si>
  <si>
    <t>我是大熊猫</t>
  </si>
  <si>
    <t>钱国伟</t>
  </si>
  <si>
    <t>钟澎佳</t>
  </si>
  <si>
    <t>2012喜上加喜</t>
  </si>
  <si>
    <t>金世勋</t>
  </si>
  <si>
    <t>迷你彬</t>
  </si>
  <si>
    <t>郝好</t>
  </si>
  <si>
    <t>新妈妈再爱我一次</t>
  </si>
  <si>
    <t>喜剧动画家庭儿童</t>
  </si>
  <si>
    <t>宝贝女儿好妈妈之吃记忆的大雪球</t>
  </si>
  <si>
    <t>曹苑</t>
  </si>
  <si>
    <t>戴凌鹏</t>
  </si>
  <si>
    <t>曹曦文</t>
  </si>
  <si>
    <t>惊悚悬疑冒险</t>
  </si>
  <si>
    <t>荒岛情未了</t>
  </si>
  <si>
    <t>陆强</t>
  </si>
  <si>
    <t>重返大海</t>
  </si>
  <si>
    <t>张佳楠</t>
  </si>
  <si>
    <t>恋爱三万英尺</t>
  </si>
  <si>
    <t>曹瑞原</t>
  </si>
  <si>
    <t>饮食男女2012</t>
  </si>
  <si>
    <t>曲立男</t>
  </si>
  <si>
    <t>玩命 时光</t>
  </si>
  <si>
    <t>卓立</t>
  </si>
  <si>
    <t xml:space="preserve">莫小棋 </t>
  </si>
  <si>
    <t>下一个奇迹</t>
  </si>
  <si>
    <t>王佩华</t>
  </si>
  <si>
    <t>王仁里</t>
  </si>
  <si>
    <t>宥胜</t>
  </si>
  <si>
    <t>2010.8.30</t>
  </si>
  <si>
    <t>温昇豪</t>
  </si>
  <si>
    <t>朱芯仪</t>
  </si>
  <si>
    <t>2009.8.28</t>
    <phoneticPr fontId="2" type="noConversion"/>
  </si>
  <si>
    <t>2010.5.31</t>
    <phoneticPr fontId="2" type="noConversion"/>
  </si>
  <si>
    <t>郭帆</t>
    <phoneticPr fontId="2" type="noConversion"/>
  </si>
  <si>
    <t>李阳</t>
    <phoneticPr fontId="2" type="noConversion"/>
  </si>
  <si>
    <t>2010.5.27,</t>
    <phoneticPr fontId="2" type="noConversion"/>
  </si>
  <si>
    <t>2010.11.1</t>
    <phoneticPr fontId="2" type="noConversion"/>
  </si>
  <si>
    <t>犯罪</t>
    <phoneticPr fontId="2" type="noConversion"/>
  </si>
  <si>
    <t>郭桂成</t>
    <phoneticPr fontId="2" type="noConversion"/>
  </si>
  <si>
    <t>王卡劳 殷慧君 周红</t>
    <phoneticPr fontId="2" type="noConversion"/>
  </si>
  <si>
    <t>乌汶叻公主</t>
    <phoneticPr fontId="2" type="noConversion"/>
  </si>
  <si>
    <t>马楚成</t>
    <phoneticPr fontId="2" type="noConversion"/>
  </si>
  <si>
    <t>于博</t>
    <phoneticPr fontId="2" type="noConversion"/>
  </si>
  <si>
    <t>王立群</t>
    <phoneticPr fontId="2" type="noConversion"/>
  </si>
  <si>
    <t>霍建起</t>
    <phoneticPr fontId="2" type="noConversion"/>
  </si>
  <si>
    <t>刘怡明</t>
    <phoneticPr fontId="2" type="noConversion"/>
  </si>
  <si>
    <t>梁家辉</t>
    <phoneticPr fontId="2" type="noConversion"/>
  </si>
  <si>
    <t>爱封了</t>
    <phoneticPr fontId="2" type="noConversion"/>
  </si>
  <si>
    <t>唐丹</t>
    <phoneticPr fontId="2" type="noConversion"/>
  </si>
  <si>
    <t>弗罗里安 卢卡斯</t>
    <phoneticPr fontId="2" type="noConversion"/>
  </si>
  <si>
    <t>江一燕</t>
    <phoneticPr fontId="2" type="noConversion"/>
  </si>
  <si>
    <t>何冰</t>
    <phoneticPr fontId="2" type="noConversion"/>
  </si>
  <si>
    <t>邓家佳</t>
    <phoneticPr fontId="2" type="noConversion"/>
  </si>
  <si>
    <t>喜剧爱情</t>
    <phoneticPr fontId="2" type="noConversion"/>
  </si>
  <si>
    <t>孙达</t>
    <phoneticPr fontId="2" type="noConversion"/>
  </si>
  <si>
    <t>赵毅</t>
    <phoneticPr fontId="2" type="noConversion"/>
  </si>
  <si>
    <t>李念</t>
    <phoneticPr fontId="2" type="noConversion"/>
  </si>
  <si>
    <t>李菁</t>
    <phoneticPr fontId="2" type="noConversion"/>
  </si>
  <si>
    <t>搞笑剧情爱情</t>
    <phoneticPr fontId="2" type="noConversion"/>
  </si>
  <si>
    <t>热浪球爱战</t>
    <phoneticPr fontId="2" type="noConversion"/>
  </si>
  <si>
    <t>邓东明</t>
    <phoneticPr fontId="2" type="noConversion"/>
  </si>
  <si>
    <t>罗仲谦</t>
    <phoneticPr fontId="2" type="noConversion"/>
  </si>
  <si>
    <t>周秀娜</t>
    <phoneticPr fontId="2" type="noConversion"/>
  </si>
  <si>
    <t>罗莽</t>
    <phoneticPr fontId="2" type="noConversion"/>
  </si>
  <si>
    <t>傅颖</t>
    <phoneticPr fontId="2" type="noConversion"/>
  </si>
  <si>
    <t>爱情搞笑</t>
    <phoneticPr fontId="2" type="noConversion"/>
  </si>
  <si>
    <t>秋之白华</t>
    <phoneticPr fontId="2" type="noConversion"/>
  </si>
  <si>
    <t>窦骁</t>
    <phoneticPr fontId="2" type="noConversion"/>
  </si>
  <si>
    <t>董洁</t>
    <phoneticPr fontId="2" type="noConversion"/>
  </si>
  <si>
    <t>郭家铭</t>
    <phoneticPr fontId="2" type="noConversion"/>
  </si>
  <si>
    <t>米紫安</t>
    <phoneticPr fontId="2" type="noConversion"/>
  </si>
  <si>
    <t>剧情历史传记</t>
    <phoneticPr fontId="2" type="noConversion"/>
  </si>
  <si>
    <t>蛋炒饭</t>
    <phoneticPr fontId="2" type="noConversion"/>
  </si>
  <si>
    <t>陈宇</t>
    <phoneticPr fontId="2" type="noConversion"/>
  </si>
  <si>
    <t>黄渤</t>
    <phoneticPr fontId="2" type="noConversion"/>
  </si>
  <si>
    <t>李谦谦</t>
    <phoneticPr fontId="2" type="noConversion"/>
  </si>
  <si>
    <t>沙景昌</t>
    <phoneticPr fontId="2" type="noConversion"/>
  </si>
  <si>
    <t>郭金</t>
    <phoneticPr fontId="2" type="noConversion"/>
  </si>
  <si>
    <t>剧情</t>
    <phoneticPr fontId="2" type="noConversion"/>
  </si>
  <si>
    <t>魁拔之十万火急</t>
    <phoneticPr fontId="2" type="noConversion"/>
  </si>
  <si>
    <t>王川</t>
    <phoneticPr fontId="2" type="noConversion"/>
  </si>
  <si>
    <t>动画冒险奇幻儿童</t>
    <phoneticPr fontId="2" type="noConversion"/>
  </si>
  <si>
    <t>无底洞</t>
    <phoneticPr fontId="2" type="noConversion"/>
  </si>
  <si>
    <t>江涛</t>
    <phoneticPr fontId="2" type="noConversion"/>
  </si>
  <si>
    <t>沙溢</t>
    <phoneticPr fontId="2" type="noConversion"/>
  </si>
  <si>
    <t>瞿颖</t>
    <phoneticPr fontId="2" type="noConversion"/>
  </si>
  <si>
    <t>吴卫东</t>
    <phoneticPr fontId="2" type="noConversion"/>
  </si>
  <si>
    <t>叶青</t>
    <phoneticPr fontId="2" type="noConversion"/>
  </si>
  <si>
    <t>剧情喜剧悬疑</t>
    <phoneticPr fontId="2" type="noConversion"/>
  </si>
  <si>
    <t>恐龙宝贝</t>
    <phoneticPr fontId="2" type="noConversion"/>
  </si>
  <si>
    <t>汤继业</t>
    <phoneticPr fontId="2" type="noConversion"/>
  </si>
  <si>
    <t>王义得</t>
    <phoneticPr fontId="2" type="noConversion"/>
  </si>
  <si>
    <t>动画喜剧</t>
    <phoneticPr fontId="2" type="noConversion"/>
  </si>
  <si>
    <t>老夫子之小水虎传奇</t>
    <phoneticPr fontId="2" type="noConversion"/>
  </si>
  <si>
    <t>福富博</t>
    <phoneticPr fontId="2" type="noConversion"/>
  </si>
  <si>
    <t>剧情喜剧动画</t>
    <phoneticPr fontId="2" type="noConversion"/>
  </si>
  <si>
    <t>倩女幽魂（1987）</t>
    <phoneticPr fontId="2" type="noConversion"/>
  </si>
  <si>
    <t>程小东</t>
    <phoneticPr fontId="2" type="noConversion"/>
  </si>
  <si>
    <t>张国荣</t>
    <phoneticPr fontId="2" type="noConversion"/>
  </si>
  <si>
    <t>王祖贤</t>
    <phoneticPr fontId="2" type="noConversion"/>
  </si>
  <si>
    <t>午马</t>
    <phoneticPr fontId="2" type="noConversion"/>
  </si>
  <si>
    <t>恐怖爱情古装</t>
    <phoneticPr fontId="2" type="noConversion"/>
  </si>
  <si>
    <t>歼十出击</t>
    <phoneticPr fontId="2" type="noConversion"/>
  </si>
  <si>
    <t>宁海强</t>
    <phoneticPr fontId="2" type="noConversion"/>
  </si>
  <si>
    <t>王斑</t>
    <phoneticPr fontId="2" type="noConversion"/>
  </si>
  <si>
    <t>黄奕</t>
    <phoneticPr fontId="2" type="noConversion"/>
  </si>
  <si>
    <t>李光洁</t>
    <phoneticPr fontId="2" type="noConversion"/>
  </si>
  <si>
    <t>胡可</t>
    <phoneticPr fontId="2" type="noConversion"/>
  </si>
  <si>
    <t>跟踪孔令学</t>
    <phoneticPr fontId="2" type="noConversion"/>
  </si>
  <si>
    <t>张骁</t>
    <phoneticPr fontId="2" type="noConversion"/>
  </si>
  <si>
    <t>范伟</t>
    <phoneticPr fontId="2" type="noConversion"/>
  </si>
  <si>
    <t>马伊俐</t>
    <phoneticPr fontId="2" type="noConversion"/>
  </si>
  <si>
    <t>支一</t>
    <phoneticPr fontId="2" type="noConversion"/>
  </si>
  <si>
    <t>孙宁</t>
    <phoneticPr fontId="2" type="noConversion"/>
  </si>
  <si>
    <t>喜剧</t>
    <phoneticPr fontId="2" type="noConversion"/>
  </si>
  <si>
    <t>敏感事件</t>
    <phoneticPr fontId="2" type="noConversion"/>
  </si>
  <si>
    <t xml:space="preserve">吉尔 考尔曼 </t>
    <phoneticPr fontId="2" type="noConversion"/>
  </si>
  <si>
    <t>冯远征</t>
    <phoneticPr fontId="2" type="noConversion"/>
  </si>
  <si>
    <t>安以轩</t>
    <phoneticPr fontId="2" type="noConversion"/>
  </si>
  <si>
    <t>安均璨</t>
    <phoneticPr fontId="2" type="noConversion"/>
  </si>
  <si>
    <t>惊悚恐怖嫌疑剧情</t>
    <phoneticPr fontId="2" type="noConversion"/>
  </si>
  <si>
    <t>侯亮</t>
    <phoneticPr fontId="2" type="noConversion"/>
  </si>
  <si>
    <t>郭涛</t>
    <phoneticPr fontId="2" type="noConversion"/>
  </si>
  <si>
    <t>韩雪</t>
    <phoneticPr fontId="2" type="noConversion"/>
  </si>
  <si>
    <t>谭耀文</t>
    <phoneticPr fontId="2" type="noConversion"/>
  </si>
  <si>
    <t>居文沛</t>
    <phoneticPr fontId="2" type="noConversion"/>
  </si>
  <si>
    <t xml:space="preserve">恐怖 </t>
    <phoneticPr fontId="2" type="noConversion"/>
  </si>
  <si>
    <t>嘿 店</t>
    <phoneticPr fontId="2" type="noConversion"/>
  </si>
  <si>
    <t>张达明</t>
    <phoneticPr fontId="2" type="noConversion"/>
  </si>
  <si>
    <t>朱茵</t>
    <phoneticPr fontId="2" type="noConversion"/>
  </si>
  <si>
    <t>廖健</t>
    <phoneticPr fontId="2" type="noConversion"/>
  </si>
  <si>
    <t>李菲儿</t>
    <phoneticPr fontId="2" type="noConversion"/>
  </si>
  <si>
    <t>喜剧惊悚</t>
    <phoneticPr fontId="2" type="noConversion"/>
  </si>
  <si>
    <t>左利军</t>
    <phoneticPr fontId="2" type="noConversion"/>
  </si>
  <si>
    <t>丁荫楠</t>
    <phoneticPr fontId="2" type="noConversion"/>
  </si>
  <si>
    <t>邵峰</t>
    <phoneticPr fontId="2" type="noConversion"/>
  </si>
  <si>
    <t>刘欣</t>
    <phoneticPr fontId="2" type="noConversion"/>
  </si>
  <si>
    <t>蔡李佛：极限拳速</t>
    <phoneticPr fontId="2" type="noConversion"/>
  </si>
  <si>
    <t>黄明升</t>
    <phoneticPr fontId="2" type="noConversion"/>
  </si>
  <si>
    <t>罗惠得</t>
    <phoneticPr fontId="2" type="noConversion"/>
  </si>
  <si>
    <t>洪金宝</t>
    <phoneticPr fontId="2" type="noConversion"/>
  </si>
  <si>
    <t>黄嘉乐</t>
    <phoneticPr fontId="2" type="noConversion"/>
  </si>
  <si>
    <t>元华</t>
    <phoneticPr fontId="2" type="noConversion"/>
  </si>
  <si>
    <t>王佳音</t>
    <phoneticPr fontId="2" type="noConversion"/>
  </si>
  <si>
    <t xml:space="preserve">剧情动作 </t>
    <phoneticPr fontId="2" type="noConversion"/>
  </si>
  <si>
    <t>岁岁清明</t>
    <phoneticPr fontId="2" type="noConversion"/>
  </si>
  <si>
    <t>肖风</t>
    <phoneticPr fontId="2" type="noConversion"/>
  </si>
  <si>
    <t>盛翔</t>
    <phoneticPr fontId="2" type="noConversion"/>
  </si>
  <si>
    <t>钱佩怡</t>
    <phoneticPr fontId="2" type="noConversion"/>
  </si>
  <si>
    <t>王永春</t>
    <phoneticPr fontId="2" type="noConversion"/>
  </si>
  <si>
    <t>张雯</t>
    <phoneticPr fontId="2" type="noConversion"/>
  </si>
  <si>
    <t xml:space="preserve">爱情 </t>
    <phoneticPr fontId="2" type="noConversion"/>
  </si>
  <si>
    <t>藏獒多吉</t>
    <phoneticPr fontId="2" type="noConversion"/>
  </si>
  <si>
    <t>小岛正幸</t>
    <phoneticPr fontId="2" type="noConversion"/>
  </si>
  <si>
    <t>动画冒险剧情</t>
    <phoneticPr fontId="2" type="noConversion"/>
  </si>
  <si>
    <t>鸡排英雄</t>
    <phoneticPr fontId="2" type="noConversion"/>
  </si>
  <si>
    <t>叶天伦</t>
    <phoneticPr fontId="2" type="noConversion"/>
  </si>
  <si>
    <t>蓝正龙</t>
    <phoneticPr fontId="2" type="noConversion"/>
  </si>
  <si>
    <t>猪哥亮</t>
    <phoneticPr fontId="2" type="noConversion"/>
  </si>
  <si>
    <t>刘品言</t>
    <phoneticPr fontId="2" type="noConversion"/>
  </si>
  <si>
    <t>芳香之城传奇</t>
    <phoneticPr fontId="2" type="noConversion"/>
  </si>
  <si>
    <t>徐超</t>
    <phoneticPr fontId="2" type="noConversion"/>
  </si>
  <si>
    <t>扎西顿珠</t>
    <phoneticPr fontId="2" type="noConversion"/>
  </si>
  <si>
    <t>李子雄</t>
    <phoneticPr fontId="2" type="noConversion"/>
  </si>
  <si>
    <t>董立范</t>
    <phoneticPr fontId="2" type="noConversion"/>
  </si>
  <si>
    <t>光棍终结者</t>
    <phoneticPr fontId="2" type="noConversion"/>
  </si>
  <si>
    <t>赵非</t>
    <phoneticPr fontId="2" type="noConversion"/>
  </si>
  <si>
    <t>罗家英</t>
    <phoneticPr fontId="2" type="noConversion"/>
  </si>
  <si>
    <t>李艾</t>
    <phoneticPr fontId="2" type="noConversion"/>
  </si>
  <si>
    <t>赵英俊</t>
    <phoneticPr fontId="2" type="noConversion"/>
  </si>
  <si>
    <t>周晓鸥</t>
    <phoneticPr fontId="2" type="noConversion"/>
  </si>
  <si>
    <t>剧情喜剧爱情</t>
    <phoneticPr fontId="2" type="noConversion"/>
  </si>
  <si>
    <t>堵车</t>
    <phoneticPr fontId="2" type="noConversion"/>
  </si>
  <si>
    <t>阿年</t>
    <phoneticPr fontId="2" type="noConversion"/>
  </si>
  <si>
    <t>陈志朋</t>
    <phoneticPr fontId="2" type="noConversion"/>
  </si>
  <si>
    <t>吕丽萍</t>
    <phoneticPr fontId="2" type="noConversion"/>
  </si>
  <si>
    <t>吴镇宇</t>
    <phoneticPr fontId="2" type="noConversion"/>
  </si>
  <si>
    <t>巴哈吉利</t>
    <phoneticPr fontId="2" type="noConversion"/>
  </si>
  <si>
    <t>喜剧动作</t>
    <phoneticPr fontId="2" type="noConversion"/>
  </si>
  <si>
    <t>2012来了</t>
    <phoneticPr fontId="2" type="noConversion"/>
  </si>
  <si>
    <t>谷德昭</t>
    <phoneticPr fontId="2" type="noConversion"/>
  </si>
  <si>
    <t>刑潇</t>
    <phoneticPr fontId="2" type="noConversion"/>
  </si>
  <si>
    <t>黄百鸣</t>
    <phoneticPr fontId="2" type="noConversion"/>
  </si>
  <si>
    <t>熊黛林</t>
    <phoneticPr fontId="2" type="noConversion"/>
  </si>
  <si>
    <t>郑中基</t>
    <phoneticPr fontId="2" type="noConversion"/>
  </si>
  <si>
    <t>吴千语</t>
    <phoneticPr fontId="2" type="noConversion"/>
  </si>
  <si>
    <t>闯堂兔</t>
    <phoneticPr fontId="2" type="noConversion"/>
  </si>
  <si>
    <t>曾宪林</t>
    <phoneticPr fontId="2" type="noConversion"/>
  </si>
  <si>
    <t>喜剧动画</t>
    <phoneticPr fontId="2" type="noConversion"/>
  </si>
  <si>
    <t>西柏坡</t>
    <phoneticPr fontId="2" type="noConversion"/>
  </si>
  <si>
    <t>霍耀良</t>
    <phoneticPr fontId="2" type="noConversion"/>
  </si>
  <si>
    <t xml:space="preserve">詹姆斯 曼高德 </t>
    <phoneticPr fontId="2" type="noConversion"/>
  </si>
  <si>
    <t>动画</t>
    <phoneticPr fontId="2" type="noConversion"/>
  </si>
  <si>
    <t>英雄喋血</t>
    <phoneticPr fontId="2" type="noConversion"/>
  </si>
  <si>
    <t>赵崇基</t>
    <phoneticPr fontId="2" type="noConversion"/>
  </si>
  <si>
    <t>曾志伟</t>
    <phoneticPr fontId="2" type="noConversion"/>
  </si>
  <si>
    <t>江若琳</t>
    <phoneticPr fontId="2" type="noConversion"/>
  </si>
  <si>
    <t>廖启智</t>
    <phoneticPr fontId="2" type="noConversion"/>
  </si>
  <si>
    <t>温碧霞</t>
    <phoneticPr fontId="2" type="noConversion"/>
  </si>
  <si>
    <t>剧情战争历史</t>
    <phoneticPr fontId="2" type="noConversion"/>
  </si>
  <si>
    <t>双人床条约</t>
    <phoneticPr fontId="2" type="noConversion"/>
  </si>
  <si>
    <t>耿乐</t>
    <phoneticPr fontId="2" type="noConversion"/>
  </si>
  <si>
    <t>刘威葳</t>
    <phoneticPr fontId="2" type="noConversion"/>
  </si>
  <si>
    <t>王豪</t>
    <phoneticPr fontId="2" type="noConversion"/>
  </si>
  <si>
    <t>郑佩佩</t>
    <phoneticPr fontId="2" type="noConversion"/>
  </si>
  <si>
    <t>新月魅影</t>
    <phoneticPr fontId="2" type="noConversion"/>
  </si>
  <si>
    <t>黄柏基</t>
    <phoneticPr fontId="2" type="noConversion"/>
  </si>
  <si>
    <t>陈龙</t>
    <phoneticPr fontId="2" type="noConversion"/>
  </si>
  <si>
    <t>张佳楠</t>
    <phoneticPr fontId="2" type="noConversion"/>
  </si>
  <si>
    <t>黄俊琪</t>
    <phoneticPr fontId="2" type="noConversion"/>
  </si>
  <si>
    <t>剧情惊悚恐怖悬疑鬼怪</t>
    <phoneticPr fontId="2" type="noConversion"/>
  </si>
  <si>
    <t>湘江北去</t>
    <phoneticPr fontId="2" type="noConversion"/>
  </si>
  <si>
    <t>保剑锋</t>
    <phoneticPr fontId="2" type="noConversion"/>
  </si>
  <si>
    <t>周冬雨</t>
    <phoneticPr fontId="2" type="noConversion"/>
  </si>
  <si>
    <t>钱枫</t>
    <phoneticPr fontId="2" type="noConversion"/>
  </si>
  <si>
    <t>奚美娟</t>
    <phoneticPr fontId="2" type="noConversion"/>
  </si>
  <si>
    <t>历史</t>
    <phoneticPr fontId="2" type="noConversion"/>
  </si>
  <si>
    <t>钢琴木马</t>
    <phoneticPr fontId="2" type="noConversion"/>
  </si>
  <si>
    <t>吕祖松</t>
    <phoneticPr fontId="2" type="noConversion"/>
  </si>
  <si>
    <t>崔斯韦</t>
    <phoneticPr fontId="2" type="noConversion"/>
  </si>
  <si>
    <t>张默</t>
    <phoneticPr fontId="2" type="noConversion"/>
  </si>
  <si>
    <t>林逸欣</t>
    <phoneticPr fontId="2" type="noConversion"/>
  </si>
  <si>
    <t>连凯</t>
    <phoneticPr fontId="2" type="noConversion"/>
  </si>
  <si>
    <t>颜志琳</t>
    <phoneticPr fontId="2" type="noConversion"/>
  </si>
  <si>
    <t>剧情爱情科幻</t>
    <phoneticPr fontId="2" type="noConversion"/>
  </si>
  <si>
    <t>安战军</t>
    <phoneticPr fontId="2" type="noConversion"/>
  </si>
  <si>
    <t>徐僧</t>
    <phoneticPr fontId="2" type="noConversion"/>
  </si>
  <si>
    <t>国丽娜</t>
    <phoneticPr fontId="2" type="noConversion"/>
  </si>
  <si>
    <t>高子沛</t>
    <phoneticPr fontId="2" type="noConversion"/>
  </si>
  <si>
    <t>吴晓丹</t>
    <phoneticPr fontId="2" type="noConversion"/>
  </si>
  <si>
    <t>战争</t>
    <phoneticPr fontId="2" type="noConversion"/>
  </si>
  <si>
    <t>惊沙</t>
    <phoneticPr fontId="2" type="noConversion"/>
  </si>
  <si>
    <t>毛坚</t>
    <phoneticPr fontId="2" type="noConversion"/>
  </si>
  <si>
    <t>许博</t>
    <phoneticPr fontId="2" type="noConversion"/>
  </si>
  <si>
    <t>赵文瑄</t>
    <phoneticPr fontId="2" type="noConversion"/>
  </si>
  <si>
    <t>胡影怡</t>
    <phoneticPr fontId="2" type="noConversion"/>
  </si>
  <si>
    <t>仁帅</t>
    <phoneticPr fontId="2" type="noConversion"/>
  </si>
  <si>
    <t>汪洋</t>
    <phoneticPr fontId="2" type="noConversion"/>
  </si>
  <si>
    <t>剧情悬疑</t>
    <phoneticPr fontId="2" type="noConversion"/>
  </si>
  <si>
    <t>非常营救</t>
    <phoneticPr fontId="2" type="noConversion"/>
  </si>
  <si>
    <t>蒋旭</t>
    <phoneticPr fontId="2" type="noConversion"/>
  </si>
  <si>
    <t>唐文龙</t>
    <phoneticPr fontId="2" type="noConversion"/>
  </si>
  <si>
    <t>杨恭如</t>
    <phoneticPr fontId="2" type="noConversion"/>
  </si>
  <si>
    <t>苗皓均</t>
    <phoneticPr fontId="2" type="noConversion"/>
  </si>
  <si>
    <t>潘阳</t>
    <phoneticPr fontId="2" type="noConversion"/>
  </si>
  <si>
    <t>喜剧爱情生活</t>
    <phoneticPr fontId="2" type="noConversion"/>
  </si>
  <si>
    <t>你是哪里人</t>
    <phoneticPr fontId="2" type="noConversion"/>
  </si>
  <si>
    <t>李伟</t>
    <phoneticPr fontId="2" type="noConversion"/>
  </si>
  <si>
    <t>刘金山</t>
    <phoneticPr fontId="2" type="noConversion"/>
  </si>
  <si>
    <t>黄杨</t>
    <phoneticPr fontId="2" type="noConversion"/>
  </si>
  <si>
    <t>郑昊</t>
    <phoneticPr fontId="2" type="noConversion"/>
  </si>
  <si>
    <t>王奕</t>
    <phoneticPr fontId="2" type="noConversion"/>
  </si>
  <si>
    <t>一路惊心</t>
    <phoneticPr fontId="2" type="noConversion"/>
  </si>
  <si>
    <t>丁小明</t>
    <phoneticPr fontId="2" type="noConversion"/>
  </si>
  <si>
    <t>石凉</t>
    <phoneticPr fontId="2" type="noConversion"/>
  </si>
  <si>
    <t>连晋</t>
    <phoneticPr fontId="2" type="noConversion"/>
  </si>
  <si>
    <t>段博文</t>
    <phoneticPr fontId="2" type="noConversion"/>
  </si>
  <si>
    <t>剧情悬疑情感</t>
    <phoneticPr fontId="2" type="noConversion"/>
  </si>
  <si>
    <t>失控</t>
    <phoneticPr fontId="2" type="noConversion"/>
  </si>
  <si>
    <t>张涵予</t>
    <phoneticPr fontId="2" type="noConversion"/>
  </si>
  <si>
    <t>于娜</t>
    <phoneticPr fontId="2" type="noConversion"/>
  </si>
  <si>
    <t>肖剑</t>
    <phoneticPr fontId="2" type="noConversion"/>
  </si>
  <si>
    <t>云下的日子</t>
    <phoneticPr fontId="2" type="noConversion"/>
  </si>
  <si>
    <t>刘佩琦</t>
    <phoneticPr fontId="2" type="noConversion"/>
  </si>
  <si>
    <t>倪萍</t>
    <phoneticPr fontId="2" type="noConversion"/>
  </si>
  <si>
    <t>林浩</t>
    <phoneticPr fontId="2" type="noConversion"/>
  </si>
  <si>
    <t>蒋勤勤</t>
    <phoneticPr fontId="2" type="noConversion"/>
  </si>
  <si>
    <t>大太阳</t>
    <phoneticPr fontId="2" type="noConversion"/>
  </si>
  <si>
    <t>徐子牧</t>
    <phoneticPr fontId="2" type="noConversion"/>
  </si>
  <si>
    <t>钟镇涛</t>
    <phoneticPr fontId="2" type="noConversion"/>
  </si>
  <si>
    <t>甘薇</t>
    <phoneticPr fontId="2" type="noConversion"/>
  </si>
  <si>
    <t>熊乃瑾</t>
    <phoneticPr fontId="2" type="noConversion"/>
  </si>
  <si>
    <t>无界之地</t>
    <phoneticPr fontId="2" type="noConversion"/>
  </si>
  <si>
    <t>王子文</t>
    <phoneticPr fontId="2" type="noConversion"/>
  </si>
  <si>
    <t>王玉众</t>
    <phoneticPr fontId="2" type="noConversion"/>
  </si>
  <si>
    <t>严俊熙</t>
    <phoneticPr fontId="2" type="noConversion"/>
  </si>
  <si>
    <t>爱情</t>
    <phoneticPr fontId="2" type="noConversion"/>
  </si>
  <si>
    <t>正 青春</t>
    <phoneticPr fontId="2" type="noConversion"/>
  </si>
  <si>
    <t>王立新</t>
    <phoneticPr fontId="2" type="noConversion"/>
  </si>
  <si>
    <t>胡韵</t>
    <phoneticPr fontId="2" type="noConversion"/>
  </si>
  <si>
    <t>徐啸力</t>
    <phoneticPr fontId="2" type="noConversion"/>
  </si>
  <si>
    <t xml:space="preserve">杨杏 </t>
    <phoneticPr fontId="2" type="noConversion"/>
  </si>
  <si>
    <t>李亮</t>
    <phoneticPr fontId="2" type="noConversion"/>
  </si>
  <si>
    <t>李雪梅</t>
    <phoneticPr fontId="2" type="noConversion"/>
  </si>
  <si>
    <t>剧情爱情惊悚</t>
    <phoneticPr fontId="2" type="noConversion"/>
  </si>
  <si>
    <t>完美的爱</t>
    <phoneticPr fontId="2" type="noConversion"/>
  </si>
  <si>
    <t>亢宝晶</t>
    <phoneticPr fontId="2" type="noConversion"/>
  </si>
  <si>
    <t>动画冒险</t>
    <phoneticPr fontId="2" type="noConversion"/>
  </si>
  <si>
    <t>十二生肖</t>
    <phoneticPr fontId="2" type="noConversion"/>
  </si>
  <si>
    <t>权相佑</t>
    <phoneticPr fontId="2" type="noConversion"/>
  </si>
  <si>
    <t>梁乐民</t>
    <phoneticPr fontId="2" type="noConversion"/>
  </si>
  <si>
    <t>陆剑青</t>
    <phoneticPr fontId="2" type="noConversion"/>
  </si>
  <si>
    <t>麦兆辉</t>
    <phoneticPr fontId="2" type="noConversion"/>
  </si>
  <si>
    <t>庄文强</t>
    <phoneticPr fontId="2" type="noConversion"/>
  </si>
  <si>
    <t>2011.5.4</t>
    <phoneticPr fontId="2" type="noConversion"/>
  </si>
  <si>
    <t>陈嘉上</t>
    <phoneticPr fontId="2" type="noConversion"/>
  </si>
  <si>
    <t>,2010.6.18</t>
    <phoneticPr fontId="2" type="noConversion"/>
  </si>
  <si>
    <t>杨颖</t>
    <phoneticPr fontId="3" type="noConversion"/>
  </si>
  <si>
    <t>二次曝光</t>
    <phoneticPr fontId="2" type="noConversion"/>
  </si>
  <si>
    <t>春娇与志明</t>
    <phoneticPr fontId="2" type="noConversion"/>
  </si>
  <si>
    <t xml:space="preserve">万籁鸣 </t>
    <phoneticPr fontId="2" type="noConversion"/>
  </si>
  <si>
    <t>王章</t>
    <phoneticPr fontId="2" type="noConversion"/>
  </si>
  <si>
    <t>俊付杰</t>
    <phoneticPr fontId="2" type="noConversion"/>
  </si>
  <si>
    <t>男人如衣服</t>
    <phoneticPr fontId="2" type="noConversion"/>
  </si>
  <si>
    <t>华原</t>
    <phoneticPr fontId="2" type="noConversion"/>
  </si>
  <si>
    <t>胡杏儿</t>
    <phoneticPr fontId="2" type="noConversion"/>
  </si>
  <si>
    <t>蔡卓妍</t>
    <phoneticPr fontId="2" type="noConversion"/>
  </si>
  <si>
    <t>匹夫</t>
    <phoneticPr fontId="2" type="noConversion"/>
  </si>
  <si>
    <t>余文乐</t>
    <phoneticPr fontId="2" type="noConversion"/>
  </si>
  <si>
    <t>张乃天</t>
    <phoneticPr fontId="2" type="noConversion"/>
  </si>
  <si>
    <t>佟大为</t>
    <phoneticPr fontId="2" type="noConversion"/>
  </si>
  <si>
    <t>余男</t>
    <phoneticPr fontId="2" type="noConversion"/>
  </si>
  <si>
    <t>山本泰一郎</t>
    <phoneticPr fontId="2" type="noConversion"/>
  </si>
  <si>
    <t>张玉中</t>
    <phoneticPr fontId="2" type="noConversion"/>
  </si>
  <si>
    <t>张曦文</t>
    <phoneticPr fontId="2" type="noConversion"/>
  </si>
  <si>
    <t>吴仁宝</t>
    <phoneticPr fontId="2" type="noConversion"/>
  </si>
  <si>
    <t>曾国祥</t>
    <phoneticPr fontId="2" type="noConversion"/>
  </si>
  <si>
    <t>尹志文</t>
    <phoneticPr fontId="2" type="noConversion"/>
  </si>
  <si>
    <t>王小列</t>
    <phoneticPr fontId="2" type="noConversion"/>
  </si>
  <si>
    <t>陈国星</t>
    <phoneticPr fontId="2" type="noConversion"/>
  </si>
  <si>
    <t>,2010.7.27</t>
    <phoneticPr fontId="2" type="noConversion"/>
  </si>
  <si>
    <t>江平</t>
    <phoneticPr fontId="2" type="noConversion"/>
  </si>
  <si>
    <t>刘新</t>
    <phoneticPr fontId="2" type="noConversion"/>
  </si>
  <si>
    <t>小徐克</t>
    <phoneticPr fontId="2" type="noConversion"/>
  </si>
  <si>
    <t>徐敏</t>
    <phoneticPr fontId="2" type="noConversion"/>
  </si>
  <si>
    <t>飞越老人院</t>
    <phoneticPr fontId="2" type="noConversion"/>
  </si>
  <si>
    <t>5000-</t>
    <phoneticPr fontId="2" type="noConversion"/>
  </si>
  <si>
    <t>0.016</t>
  </si>
  <si>
    <t>(0.104)</t>
  </si>
  <si>
    <t xml:space="preserve">(0.061)   </t>
  </si>
  <si>
    <t>0.015***</t>
  </si>
  <si>
    <t xml:space="preserve">0.006   </t>
  </si>
  <si>
    <t>(0.031)</t>
  </si>
  <si>
    <t>(0.025)</t>
  </si>
  <si>
    <t>0.032***</t>
  </si>
  <si>
    <t>0.010</t>
  </si>
  <si>
    <t>0.031**</t>
  </si>
  <si>
    <t>(0.012)</t>
  </si>
  <si>
    <t xml:space="preserve">(0.012)   </t>
  </si>
  <si>
    <t>0.015*</t>
  </si>
  <si>
    <t>(0.016)</t>
  </si>
  <si>
    <t>(0.085)</t>
  </si>
  <si>
    <t>0.042***</t>
  </si>
  <si>
    <t>(0.137)</t>
  </si>
  <si>
    <t>0.015</t>
  </si>
  <si>
    <t>(0.119)</t>
  </si>
  <si>
    <t>0.168</t>
  </si>
  <si>
    <t>(0.443)</t>
  </si>
  <si>
    <t>(0.692)</t>
  </si>
  <si>
    <t>(0.395)</t>
  </si>
  <si>
    <t>0.227***</t>
  </si>
  <si>
    <t>(0.074)</t>
  </si>
  <si>
    <t>0.144</t>
  </si>
  <si>
    <t>(0.061)</t>
  </si>
  <si>
    <t>-0.002</t>
  </si>
  <si>
    <t>-0.001</t>
  </si>
  <si>
    <t xml:space="preserve">0.001   </t>
  </si>
  <si>
    <t>(0.264)</t>
  </si>
  <si>
    <t>(0.569)</t>
  </si>
  <si>
    <t>0.501*</t>
  </si>
  <si>
    <t>(0.258)</t>
  </si>
  <si>
    <t>(0.464)</t>
  </si>
  <si>
    <t xml:space="preserve">(0.437)   </t>
  </si>
  <si>
    <t>0.897</t>
  </si>
  <si>
    <t>(0.516)</t>
  </si>
  <si>
    <t>(0.462)</t>
  </si>
  <si>
    <t>-0.431</t>
  </si>
  <si>
    <t>(0.284)</t>
  </si>
  <si>
    <t>(0.247)</t>
  </si>
  <si>
    <t>(0.647)</t>
  </si>
  <si>
    <t>(1.751)</t>
  </si>
  <si>
    <t>(0.261)</t>
  </si>
  <si>
    <t>0.095</t>
  </si>
  <si>
    <t>-0.123</t>
  </si>
  <si>
    <t>(0.238)</t>
  </si>
  <si>
    <t>(0.265)</t>
  </si>
  <si>
    <t>(0.453)</t>
  </si>
  <si>
    <t xml:space="preserve">(0.402)   </t>
  </si>
  <si>
    <t>(0.418)</t>
  </si>
  <si>
    <t>(0.624)</t>
  </si>
  <si>
    <t>-0.288</t>
  </si>
  <si>
    <t xml:space="preserve">-0.501   </t>
  </si>
  <si>
    <t>0.098***</t>
  </si>
  <si>
    <t>(0.290)</t>
  </si>
  <si>
    <t>(0.050)</t>
  </si>
  <si>
    <t>(0.803)</t>
  </si>
  <si>
    <t>(1.026)</t>
  </si>
  <si>
    <t>(1.20e+06)</t>
  </si>
  <si>
    <t>(1.82e+06)</t>
  </si>
  <si>
    <t>(2.17e+07)</t>
  </si>
  <si>
    <t>(3.93e+07)</t>
  </si>
  <si>
    <t>(2.25e+07)</t>
  </si>
  <si>
    <t>(4.79e+07)</t>
  </si>
  <si>
    <t>(1.09e+07)</t>
  </si>
  <si>
    <t>-1.07e+05**</t>
  </si>
  <si>
    <t>-1.03e+08</t>
  </si>
  <si>
    <t>(1.66e+06)</t>
  </si>
  <si>
    <t xml:space="preserve">4.23e+07   </t>
  </si>
  <si>
    <t>(1.95e+06)</t>
  </si>
  <si>
    <t>(4.62e+07)</t>
  </si>
  <si>
    <t>(2.79e+07)</t>
  </si>
  <si>
    <t>(1.83e+06)</t>
  </si>
  <si>
    <t>(4.95e+07)</t>
  </si>
  <si>
    <t xml:space="preserve">(5.04e+07)   </t>
  </si>
  <si>
    <t>3.81e+08***</t>
  </si>
  <si>
    <t>1.15e+08**</t>
  </si>
  <si>
    <t>(5.03e+07)</t>
  </si>
  <si>
    <t>(1.32e+08)</t>
  </si>
  <si>
    <t>(4.23e+07)</t>
  </si>
  <si>
    <t>(5.30e+07)</t>
  </si>
  <si>
    <t>(2.43e+07)</t>
  </si>
  <si>
    <t>(1.86e+06)</t>
  </si>
  <si>
    <t xml:space="preserve">(3.80e+07)   </t>
  </si>
  <si>
    <t>(1.87e+06)</t>
  </si>
  <si>
    <t>(7.64e+07)</t>
  </si>
  <si>
    <t>-1.19e+08</t>
  </si>
  <si>
    <t>(4.37e+07)</t>
  </si>
  <si>
    <t>(4.34e+07)</t>
  </si>
  <si>
    <t>-9.59e+07</t>
  </si>
  <si>
    <t>(7.34e+07)</t>
  </si>
  <si>
    <t xml:space="preserve">(3.77e+07)   </t>
  </si>
  <si>
    <t>(2.31e+07)</t>
  </si>
  <si>
    <t xml:space="preserve">             </t>
  </si>
  <si>
    <t>阿年</t>
  </si>
  <si>
    <t>岸西</t>
  </si>
  <si>
    <t>陈家霖</t>
  </si>
  <si>
    <t>陈天星</t>
  </si>
  <si>
    <t>陈宇</t>
  </si>
  <si>
    <t>邓东明</t>
  </si>
  <si>
    <t>翟俊杰</t>
  </si>
  <si>
    <t>丁小明</t>
  </si>
  <si>
    <t>董紫阳</t>
  </si>
  <si>
    <t>范秀明</t>
  </si>
  <si>
    <t>福富博</t>
  </si>
  <si>
    <t>盖霖泽</t>
  </si>
  <si>
    <t>高根荣</t>
  </si>
  <si>
    <t>高毅</t>
  </si>
  <si>
    <t>贺梦凡</t>
  </si>
  <si>
    <t>胡玥</t>
  </si>
  <si>
    <t>黄明升</t>
  </si>
  <si>
    <t>吉尔 考尔曼</t>
  </si>
  <si>
    <t>贾东朔</t>
  </si>
  <si>
    <t>江涛</t>
  </si>
  <si>
    <t>蒋旭</t>
  </si>
  <si>
    <t>亢宝晶</t>
  </si>
  <si>
    <t>李伟</t>
  </si>
  <si>
    <t>李毅</t>
  </si>
  <si>
    <t>刘娟</t>
  </si>
  <si>
    <t>吕祖松</t>
  </si>
  <si>
    <t>毛坚</t>
  </si>
  <si>
    <t>曲江涛</t>
  </si>
  <si>
    <t>任鹏远</t>
  </si>
  <si>
    <t>沈东</t>
  </si>
  <si>
    <t>施屹</t>
  </si>
  <si>
    <t>思诺</t>
  </si>
  <si>
    <t>宋豪辉</t>
  </si>
  <si>
    <t>宋金笑</t>
  </si>
  <si>
    <t>唐昱</t>
  </si>
  <si>
    <t>童江南</t>
  </si>
  <si>
    <t>王立新</t>
  </si>
  <si>
    <t>王生唯</t>
  </si>
  <si>
    <t>卫捷</t>
  </si>
  <si>
    <t>翁靖廷</t>
  </si>
  <si>
    <t>吴卫东</t>
  </si>
  <si>
    <t>咸旭初</t>
  </si>
  <si>
    <t>小岛正幸</t>
  </si>
  <si>
    <t>徐超</t>
  </si>
  <si>
    <t>徐杰</t>
  </si>
  <si>
    <t>徐子牧</t>
  </si>
  <si>
    <t>杨议</t>
  </si>
  <si>
    <t>姚欣</t>
  </si>
  <si>
    <t>叶天伦</t>
  </si>
  <si>
    <t>余治林</t>
  </si>
  <si>
    <t>张帆</t>
  </si>
  <si>
    <t>张世霖</t>
  </si>
  <si>
    <t>张骁</t>
  </si>
  <si>
    <t>张鑫</t>
  </si>
  <si>
    <t>赵非</t>
  </si>
  <si>
    <t>赵晔</t>
  </si>
  <si>
    <t>周美玲</t>
  </si>
  <si>
    <t>庄宇信</t>
  </si>
  <si>
    <t>佟秀玄</t>
  </si>
  <si>
    <t>Mick Thongraya?</t>
  </si>
  <si>
    <t>弗罗里安 卢卡斯</t>
  </si>
  <si>
    <t>冀志远</t>
  </si>
  <si>
    <t>李灿森</t>
  </si>
  <si>
    <t>李治中</t>
  </si>
  <si>
    <t>李左飞</t>
  </si>
  <si>
    <t>刘金山</t>
  </si>
  <si>
    <t>刘佩琦</t>
  </si>
  <si>
    <t>刘伟</t>
  </si>
  <si>
    <t>聂远</t>
  </si>
  <si>
    <t>冉旭</t>
  </si>
  <si>
    <t>邵峰</t>
  </si>
  <si>
    <t>盛翔</t>
  </si>
  <si>
    <t>石凉</t>
  </si>
  <si>
    <t>孙祖杨</t>
  </si>
  <si>
    <t>谭俊颖</t>
  </si>
  <si>
    <t>王斑</t>
  </si>
  <si>
    <t>巫迪文</t>
  </si>
  <si>
    <t>乌达木</t>
  </si>
  <si>
    <t>吴奇隆</t>
  </si>
  <si>
    <t>鲜科</t>
  </si>
  <si>
    <t>徐僧</t>
  </si>
  <si>
    <t>杨骏</t>
  </si>
  <si>
    <t>尹杰</t>
  </si>
  <si>
    <t>余小宝</t>
  </si>
  <si>
    <t>扎西顿珠</t>
  </si>
  <si>
    <t>赵毅</t>
  </si>
  <si>
    <t>中泉英雄</t>
  </si>
  <si>
    <t>周野芒</t>
  </si>
  <si>
    <t>朱文超</t>
  </si>
  <si>
    <t>宗峰岩</t>
  </si>
  <si>
    <t>安均璨</t>
  </si>
  <si>
    <t>陈键锋</t>
  </si>
  <si>
    <t>代旭</t>
  </si>
  <si>
    <t>段博文</t>
  </si>
  <si>
    <t>高子沛</t>
  </si>
  <si>
    <t>黄孝传</t>
  </si>
  <si>
    <t>黄一海</t>
  </si>
  <si>
    <t>李光洁</t>
  </si>
  <si>
    <t>李亮</t>
  </si>
  <si>
    <t>廖健</t>
  </si>
  <si>
    <t>廖俊杰</t>
  </si>
  <si>
    <t>刘鹏</t>
  </si>
  <si>
    <t>柳海龙</t>
  </si>
  <si>
    <t>龙飞</t>
  </si>
  <si>
    <t>吕孔维</t>
  </si>
  <si>
    <t>罗莽</t>
  </si>
  <si>
    <t>苗皓均</t>
  </si>
  <si>
    <t>邱彦翔</t>
  </si>
  <si>
    <t>仁帅</t>
  </si>
  <si>
    <t>沙景昌</t>
  </si>
  <si>
    <t>王刚</t>
  </si>
  <si>
    <t>王豪</t>
  </si>
  <si>
    <t>王永春</t>
  </si>
  <si>
    <t>王玉众</t>
  </si>
  <si>
    <t>伍冠峯</t>
  </si>
  <si>
    <t>夏增民</t>
  </si>
  <si>
    <t>张雁名</t>
  </si>
  <si>
    <t>支一</t>
  </si>
  <si>
    <t>曹艳艳</t>
  </si>
  <si>
    <t>陈辰</t>
  </si>
  <si>
    <t>陈庭萱</t>
  </si>
  <si>
    <t>陈真希</t>
  </si>
  <si>
    <t>程瑶瑶</t>
  </si>
  <si>
    <t>顾莉雅</t>
  </si>
  <si>
    <t>国丽娜</t>
  </si>
  <si>
    <t>胡影怡</t>
  </si>
  <si>
    <t>黄嘉乐</t>
  </si>
  <si>
    <t>黄杨</t>
  </si>
  <si>
    <t>焦阳</t>
  </si>
  <si>
    <t>李艾</t>
  </si>
  <si>
    <t>李纯</t>
  </si>
  <si>
    <t>李佳韦</t>
  </si>
  <si>
    <t>李谦谦</t>
  </si>
  <si>
    <t>林逸欣</t>
  </si>
  <si>
    <t>刘迈</t>
  </si>
  <si>
    <t>刘威葳</t>
  </si>
  <si>
    <t>刘欣</t>
  </si>
  <si>
    <t>路晨</t>
  </si>
  <si>
    <t>骆妍倩</t>
  </si>
  <si>
    <t>倪萍</t>
  </si>
  <si>
    <t>尼玛颂宋</t>
  </si>
  <si>
    <t>钱佩怡</t>
  </si>
  <si>
    <t>沈婷婷</t>
  </si>
  <si>
    <t>苏妙玲</t>
  </si>
  <si>
    <t>孙畅</t>
  </si>
  <si>
    <t>唐笑</t>
  </si>
  <si>
    <t>王琳娜</t>
  </si>
  <si>
    <t>王晓</t>
  </si>
  <si>
    <t>王宇婕</t>
  </si>
  <si>
    <t>王祖贤</t>
  </si>
  <si>
    <t>杨斯</t>
  </si>
  <si>
    <t>张含韵</t>
  </si>
  <si>
    <t>张丽</t>
  </si>
  <si>
    <t>赵荣</t>
  </si>
  <si>
    <t>朱明月</t>
  </si>
  <si>
    <t>卓文萱</t>
  </si>
  <si>
    <t>左小青</t>
  </si>
  <si>
    <t>巴哈吉利</t>
  </si>
  <si>
    <t>白柳汐</t>
  </si>
  <si>
    <t>蔡淑臻?</t>
  </si>
  <si>
    <t>冯波</t>
  </si>
  <si>
    <t>郭金</t>
  </si>
  <si>
    <t>郭雪芙</t>
  </si>
  <si>
    <t>侯莎莎</t>
  </si>
  <si>
    <t>黄俊琪</t>
  </si>
  <si>
    <t>贾晓晨</t>
  </si>
  <si>
    <t>雷思颖</t>
  </si>
  <si>
    <t>李雪梅</t>
  </si>
  <si>
    <t>李婷</t>
  </si>
  <si>
    <t>林诗枝</t>
  </si>
  <si>
    <t>刘品言</t>
  </si>
  <si>
    <t>孟广美</t>
  </si>
  <si>
    <t>米紫安</t>
  </si>
  <si>
    <t>沈傲君</t>
  </si>
  <si>
    <t>诗雅</t>
  </si>
  <si>
    <t>石林</t>
  </si>
  <si>
    <t>汪洋</t>
  </si>
  <si>
    <t>王佳音</t>
  </si>
  <si>
    <t>吴晓丹</t>
  </si>
  <si>
    <t>严俊熙</t>
  </si>
  <si>
    <t>颜志琳</t>
  </si>
  <si>
    <t>杨爱瑾</t>
  </si>
  <si>
    <t>姚文雪</t>
  </si>
  <si>
    <t>叶青青</t>
  </si>
  <si>
    <t>易薇</t>
  </si>
  <si>
    <t>于小磊</t>
  </si>
  <si>
    <t>詹佳</t>
  </si>
  <si>
    <t>张雯</t>
  </si>
  <si>
    <t>中野良子</t>
  </si>
  <si>
    <t>裘恩典</t>
  </si>
  <si>
    <t>2011.1.9</t>
    <phoneticPr fontId="2" type="noConversion"/>
  </si>
  <si>
    <t>2009.11.21</t>
    <phoneticPr fontId="2" type="noConversion"/>
  </si>
  <si>
    <t>2011.1.29</t>
    <phoneticPr fontId="2" type="noConversion"/>
  </si>
  <si>
    <t>2010.11.16</t>
    <phoneticPr fontId="2" type="noConversion"/>
  </si>
  <si>
    <t>2010.4.28</t>
    <phoneticPr fontId="2" type="noConversion"/>
  </si>
  <si>
    <t>赵树彬</t>
  </si>
  <si>
    <t>向子</t>
    <phoneticPr fontId="2" type="noConversion"/>
  </si>
  <si>
    <t>彭顺</t>
    <phoneticPr fontId="2" type="noConversion"/>
  </si>
  <si>
    <t>2011.4.15</t>
    <phoneticPr fontId="2" type="noConversion"/>
  </si>
  <si>
    <t>2010.8.30</t>
    <phoneticPr fontId="2" type="noConversion"/>
  </si>
  <si>
    <t>李作楠</t>
    <phoneticPr fontId="2" type="noConversion"/>
  </si>
  <si>
    <t>2012.5.13</t>
    <phoneticPr fontId="2" type="noConversion"/>
  </si>
  <si>
    <t>2011.6.2</t>
    <phoneticPr fontId="2" type="noConversion"/>
  </si>
  <si>
    <t>2014.11.9</t>
    <phoneticPr fontId="2" type="noConversion"/>
  </si>
  <si>
    <t>2014.4.28</t>
    <phoneticPr fontId="2" type="noConversion"/>
  </si>
  <si>
    <t>基努·李维斯</t>
    <phoneticPr fontId="2" type="noConversion"/>
  </si>
  <si>
    <t>王琨皓</t>
  </si>
  <si>
    <t>张鹏</t>
  </si>
  <si>
    <t>侯雅俊</t>
  </si>
  <si>
    <t>海涛</t>
    <phoneticPr fontId="2" type="noConversion"/>
  </si>
  <si>
    <t>鲍勃布朗</t>
    <phoneticPr fontId="2" type="noConversion"/>
  </si>
  <si>
    <t>廉涛</t>
    <phoneticPr fontId="2" type="noConversion"/>
  </si>
  <si>
    <t>冯媛</t>
  </si>
  <si>
    <t>郭爽</t>
    <phoneticPr fontId="2" type="noConversion"/>
  </si>
  <si>
    <t>叶念琛</t>
    <phoneticPr fontId="2" type="noConversion"/>
  </si>
  <si>
    <t>2010.4.8</t>
    <phoneticPr fontId="2" type="noConversion"/>
  </si>
  <si>
    <t>2010.2.9</t>
    <phoneticPr fontId="2" type="noConversion"/>
  </si>
  <si>
    <t>2010.2.9</t>
    <phoneticPr fontId="2" type="noConversion"/>
  </si>
  <si>
    <t>雪村</t>
    <phoneticPr fontId="2" type="noConversion"/>
  </si>
  <si>
    <t>2009.8.28</t>
    <phoneticPr fontId="2" type="noConversion"/>
  </si>
  <si>
    <t>索命暹罗之按摩师</t>
    <phoneticPr fontId="2" type="noConversion"/>
  </si>
  <si>
    <t>塔韦华·温泰</t>
  </si>
  <si>
    <t>杨亚洲</t>
    <phoneticPr fontId="2" type="noConversion"/>
  </si>
  <si>
    <t>2011.3.13</t>
    <phoneticPr fontId="2" type="noConversion"/>
  </si>
  <si>
    <t>2016.1.26</t>
    <phoneticPr fontId="2" type="noConversion"/>
  </si>
  <si>
    <t>2010.9.4</t>
    <phoneticPr fontId="2" type="noConversion"/>
  </si>
  <si>
    <t>2010.5.16</t>
    <phoneticPr fontId="2" type="noConversion"/>
  </si>
  <si>
    <t>寒战2</t>
  </si>
  <si>
    <t>致青春:原来你还在这里</t>
  </si>
  <si>
    <t>周拓如</t>
  </si>
  <si>
    <t>吴艺凡</t>
  </si>
  <si>
    <t>所以,和黑粉结婚了</t>
  </si>
  <si>
    <t>金帝荣</t>
  </si>
  <si>
    <t>朴灿烈</t>
  </si>
  <si>
    <t>徐珠贤</t>
  </si>
  <si>
    <t>夜孔雀</t>
  </si>
  <si>
    <t>戴思杰</t>
  </si>
  <si>
    <t>213.3.19</t>
  </si>
  <si>
    <t>我叫MT之山口山战记</t>
  </si>
  <si>
    <t>周彬</t>
  </si>
  <si>
    <t>筷仙</t>
  </si>
  <si>
    <t>姬雨</t>
  </si>
  <si>
    <t>孙晨</t>
  </si>
  <si>
    <t>朱璇</t>
  </si>
  <si>
    <t>泰国妖医</t>
    <phoneticPr fontId="2" type="noConversion"/>
  </si>
  <si>
    <t>吴宗强</t>
    <phoneticPr fontId="2" type="noConversion"/>
  </si>
  <si>
    <t>谭耀文</t>
    <phoneticPr fontId="2" type="noConversion"/>
  </si>
  <si>
    <t>孟瑶</t>
    <phoneticPr fontId="2" type="noConversion"/>
  </si>
  <si>
    <t>高亚麟</t>
    <phoneticPr fontId="2" type="noConversion"/>
  </si>
  <si>
    <t>宝儿</t>
    <phoneticPr fontId="2" type="noConversion"/>
  </si>
  <si>
    <t>惊悚悬疑</t>
    <phoneticPr fontId="2" type="noConversion"/>
  </si>
  <si>
    <t>发条城市</t>
    <phoneticPr fontId="2" type="noConversion"/>
  </si>
  <si>
    <t>江涛</t>
    <phoneticPr fontId="2" type="noConversion"/>
  </si>
  <si>
    <t>王宁</t>
    <phoneticPr fontId="2" type="noConversion"/>
  </si>
  <si>
    <t>王鸥</t>
    <phoneticPr fontId="2" type="noConversion"/>
  </si>
  <si>
    <t>王自健</t>
    <phoneticPr fontId="2" type="noConversion"/>
  </si>
  <si>
    <t>喜剧冒险</t>
    <phoneticPr fontId="2" type="noConversion"/>
  </si>
  <si>
    <t>大火种</t>
    <phoneticPr fontId="2" type="noConversion"/>
  </si>
  <si>
    <t>苗月</t>
    <phoneticPr fontId="2" type="noConversion"/>
  </si>
  <si>
    <t>白威</t>
    <phoneticPr fontId="2" type="noConversion"/>
  </si>
  <si>
    <t>陈瑾</t>
    <phoneticPr fontId="2" type="noConversion"/>
  </si>
  <si>
    <t>孙敏</t>
    <phoneticPr fontId="2" type="noConversion"/>
  </si>
  <si>
    <t>王柠</t>
    <phoneticPr fontId="2" type="noConversion"/>
  </si>
  <si>
    <t>剧情历史战争</t>
    <phoneticPr fontId="2" type="noConversion"/>
  </si>
  <si>
    <t>蜜月酒店杀人事件</t>
    <phoneticPr fontId="2" type="noConversion"/>
  </si>
  <si>
    <t>张哲洙</t>
    <phoneticPr fontId="2" type="noConversion"/>
  </si>
  <si>
    <t>李光浩,千丙哲</t>
    <phoneticPr fontId="2" type="noConversion"/>
  </si>
  <si>
    <t>何润东</t>
    <phoneticPr fontId="2" type="noConversion"/>
  </si>
  <si>
    <t>张静初</t>
    <phoneticPr fontId="2" type="noConversion"/>
  </si>
  <si>
    <t>金英民</t>
    <phoneticPr fontId="2" type="noConversion"/>
  </si>
  <si>
    <t>倪虹洁</t>
    <phoneticPr fontId="2" type="noConversion"/>
  </si>
  <si>
    <t>剧情爱情惊悚</t>
    <phoneticPr fontId="2" type="noConversion"/>
  </si>
  <si>
    <t>魔轮</t>
    <phoneticPr fontId="2" type="noConversion"/>
  </si>
  <si>
    <t>王早</t>
    <phoneticPr fontId="2" type="noConversion"/>
  </si>
  <si>
    <t>何润东</t>
    <phoneticPr fontId="2" type="noConversion"/>
  </si>
  <si>
    <t>林心如</t>
    <phoneticPr fontId="2" type="noConversion"/>
  </si>
  <si>
    <t>金世佳</t>
    <phoneticPr fontId="2" type="noConversion"/>
  </si>
  <si>
    <t>王姬</t>
    <phoneticPr fontId="2" type="noConversion"/>
  </si>
  <si>
    <t>死亡游戏</t>
    <phoneticPr fontId="2" type="noConversion"/>
  </si>
  <si>
    <t>麦子</t>
    <phoneticPr fontId="2" type="noConversion"/>
  </si>
  <si>
    <t>陈欢</t>
    <phoneticPr fontId="2" type="noConversion"/>
  </si>
  <si>
    <t>徐洁儿</t>
    <phoneticPr fontId="2" type="noConversion"/>
  </si>
  <si>
    <t>陈炳强</t>
    <phoneticPr fontId="2" type="noConversion"/>
  </si>
  <si>
    <t>吕平滢</t>
  </si>
  <si>
    <t>惊悚悬疑恐怖</t>
    <phoneticPr fontId="2" type="noConversion"/>
  </si>
  <si>
    <t>当流星划过天际</t>
    <phoneticPr fontId="2" type="noConversion"/>
  </si>
  <si>
    <t>宋奇</t>
    <phoneticPr fontId="2" type="noConversion"/>
  </si>
  <si>
    <t>许诺</t>
    <phoneticPr fontId="2" type="noConversion"/>
  </si>
  <si>
    <t>孙锂华</t>
    <phoneticPr fontId="2" type="noConversion"/>
  </si>
  <si>
    <t>梁愚</t>
    <phoneticPr fontId="2" type="noConversion"/>
  </si>
  <si>
    <t>杨晓蓉</t>
    <phoneticPr fontId="2" type="noConversion"/>
  </si>
  <si>
    <t>剧情爱情</t>
    <phoneticPr fontId="2" type="noConversion"/>
  </si>
  <si>
    <t>1900/1/0</t>
  </si>
  <si>
    <t>2.680***</t>
  </si>
  <si>
    <t>2.933*</t>
  </si>
  <si>
    <t>-0.042</t>
  </si>
  <si>
    <t>2.720***</t>
  </si>
  <si>
    <t>32.502***</t>
  </si>
  <si>
    <t>6.703</t>
  </si>
  <si>
    <t>4.011*</t>
  </si>
  <si>
    <t>2.190</t>
  </si>
  <si>
    <t>-21.007***</t>
  </si>
  <si>
    <t>(0.873)</t>
  </si>
  <si>
    <t>(1.702)</t>
  </si>
  <si>
    <t>(0.126)</t>
  </si>
  <si>
    <t>(1.039)</t>
  </si>
  <si>
    <t>(5.252)</t>
  </si>
  <si>
    <t>(4.361)</t>
  </si>
  <si>
    <t>(2.248)</t>
  </si>
  <si>
    <t>(4.711)</t>
  </si>
  <si>
    <t xml:space="preserve">(5.682)   </t>
  </si>
  <si>
    <t>1.170***</t>
  </si>
  <si>
    <t>1.525</t>
  </si>
  <si>
    <t>0.094***</t>
  </si>
  <si>
    <t>1.262**</t>
  </si>
  <si>
    <t>0.052</t>
  </si>
  <si>
    <t>0.560</t>
  </si>
  <si>
    <t>1.395</t>
  </si>
  <si>
    <t>3.607***</t>
  </si>
  <si>
    <t xml:space="preserve">0.880   </t>
  </si>
  <si>
    <t>(0.378)</t>
  </si>
  <si>
    <t>(0.032)</t>
  </si>
  <si>
    <t>(0.559)</t>
  </si>
  <si>
    <t>(0.535)</t>
  </si>
  <si>
    <t>(1.378)</t>
  </si>
  <si>
    <t>(1.111)</t>
  </si>
  <si>
    <t>(1.290)</t>
  </si>
  <si>
    <t xml:space="preserve">(0.815)   </t>
  </si>
  <si>
    <t>0.178</t>
  </si>
  <si>
    <t>-0.526</t>
  </si>
  <si>
    <t>0.093***</t>
  </si>
  <si>
    <t>-0.314</t>
  </si>
  <si>
    <t>1.463***</t>
  </si>
  <si>
    <t>-1.473</t>
  </si>
  <si>
    <t>0.512</t>
  </si>
  <si>
    <t>0.374</t>
  </si>
  <si>
    <t>-2.932***</t>
  </si>
  <si>
    <t>(0.285)</t>
  </si>
  <si>
    <t>(0.772)</t>
  </si>
  <si>
    <t>(0.416)</t>
  </si>
  <si>
    <t>(1.076)</t>
  </si>
  <si>
    <t xml:space="preserve">(0.799)   </t>
  </si>
  <si>
    <t>2.216***</t>
  </si>
  <si>
    <t>1.193</t>
  </si>
  <si>
    <t>0.282***</t>
  </si>
  <si>
    <t>2.675***</t>
  </si>
  <si>
    <t>0.615</t>
  </si>
  <si>
    <t>-3.898**</t>
  </si>
  <si>
    <t>2.650**</t>
  </si>
  <si>
    <t>2.462*</t>
  </si>
  <si>
    <t>5.806***</t>
  </si>
  <si>
    <t>(0.517)</t>
  </si>
  <si>
    <t>(1.265)</t>
  </si>
  <si>
    <t>(0.817)</t>
  </si>
  <si>
    <t>(0.636)</t>
  </si>
  <si>
    <t>(1.739)</t>
  </si>
  <si>
    <t>(1.167)</t>
  </si>
  <si>
    <t>(1.457)</t>
  </si>
  <si>
    <t xml:space="preserve">(1.155)   </t>
  </si>
  <si>
    <t>1.999***</t>
  </si>
  <si>
    <t>3.088***</t>
  </si>
  <si>
    <t>0.139***</t>
  </si>
  <si>
    <t>-0.402</t>
  </si>
  <si>
    <t>2.411***</t>
  </si>
  <si>
    <t>3.794</t>
  </si>
  <si>
    <t>3.397***</t>
  </si>
  <si>
    <t>7.273***</t>
  </si>
  <si>
    <t>7.073***</t>
  </si>
  <si>
    <t>(0.993)</t>
  </si>
  <si>
    <t>(0.666)</t>
  </si>
  <si>
    <t>(3.775)</t>
  </si>
  <si>
    <t>(1.024)</t>
  </si>
  <si>
    <t>(1.569)</t>
  </si>
  <si>
    <t xml:space="preserve">(1.245)   </t>
  </si>
  <si>
    <t>3.291***</t>
  </si>
  <si>
    <t>4.460***</t>
  </si>
  <si>
    <t>5.465***</t>
  </si>
  <si>
    <t>1.732**</t>
  </si>
  <si>
    <t>4.395***</t>
  </si>
  <si>
    <t>3.016***</t>
  </si>
  <si>
    <t>3.021*</t>
  </si>
  <si>
    <t>8.835***</t>
  </si>
  <si>
    <t>(0.532)</t>
  </si>
  <si>
    <t>(1.274)</t>
  </si>
  <si>
    <t>(0.875)</t>
  </si>
  <si>
    <t>(0.730)</t>
  </si>
  <si>
    <t>(1.352)</t>
  </si>
  <si>
    <t>(1.043)</t>
  </si>
  <si>
    <t>(1.623)</t>
  </si>
  <si>
    <t xml:space="preserve">(1.351)   </t>
  </si>
  <si>
    <t>1.26e+07</t>
  </si>
  <si>
    <t>5.23e+07</t>
  </si>
  <si>
    <t>2.71e+06***</t>
  </si>
  <si>
    <t>(1.27e+07)</t>
  </si>
  <si>
    <t>(9.65e+05)</t>
  </si>
  <si>
    <t>7.79e+07***</t>
  </si>
  <si>
    <t>5.89e+05</t>
  </si>
  <si>
    <t>(6.38e+07)</t>
  </si>
  <si>
    <t>2.28e+07**</t>
  </si>
  <si>
    <t>(4.17e+07)</t>
  </si>
  <si>
    <t>(8.36e+05)</t>
  </si>
  <si>
    <t>3.13e+07**</t>
  </si>
  <si>
    <t>1.32e+08***</t>
  </si>
  <si>
    <t>2.78e+06**</t>
  </si>
  <si>
    <t>(1.43e+07)</t>
  </si>
  <si>
    <t>2.90e+07***</t>
  </si>
  <si>
    <t>(1.11e+07)</t>
  </si>
  <si>
    <t>(8.44e+05)</t>
  </si>
  <si>
    <t>-2.41e+07*</t>
  </si>
  <si>
    <t>-4.30e+07</t>
  </si>
  <si>
    <t>-9.99e+05</t>
  </si>
  <si>
    <t>-5.82e+07</t>
  </si>
  <si>
    <t>-2.57e+07</t>
  </si>
  <si>
    <t>-2.76e+07</t>
  </si>
  <si>
    <t>-7.28e+07</t>
  </si>
  <si>
    <t>2.80e+06</t>
  </si>
  <si>
    <t>-1.04e+08***</t>
  </si>
  <si>
    <t>(2.99e+07)</t>
  </si>
  <si>
    <t>(3.66e+07)</t>
  </si>
  <si>
    <t>(3.04e+07)</t>
  </si>
  <si>
    <t>(8.93e+07)</t>
  </si>
  <si>
    <t xml:space="preserve">(2.85e+07)   </t>
  </si>
  <si>
    <t>-6.06e+06*</t>
  </si>
  <si>
    <t>-2.86e+07*</t>
  </si>
  <si>
    <t>9.64e+05***</t>
  </si>
  <si>
    <t>-2.08e+06</t>
  </si>
  <si>
    <t>-1.27e+06</t>
  </si>
  <si>
    <t>9.85e+06</t>
  </si>
  <si>
    <t>-8.47e+06</t>
  </si>
  <si>
    <t>-5.30e+06</t>
  </si>
  <si>
    <t xml:space="preserve">-1.33e+06   </t>
  </si>
  <si>
    <t>(3.37e+06)</t>
  </si>
  <si>
    <t>(1.59e+07)</t>
  </si>
  <si>
    <t>(2.50e+05)</t>
  </si>
  <si>
    <t>(7.27e+06)</t>
  </si>
  <si>
    <t>(3.58e+06)</t>
  </si>
  <si>
    <t>(1.34e+07)</t>
  </si>
  <si>
    <t>(9.50e+06)</t>
  </si>
  <si>
    <t xml:space="preserve">(5.34e+06)   </t>
  </si>
  <si>
    <t>2854.881***</t>
  </si>
  <si>
    <t>37.785***</t>
  </si>
  <si>
    <t>1422.084***</t>
  </si>
  <si>
    <t>2736.626***</t>
  </si>
  <si>
    <t>1244.997***</t>
  </si>
  <si>
    <t>(101.829)</t>
  </si>
  <si>
    <t>(272.894)</t>
  </si>
  <si>
    <t>(13.219)</t>
  </si>
  <si>
    <t>(171.923)</t>
  </si>
  <si>
    <t>(158.758)</t>
  </si>
  <si>
    <t>(360.109)</t>
  </si>
  <si>
    <t>(306.715)</t>
  </si>
  <si>
    <t xml:space="preserve">(229.770)   </t>
  </si>
  <si>
    <t>-8.23e+06</t>
  </si>
  <si>
    <t>-5.05e+07</t>
  </si>
  <si>
    <t>-5.72e+06</t>
  </si>
  <si>
    <t>-2.83e+06</t>
  </si>
  <si>
    <t>-1.54e+08**</t>
  </si>
  <si>
    <t>1.09e+08</t>
  </si>
  <si>
    <t>-2.08e+08**</t>
  </si>
  <si>
    <t>8.08e+07</t>
  </si>
  <si>
    <t xml:space="preserve">1.02e+07   </t>
  </si>
  <si>
    <t>(3.79e+07)</t>
  </si>
  <si>
    <t>(7.47e+07)</t>
  </si>
  <si>
    <t>(5.57e+06)</t>
  </si>
  <si>
    <t>(6.42e+07)</t>
  </si>
  <si>
    <t>(9.36e+07)</t>
  </si>
  <si>
    <t>(1.18e+08)</t>
  </si>
  <si>
    <t xml:space="preserve">(1.05e+08)   </t>
  </si>
  <si>
    <t>8.34e+07***</t>
  </si>
  <si>
    <t>7.46e+07*</t>
  </si>
  <si>
    <t>8.00e+06***</t>
  </si>
  <si>
    <t>7.28e+07*</t>
  </si>
  <si>
    <t>5.58e+07**</t>
  </si>
  <si>
    <t>2.75e+07</t>
  </si>
  <si>
    <t>1.36e+08***</t>
  </si>
  <si>
    <t>1.11e+08**</t>
  </si>
  <si>
    <t xml:space="preserve">5.37e+07*  </t>
  </si>
  <si>
    <t>(1.83e+07)</t>
  </si>
  <si>
    <t>(2.04e+06)</t>
  </si>
  <si>
    <t>(3.90e+07)</t>
  </si>
  <si>
    <t>(1.17e+08)</t>
  </si>
  <si>
    <t>(4.77e+07)</t>
  </si>
  <si>
    <t>(5.00e+07)</t>
  </si>
  <si>
    <t xml:space="preserve">(3.12e+07)   </t>
  </si>
  <si>
    <t>7.44e+06</t>
  </si>
  <si>
    <t>-3.30e+05</t>
  </si>
  <si>
    <t>1.03e+06</t>
  </si>
  <si>
    <t>-5.89e+06</t>
  </si>
  <si>
    <t>4.47e+07</t>
  </si>
  <si>
    <t>3.40e+07**</t>
  </si>
  <si>
    <t>3.14e+07</t>
  </si>
  <si>
    <t xml:space="preserve">-7.47e+06   </t>
  </si>
  <si>
    <t>(5.72e+06)</t>
  </si>
  <si>
    <t>(4.57e+05)</t>
  </si>
  <si>
    <t>(1.08e+07)</t>
  </si>
  <si>
    <t>(7.76e+06)</t>
  </si>
  <si>
    <t>(2.28e+07)</t>
  </si>
  <si>
    <t xml:space="preserve">(1.06e+07)   </t>
  </si>
  <si>
    <t>-2.15e+04</t>
  </si>
  <si>
    <t>4.08e+05</t>
  </si>
  <si>
    <t>22106.938</t>
  </si>
  <si>
    <t>-1.53e+05</t>
  </si>
  <si>
    <t>-9.69e+04</t>
  </si>
  <si>
    <t>(5.31e+05)</t>
  </si>
  <si>
    <t>(1520.103)</t>
  </si>
  <si>
    <t>(27182.597)</t>
  </si>
  <si>
    <t>(4.90e+05)</t>
  </si>
  <si>
    <t>(79441.236)</t>
  </si>
  <si>
    <t>3.13e+06</t>
  </si>
  <si>
    <t>-1.73e+08</t>
  </si>
  <si>
    <t>3.96e+06**</t>
  </si>
  <si>
    <t>9.81e+06</t>
  </si>
  <si>
    <t>-4.92e+07</t>
  </si>
  <si>
    <t xml:space="preserve">4.18e+07   </t>
  </si>
  <si>
    <t>(2.24e+08)</t>
  </si>
  <si>
    <t>(2.23e+07)</t>
  </si>
  <si>
    <t>(1.99e+08)</t>
  </si>
  <si>
    <t>(8.16e+07)</t>
  </si>
  <si>
    <t xml:space="preserve">(3.97e+07)   </t>
  </si>
  <si>
    <t>1.73e+07</t>
  </si>
  <si>
    <t>-3.18e+08</t>
  </si>
  <si>
    <t>4.32e+06**</t>
  </si>
  <si>
    <t>7.84e+07*</t>
  </si>
  <si>
    <t>1.88e+07</t>
  </si>
  <si>
    <t>-7.61e+07</t>
  </si>
  <si>
    <t>-3.55e+07</t>
  </si>
  <si>
    <t>(2.48e+07)</t>
  </si>
  <si>
    <t>(5.03e+08)</t>
  </si>
  <si>
    <t>(4.60e+07)</t>
  </si>
  <si>
    <t>(2.83e+07)</t>
  </si>
  <si>
    <t>(4.54e+08)</t>
  </si>
  <si>
    <t>(6.34e+07)</t>
  </si>
  <si>
    <t>(9.32e+07)</t>
  </si>
  <si>
    <t>1.98e+07</t>
  </si>
  <si>
    <t>-6.06e+08</t>
  </si>
  <si>
    <t>4.23e+06**</t>
  </si>
  <si>
    <t>8.16e+07*</t>
  </si>
  <si>
    <t>1.25e+07</t>
  </si>
  <si>
    <t>9.80e+06</t>
  </si>
  <si>
    <t>-6.92e+07</t>
  </si>
  <si>
    <t>-6.59e+07</t>
  </si>
  <si>
    <t xml:space="preserve">7.87e+06   </t>
  </si>
  <si>
    <t>(2.45e+07)</t>
  </si>
  <si>
    <t>(9.71e+08)</t>
  </si>
  <si>
    <t>(4.46e+07)</t>
  </si>
  <si>
    <t>(3.68e+07)</t>
  </si>
  <si>
    <t>(8.72e+08)</t>
  </si>
  <si>
    <t>(6.02e+07)</t>
  </si>
  <si>
    <t>(1.13e+08)</t>
  </si>
  <si>
    <t xml:space="preserve">(4.08e+07)   </t>
  </si>
  <si>
    <t>4.15e+07</t>
  </si>
  <si>
    <t>-1.09e+09</t>
  </si>
  <si>
    <t>5.39e+06***</t>
  </si>
  <si>
    <t>9.88e+07**</t>
  </si>
  <si>
    <t>88699.636</t>
  </si>
  <si>
    <t>1.21e+08</t>
  </si>
  <si>
    <t>2.13e+07</t>
  </si>
  <si>
    <t>8.36e+06</t>
  </si>
  <si>
    <t>(2.58e+07)</t>
  </si>
  <si>
    <t>(5.01e+07)</t>
  </si>
  <si>
    <t>(1.41e+09)</t>
  </si>
  <si>
    <t>(5.99e+07)</t>
  </si>
  <si>
    <t>(1.42e+08)</t>
  </si>
  <si>
    <t>6.12e+07*</t>
  </si>
  <si>
    <t>-1.59e+09</t>
  </si>
  <si>
    <t>5.20e+06**</t>
  </si>
  <si>
    <t>1.79e+08***</t>
  </si>
  <si>
    <t>-1.13e+07</t>
  </si>
  <si>
    <t>1.86e+08</t>
  </si>
  <si>
    <t>1.51e+08*</t>
  </si>
  <si>
    <t>9.11e+07</t>
  </si>
  <si>
    <t>(3.58e+07)</t>
  </si>
  <si>
    <t>(2.28e+09)</t>
  </si>
  <si>
    <t>(2.45e+06)</t>
  </si>
  <si>
    <t>(6.85e+07)</t>
  </si>
  <si>
    <t>(7.13e+07)</t>
  </si>
  <si>
    <t>(2.06e+09)</t>
  </si>
  <si>
    <t>(8.35e+07)</t>
  </si>
  <si>
    <t>(2.03e+08)</t>
  </si>
  <si>
    <t xml:space="preserve">(4.94e+07)   </t>
  </si>
  <si>
    <t>6.11e+07***</t>
  </si>
  <si>
    <t>1.08e+08*</t>
  </si>
  <si>
    <t>7.26e+05</t>
  </si>
  <si>
    <t>9.25e+07**</t>
  </si>
  <si>
    <t>1.84e+07</t>
  </si>
  <si>
    <t>3.18e+08***</t>
  </si>
  <si>
    <t xml:space="preserve">6.51e+07   </t>
  </si>
  <si>
    <t>(6.47e+07)</t>
  </si>
  <si>
    <t>(2.01e+06)</t>
  </si>
  <si>
    <t>(4.42e+07)</t>
  </si>
  <si>
    <t>(5.02e+07)</t>
  </si>
  <si>
    <t>(8.44e+07)</t>
  </si>
  <si>
    <t xml:space="preserve">(4.14e+07)   </t>
  </si>
  <si>
    <t>-3.05e+07</t>
  </si>
  <si>
    <t>-6.46e+05</t>
  </si>
  <si>
    <t>-1.22e+07</t>
  </si>
  <si>
    <t>3.71e+07</t>
  </si>
  <si>
    <t>-1.46e+08</t>
  </si>
  <si>
    <t>-8.95e+06</t>
  </si>
  <si>
    <t>-4.32e+07</t>
  </si>
  <si>
    <t>(8.08e+07)</t>
  </si>
  <si>
    <t>(4.16e+07)</t>
  </si>
  <si>
    <t>(2.52e+07)</t>
  </si>
  <si>
    <t>(1.25e+08)</t>
  </si>
  <si>
    <t>(5.28e+07)</t>
  </si>
  <si>
    <t>(7.56e+07)</t>
  </si>
  <si>
    <t xml:space="preserve">(4.09e+07)   </t>
  </si>
  <si>
    <t>-1.61e+07</t>
  </si>
  <si>
    <t>-3.27e+07</t>
  </si>
  <si>
    <t>-1.28e+06</t>
  </si>
  <si>
    <t>1.37e+07</t>
  </si>
  <si>
    <t>3.16e+07</t>
  </si>
  <si>
    <t>-9.19e+07</t>
  </si>
  <si>
    <t>8.03e+06</t>
  </si>
  <si>
    <t xml:space="preserve">-3.41e+07   </t>
  </si>
  <si>
    <t>(2.16e+07)</t>
  </si>
  <si>
    <t>(6.48e+07)</t>
  </si>
  <si>
    <t>(1.76e+06)</t>
  </si>
  <si>
    <t>(7.80e+07)</t>
  </si>
  <si>
    <t xml:space="preserve">(3.73e+07)   </t>
  </si>
  <si>
    <t>-1.03e+07</t>
  </si>
  <si>
    <t>-9.51e+07</t>
  </si>
  <si>
    <t>3.29e+07</t>
  </si>
  <si>
    <t>-9.88e+07</t>
  </si>
  <si>
    <t>4.98e+07</t>
  </si>
  <si>
    <t>-4.67e+07</t>
  </si>
  <si>
    <t xml:space="preserve">-1.02e+07   </t>
  </si>
  <si>
    <t>(1.26e+08)</t>
  </si>
  <si>
    <t>(4.76e+07)</t>
  </si>
  <si>
    <t>(9.57e+07)</t>
  </si>
  <si>
    <t>(5.39e+07)</t>
  </si>
  <si>
    <t>(1.40e+08)</t>
  </si>
  <si>
    <t>-4.94e+06</t>
  </si>
  <si>
    <t>4.95e+07</t>
  </si>
  <si>
    <t>-1.19e+06</t>
  </si>
  <si>
    <t>2.07e+07</t>
  </si>
  <si>
    <t>7.00e+07***</t>
  </si>
  <si>
    <t>-3.66e+07</t>
  </si>
  <si>
    <t>-5.13e+06</t>
  </si>
  <si>
    <t xml:space="preserve">-4.49e+07   </t>
  </si>
  <si>
    <t>(2.29e+07)</t>
  </si>
  <si>
    <t>(8.82e+07)</t>
  </si>
  <si>
    <t>(4.36e+07)</t>
  </si>
  <si>
    <t>(8.42e+07)</t>
  </si>
  <si>
    <t>(5.57e+07)</t>
  </si>
  <si>
    <t>(7.59e+07)</t>
  </si>
  <si>
    <t xml:space="preserve">(3.84e+07)   </t>
  </si>
  <si>
    <t>1.43e+07</t>
  </si>
  <si>
    <t>-1.99e+07</t>
  </si>
  <si>
    <t>1.23e+06</t>
  </si>
  <si>
    <t>5.53e+07**</t>
  </si>
  <si>
    <t>4.82e+07</t>
  </si>
  <si>
    <t xml:space="preserve">-6.20e+06   </t>
  </si>
  <si>
    <t>(5.89e+07)</t>
  </si>
  <si>
    <t>(4.85e+07)</t>
  </si>
  <si>
    <t>(2.34e+07)</t>
  </si>
  <si>
    <t>(8.34e+07)</t>
  </si>
  <si>
    <t>(7.54e+07)</t>
  </si>
  <si>
    <t xml:space="preserve">(3.71e+07)   </t>
  </si>
  <si>
    <t>-2.51e+07</t>
  </si>
  <si>
    <t>-6.14e+07</t>
  </si>
  <si>
    <t>3.36e+05</t>
  </si>
  <si>
    <t>-1.77e+07</t>
  </si>
  <si>
    <t>4.46e+07*</t>
  </si>
  <si>
    <t>-7.78e+07</t>
  </si>
  <si>
    <t>5.89e+07</t>
  </si>
  <si>
    <t xml:space="preserve">-1.44e+06   </t>
  </si>
  <si>
    <t>(6.23e+07)</t>
  </si>
  <si>
    <t>(8.54e+07)</t>
  </si>
  <si>
    <t>(5.10e+07)</t>
  </si>
  <si>
    <t>(7.57e+07)</t>
  </si>
  <si>
    <t xml:space="preserve">(3.89e+07)   </t>
  </si>
  <si>
    <t>4.52e+07**</t>
  </si>
  <si>
    <t>1.44e+08**</t>
  </si>
  <si>
    <t>-8.07e+05</t>
  </si>
  <si>
    <t>3.50e+07</t>
  </si>
  <si>
    <t>6.07e+07**</t>
  </si>
  <si>
    <t>-3.07e+07</t>
  </si>
  <si>
    <t>2.00e+08***</t>
  </si>
  <si>
    <t>-5.20e+07</t>
  </si>
  <si>
    <t xml:space="preserve">4.67e+07   </t>
  </si>
  <si>
    <t>(2.20e+07)</t>
  </si>
  <si>
    <t>(4.30e+07)</t>
  </si>
  <si>
    <t>(6.97e+07)</t>
  </si>
  <si>
    <t>(5.45e+07)</t>
  </si>
  <si>
    <t>(7.70e+07)</t>
  </si>
  <si>
    <t xml:space="preserve">(3.74e+07)   </t>
  </si>
  <si>
    <t>-6.63e+06</t>
  </si>
  <si>
    <t>2.20e+07</t>
  </si>
  <si>
    <t>-3.14e+05</t>
  </si>
  <si>
    <t>-8.48e+06</t>
  </si>
  <si>
    <t>5.93e+07**</t>
  </si>
  <si>
    <t>-9.61e+07</t>
  </si>
  <si>
    <t>-4.39e+06</t>
  </si>
  <si>
    <t>-7.68e+07</t>
  </si>
  <si>
    <t xml:space="preserve">1.30e+07   </t>
  </si>
  <si>
    <t>(9.14e+07)</t>
  </si>
  <si>
    <t>(1.80e+06)</t>
  </si>
  <si>
    <t>(4.40e+07)</t>
  </si>
  <si>
    <t>(5.41e+07)</t>
  </si>
  <si>
    <t>(7.29e+07)</t>
  </si>
  <si>
    <t>-1.31e+07</t>
  </si>
  <si>
    <t>-8.06e+07</t>
  </si>
  <si>
    <t>-2.56e+06</t>
  </si>
  <si>
    <t>3.08e+07</t>
  </si>
  <si>
    <t>4.57e+07*</t>
  </si>
  <si>
    <t>-9.40e+07</t>
  </si>
  <si>
    <t>3.66e+07</t>
  </si>
  <si>
    <t>-4.86e+07</t>
  </si>
  <si>
    <t xml:space="preserve">-7.12e+06   </t>
  </si>
  <si>
    <t>(7.92e+07)</t>
  </si>
  <si>
    <t>(8.09e+07)</t>
  </si>
  <si>
    <t xml:space="preserve">(3.88e+07)   </t>
  </si>
  <si>
    <t>4.81e+07**</t>
  </si>
  <si>
    <t>5.26e+07</t>
  </si>
  <si>
    <t>7.72e+07***</t>
  </si>
  <si>
    <t>-8.14e+07</t>
  </si>
  <si>
    <t>7.82e+07</t>
  </si>
  <si>
    <t>9.37e+07</t>
  </si>
  <si>
    <t xml:space="preserve">-2.26e+07   </t>
  </si>
  <si>
    <t>(1.94e+06)</t>
  </si>
  <si>
    <t>(8.15e+07)</t>
  </si>
  <si>
    <t>(5.35e+07)</t>
  </si>
  <si>
    <t>(7.05e+07)</t>
  </si>
  <si>
    <t xml:space="preserve">(4.23e+07)   </t>
  </si>
  <si>
    <t>-6.71e+08</t>
  </si>
  <si>
    <t>5.46e+09</t>
  </si>
  <si>
    <t>3.40e+07</t>
  </si>
  <si>
    <t>-1.65e+08</t>
  </si>
  <si>
    <t>3.20e+08</t>
  </si>
  <si>
    <t>-3.18e+09</t>
  </si>
  <si>
    <t>-2.68e+09***</t>
  </si>
  <si>
    <t>-2.44e+09</t>
  </si>
  <si>
    <t xml:space="preserve">4.47e+08   </t>
  </si>
  <si>
    <t>(4.14e+08)</t>
  </si>
  <si>
    <t>(7.59e+09)</t>
  </si>
  <si>
    <t>(3.34e+07)</t>
  </si>
  <si>
    <t>(7.86e+08)</t>
  </si>
  <si>
    <t>(5.51e+08)</t>
  </si>
  <si>
    <t>(7.09e+09)</t>
  </si>
  <si>
    <t>(9.76e+08)</t>
  </si>
  <si>
    <t>(1.62e+09)</t>
  </si>
  <si>
    <t xml:space="preserve">(7.78e+08)   </t>
  </si>
  <si>
    <t>0.573</t>
  </si>
  <si>
    <t>0.248</t>
  </si>
  <si>
    <t>0.477</t>
  </si>
  <si>
    <t>0.676</t>
  </si>
  <si>
    <t>0.562</t>
  </si>
  <si>
    <t>0.657</t>
  </si>
  <si>
    <t xml:space="preserve">0.543   </t>
  </si>
  <si>
    <t>1177</t>
  </si>
  <si>
    <t>300</t>
  </si>
  <si>
    <t>877</t>
  </si>
  <si>
    <t>404</t>
  </si>
  <si>
    <t>259</t>
  </si>
  <si>
    <t>59</t>
  </si>
  <si>
    <t>373</t>
  </si>
  <si>
    <t>146</t>
  </si>
  <si>
    <t xml:space="preserve">417   </t>
  </si>
  <si>
    <t>0.021**</t>
  </si>
  <si>
    <t>0.007</t>
  </si>
  <si>
    <t>0.057</t>
  </si>
  <si>
    <t>-0.057</t>
  </si>
  <si>
    <t>0.039**</t>
  </si>
  <si>
    <t xml:space="preserve">0.050   </t>
  </si>
  <si>
    <t>(0.107)</t>
  </si>
  <si>
    <t>(0.098)</t>
  </si>
  <si>
    <t>(0.017)</t>
  </si>
  <si>
    <t>0.037</t>
  </si>
  <si>
    <t>0.019**</t>
  </si>
  <si>
    <t>0.026**</t>
  </si>
  <si>
    <t>0.026</t>
  </si>
  <si>
    <t xml:space="preserve">0.004   </t>
  </si>
  <si>
    <t>0.031***</t>
  </si>
  <si>
    <t>0.036***</t>
  </si>
  <si>
    <t>0.006</t>
  </si>
  <si>
    <t>0.017**</t>
  </si>
  <si>
    <t>0.033**</t>
  </si>
  <si>
    <t>0.080</t>
  </si>
  <si>
    <t>0.040***</t>
  </si>
  <si>
    <t>0.022**</t>
  </si>
  <si>
    <t>0.035**</t>
  </si>
  <si>
    <t>0.023</t>
  </si>
  <si>
    <t>0.029**</t>
  </si>
  <si>
    <t xml:space="preserve">(0.014)   </t>
  </si>
  <si>
    <t>0.455***</t>
  </si>
  <si>
    <t>0.279**</t>
  </si>
  <si>
    <t>0.876***</t>
  </si>
  <si>
    <t>(0.136)</t>
  </si>
  <si>
    <t>(0.115)</t>
  </si>
  <si>
    <t>0.421*</t>
  </si>
  <si>
    <t>0.597***</t>
  </si>
  <si>
    <t>-0.105</t>
  </si>
  <si>
    <t>(0.242)</t>
  </si>
  <si>
    <t>(0.276)</t>
  </si>
  <si>
    <t>-0.009</t>
  </si>
  <si>
    <t>0.181*</t>
  </si>
  <si>
    <t>0.185</t>
  </si>
  <si>
    <t>(0.116)</t>
  </si>
  <si>
    <t>(0.100)</t>
  </si>
  <si>
    <t>0.446***</t>
  </si>
  <si>
    <t>0.339***</t>
  </si>
  <si>
    <t>0.335**</t>
  </si>
  <si>
    <t>(0.170)</t>
  </si>
  <si>
    <t>-0.256**</t>
  </si>
  <si>
    <t>(0.105)</t>
  </si>
  <si>
    <t>(0.120)</t>
  </si>
  <si>
    <t>-0.055</t>
  </si>
  <si>
    <t>-0.062</t>
  </si>
  <si>
    <t>-0.630</t>
  </si>
  <si>
    <t>-0.493</t>
  </si>
  <si>
    <t>0.581</t>
  </si>
  <si>
    <t>-0.696</t>
  </si>
  <si>
    <t xml:space="preserve">-0.316   </t>
  </si>
  <si>
    <t>(0.384)</t>
  </si>
  <si>
    <t>(0.445)</t>
  </si>
  <si>
    <t>(0.681)</t>
  </si>
  <si>
    <t>(0.393)</t>
  </si>
  <si>
    <t xml:space="preserve">(0.304)   </t>
  </si>
  <si>
    <t>0.295***</t>
  </si>
  <si>
    <t>-0.049</t>
  </si>
  <si>
    <t>0.263***</t>
  </si>
  <si>
    <t>0.417***</t>
  </si>
  <si>
    <t>0.220***</t>
  </si>
  <si>
    <t>0.332</t>
  </si>
  <si>
    <t>0.353***</t>
  </si>
  <si>
    <t>0.377***</t>
  </si>
  <si>
    <t>0.273***</t>
  </si>
  <si>
    <t>(0.038)</t>
  </si>
  <si>
    <t>(0.302)</t>
  </si>
  <si>
    <t>(0.123)</t>
  </si>
  <si>
    <t xml:space="preserve">(0.057)   </t>
  </si>
  <si>
    <t>0.138</t>
  </si>
  <si>
    <t>0.239</t>
  </si>
  <si>
    <t>-0.882</t>
  </si>
  <si>
    <t>0.250</t>
  </si>
  <si>
    <t>-2.397*</t>
  </si>
  <si>
    <t>-0.731</t>
  </si>
  <si>
    <t>0.358</t>
  </si>
  <si>
    <t>0.775</t>
  </si>
  <si>
    <t xml:space="preserve">-1.135   </t>
  </si>
  <si>
    <t>(0.404)</t>
  </si>
  <si>
    <t>(0.179)</t>
  </si>
  <si>
    <t>(0.789)</t>
  </si>
  <si>
    <t>(0.802)</t>
  </si>
  <si>
    <t>(1.306)</t>
  </si>
  <si>
    <t>(2.100)</t>
  </si>
  <si>
    <t>(0.795)</t>
  </si>
  <si>
    <t>(1.007)</t>
  </si>
  <si>
    <t xml:space="preserve">(1.123)   </t>
  </si>
  <si>
    <t>1.435***</t>
  </si>
  <si>
    <t>0.287***</t>
  </si>
  <si>
    <t>1.304***</t>
  </si>
  <si>
    <t>0.737*</t>
  </si>
  <si>
    <t>1.746***</t>
  </si>
  <si>
    <t>-0.323</t>
  </si>
  <si>
    <t>1.931***</t>
  </si>
  <si>
    <t>0.817*</t>
  </si>
  <si>
    <t>1.857***</t>
  </si>
  <si>
    <t>(0.196)</t>
  </si>
  <si>
    <t>(0.094)</t>
  </si>
  <si>
    <t>(2.633)</t>
  </si>
  <si>
    <t>(0.370)</t>
  </si>
  <si>
    <t>(0.425)</t>
  </si>
  <si>
    <t xml:space="preserve">(0.333)   </t>
  </si>
  <si>
    <t>0.005</t>
  </si>
  <si>
    <t>-0.130</t>
  </si>
  <si>
    <t>-0.107</t>
  </si>
  <si>
    <t>-0.003</t>
  </si>
  <si>
    <t>-0.086</t>
  </si>
  <si>
    <t>0.650</t>
  </si>
  <si>
    <t>0.051</t>
  </si>
  <si>
    <t>0.152</t>
  </si>
  <si>
    <t xml:space="preserve">-0.179   </t>
  </si>
  <si>
    <t>(0.065)</t>
  </si>
  <si>
    <t>(0.114)</t>
  </si>
  <si>
    <t>(0.158)</t>
  </si>
  <si>
    <t>(2.649)</t>
  </si>
  <si>
    <t>(0.194)</t>
  </si>
  <si>
    <t xml:space="preserve">(0.113)   </t>
  </si>
  <si>
    <t>0.629***</t>
  </si>
  <si>
    <t>-0.449</t>
  </si>
  <si>
    <t>0.919***</t>
  </si>
  <si>
    <t>0.974**</t>
  </si>
  <si>
    <t>0.711</t>
  </si>
  <si>
    <t>0.801</t>
  </si>
  <si>
    <t>0.722*</t>
  </si>
  <si>
    <t>0.058</t>
  </si>
  <si>
    <t>1.282***</t>
  </si>
  <si>
    <t>(0.538)</t>
  </si>
  <si>
    <t>(4.464)</t>
  </si>
  <si>
    <t>(0.694)</t>
  </si>
  <si>
    <t xml:space="preserve">(0.424)   </t>
  </si>
  <si>
    <t>0.759***</t>
  </si>
  <si>
    <t>-0.500</t>
  </si>
  <si>
    <t>0.825***</t>
  </si>
  <si>
    <t>1.458***</t>
  </si>
  <si>
    <t>0.780</t>
  </si>
  <si>
    <t>0.576</t>
  </si>
  <si>
    <t>0.790</t>
  </si>
  <si>
    <t>1.019</t>
  </si>
  <si>
    <t>1.452***</t>
  </si>
  <si>
    <t>(1.206)</t>
  </si>
  <si>
    <t>(0.483)</t>
  </si>
  <si>
    <t>(0.577)</t>
  </si>
  <si>
    <t>(10.188)</t>
  </si>
  <si>
    <t>(0.491)</t>
  </si>
  <si>
    <t>(0.792)</t>
  </si>
  <si>
    <t xml:space="preserve">(0.539)   </t>
  </si>
  <si>
    <t>0.727***</t>
  </si>
  <si>
    <t>-0.949</t>
  </si>
  <si>
    <t>1.226***</t>
  </si>
  <si>
    <t>0.878</t>
  </si>
  <si>
    <t>0.536</t>
  </si>
  <si>
    <t>1.144**</t>
  </si>
  <si>
    <t>0.662</t>
  </si>
  <si>
    <t xml:space="preserve">0.469   </t>
  </si>
  <si>
    <t>(2.329)</t>
  </si>
  <si>
    <t>(0.259)</t>
  </si>
  <si>
    <t>(0.469)</t>
  </si>
  <si>
    <t>(0.750)</t>
  </si>
  <si>
    <t>(19.561)</t>
  </si>
  <si>
    <t>(0.467)</t>
  </si>
  <si>
    <t>(0.961)</t>
  </si>
  <si>
    <t xml:space="preserve">(0.436)   </t>
  </si>
  <si>
    <t>0.844***</t>
  </si>
  <si>
    <t>-1.776</t>
  </si>
  <si>
    <t>0.525**</t>
  </si>
  <si>
    <t>1.786***</t>
  </si>
  <si>
    <t>0.971</t>
  </si>
  <si>
    <t>3.305</t>
  </si>
  <si>
    <t>1.445***</t>
  </si>
  <si>
    <t xml:space="preserve">0.679*  </t>
  </si>
  <si>
    <t>(3.735)</t>
  </si>
  <si>
    <t>(0.520)</t>
  </si>
  <si>
    <t>(1.020)</t>
  </si>
  <si>
    <t>(31.573)</t>
  </si>
  <si>
    <t xml:space="preserve">(0.405)   </t>
  </si>
  <si>
    <t>0.440</t>
  </si>
  <si>
    <t>-2.714</t>
  </si>
  <si>
    <t>-0.137</t>
  </si>
  <si>
    <t>1.731**</t>
  </si>
  <si>
    <t>0.241</t>
  </si>
  <si>
    <t>5.664</t>
  </si>
  <si>
    <t>1.160*</t>
  </si>
  <si>
    <t>1.927</t>
  </si>
  <si>
    <t xml:space="preserve">0.704   </t>
  </si>
  <si>
    <t>(5.476)</t>
  </si>
  <si>
    <t>(0.348)</t>
  </si>
  <si>
    <t>(0.719)</t>
  </si>
  <si>
    <t>(1.452)</t>
  </si>
  <si>
    <t>(46.331)</t>
  </si>
  <si>
    <t>(1.723)</t>
  </si>
  <si>
    <t xml:space="preserve">(0.527)   </t>
  </si>
  <si>
    <t>0.203</t>
  </si>
  <si>
    <t>0.100</t>
  </si>
  <si>
    <t>0.246</t>
  </si>
  <si>
    <t>0.518</t>
  </si>
  <si>
    <t>-0.487</t>
  </si>
  <si>
    <t>1.262</t>
  </si>
  <si>
    <t>0.769**</t>
  </si>
  <si>
    <t>1.596**</t>
  </si>
  <si>
    <t xml:space="preserve">0.068   </t>
  </si>
  <si>
    <t>(2.961)</t>
  </si>
  <si>
    <t>(0.717)</t>
  </si>
  <si>
    <t xml:space="preserve">(0.442)   </t>
  </si>
  <si>
    <t>-0.718***</t>
  </si>
  <si>
    <t>-0.546***</t>
  </si>
  <si>
    <t>-0.043</t>
  </si>
  <si>
    <t>-0.310</t>
  </si>
  <si>
    <t>-0.499</t>
  </si>
  <si>
    <t>-2.223</t>
  </si>
  <si>
    <t>-0.220</t>
  </si>
  <si>
    <t>-0.948</t>
  </si>
  <si>
    <t xml:space="preserve">-0.618   </t>
  </si>
  <si>
    <t>(0.437)</t>
  </si>
  <si>
    <t>(0.514)</t>
  </si>
  <si>
    <t>(2.813)</t>
  </si>
  <si>
    <t>(0.409)</t>
  </si>
  <si>
    <t>(0.643)</t>
  </si>
  <si>
    <t>-0.363</t>
  </si>
  <si>
    <t>-0.082</t>
  </si>
  <si>
    <t>-0.076</t>
  </si>
  <si>
    <t>0.212</t>
  </si>
  <si>
    <t>-0.929**</t>
  </si>
  <si>
    <t>-1.816</t>
  </si>
  <si>
    <t>0.452</t>
  </si>
  <si>
    <t xml:space="preserve">-0.710*  </t>
  </si>
  <si>
    <t>(0.230)</t>
  </si>
  <si>
    <t>(0.444)</t>
  </si>
  <si>
    <t>(0.411)</t>
  </si>
  <si>
    <t>-0.737***</t>
  </si>
  <si>
    <t>-0.367</t>
  </si>
  <si>
    <t>0.056</t>
  </si>
  <si>
    <t>-0.089</t>
  </si>
  <si>
    <t>-0.924*</t>
  </si>
  <si>
    <t>-1.020</t>
  </si>
  <si>
    <t>-0.545</t>
  </si>
  <si>
    <t>-1.937</t>
  </si>
  <si>
    <t xml:space="preserve">-0.611   </t>
  </si>
  <si>
    <t>(0.303)</t>
  </si>
  <si>
    <t>(0.500)</t>
  </si>
  <si>
    <t>(0.509)</t>
  </si>
  <si>
    <t>(2.148)</t>
  </si>
  <si>
    <t>(1.193)</t>
  </si>
  <si>
    <t>-0.472*</t>
  </si>
  <si>
    <t>0.247</t>
  </si>
  <si>
    <t>-0.256</t>
  </si>
  <si>
    <t>-1.808</t>
  </si>
  <si>
    <t>-0.423</t>
  </si>
  <si>
    <t>-1.077***</t>
  </si>
  <si>
    <t>(0.212)</t>
  </si>
  <si>
    <t>(0.457)</t>
  </si>
  <si>
    <t>(0.495)</t>
  </si>
  <si>
    <t>(1.890)</t>
  </si>
  <si>
    <t>(0.432)</t>
  </si>
  <si>
    <t>(0.645)</t>
  </si>
  <si>
    <t xml:space="preserve">(0.410)   </t>
  </si>
  <si>
    <t>0.019</t>
  </si>
  <si>
    <t>-0.245*</t>
  </si>
  <si>
    <t>0.285</t>
  </si>
  <si>
    <t>0.148</t>
  </si>
  <si>
    <t>-0.362</t>
  </si>
  <si>
    <t>-0.511</t>
  </si>
  <si>
    <t>0.968**</t>
  </si>
  <si>
    <t>-0.040</t>
  </si>
  <si>
    <t>(0.141)</t>
  </si>
  <si>
    <t>(0.477)</t>
  </si>
  <si>
    <t>(1.872)</t>
  </si>
  <si>
    <t>(0.641)</t>
  </si>
  <si>
    <t xml:space="preserve">(0.397)   </t>
  </si>
  <si>
    <t>-0.412***</t>
  </si>
  <si>
    <t>0.242</t>
  </si>
  <si>
    <t>-2.375</t>
  </si>
  <si>
    <t>0.499</t>
  </si>
  <si>
    <t>-1.877***</t>
  </si>
  <si>
    <t xml:space="preserve">-0.051   </t>
  </si>
  <si>
    <t>(0.456)</t>
  </si>
  <si>
    <t>(1.917)</t>
  </si>
  <si>
    <t>(0.644)</t>
  </si>
  <si>
    <t xml:space="preserve">(0.415)   </t>
  </si>
  <si>
    <t>-0.618***</t>
  </si>
  <si>
    <t>0.042</t>
  </si>
  <si>
    <t>-0.165</t>
  </si>
  <si>
    <t>-0.010</t>
  </si>
  <si>
    <t>-0.889*</t>
  </si>
  <si>
    <t>-1.521</t>
  </si>
  <si>
    <t>0.113</t>
  </si>
  <si>
    <t>-0.418</t>
  </si>
  <si>
    <t>-1.203***</t>
  </si>
  <si>
    <t>(1.563)</t>
  </si>
  <si>
    <t>(0.422)</t>
  </si>
  <si>
    <t>(0.654)</t>
  </si>
  <si>
    <t xml:space="preserve">(0.400)   </t>
  </si>
  <si>
    <t>-0.595**</t>
  </si>
  <si>
    <t>-0.346</t>
  </si>
  <si>
    <t>-0.719</t>
  </si>
  <si>
    <t>-3.748</t>
  </si>
  <si>
    <t>-0.017</t>
  </si>
  <si>
    <t>-0.563</t>
  </si>
  <si>
    <t xml:space="preserve">-0.598   </t>
  </si>
  <si>
    <t>(0.219)</t>
  </si>
  <si>
    <t>(2.648)</t>
  </si>
  <si>
    <t>(0.419)</t>
  </si>
  <si>
    <t>(0.620)</t>
  </si>
  <si>
    <t xml:space="preserve">(0.398)   </t>
  </si>
  <si>
    <t>-0.841***</t>
  </si>
  <si>
    <t>-0.298</t>
  </si>
  <si>
    <t>-0.195</t>
  </si>
  <si>
    <t>-0.446</t>
  </si>
  <si>
    <t>-2.472</t>
  </si>
  <si>
    <t>-0.210</t>
  </si>
  <si>
    <t>-0.383</t>
  </si>
  <si>
    <t>-1.355***</t>
  </si>
  <si>
    <t>(0.240)</t>
  </si>
  <si>
    <t>(0.190)</t>
  </si>
  <si>
    <t>(0.455)</t>
  </si>
  <si>
    <t>(0.510)</t>
  </si>
  <si>
    <t>(1.815)</t>
  </si>
  <si>
    <t xml:space="preserve">(0.414)   </t>
  </si>
  <si>
    <t>-0.184</t>
  </si>
  <si>
    <t>0.053</t>
  </si>
  <si>
    <t>0.213</t>
  </si>
  <si>
    <t>0.353</t>
  </si>
  <si>
    <t>-0.235</t>
  </si>
  <si>
    <t>-1.517</t>
  </si>
  <si>
    <t>0.344</t>
  </si>
  <si>
    <t>0.013</t>
  </si>
  <si>
    <t>(1.829)</t>
  </si>
  <si>
    <t>(0.415)</t>
  </si>
  <si>
    <t>(0.599)</t>
  </si>
  <si>
    <t xml:space="preserve">(0.451)   </t>
  </si>
  <si>
    <t>25.047</t>
  </si>
  <si>
    <t>22.444**</t>
  </si>
  <si>
    <t>-28.002</t>
  </si>
  <si>
    <t>4.520</t>
  </si>
  <si>
    <t>(4.421)</t>
  </si>
  <si>
    <t>(18.207)</t>
  </si>
  <si>
    <t>(4.736)</t>
  </si>
  <si>
    <t>(8.250)</t>
  </si>
  <si>
    <t>(11.207)</t>
  </si>
  <si>
    <t>(159.098)</t>
  </si>
  <si>
    <t>(7.570)</t>
  </si>
  <si>
    <t>(13.807)</t>
  </si>
  <si>
    <t xml:space="preserve">(8.305)   </t>
  </si>
  <si>
    <t>0.511</t>
  </si>
  <si>
    <t>0.603</t>
  </si>
  <si>
    <t>0.522</t>
  </si>
  <si>
    <t>0.548</t>
  </si>
  <si>
    <t>0.707</t>
  </si>
  <si>
    <t>0.501</t>
  </si>
  <si>
    <t>0.626</t>
  </si>
  <si>
    <t xml:space="preserve">0.422   </t>
  </si>
  <si>
    <t>tot</t>
  </si>
  <si>
    <t>0.107***</t>
  </si>
  <si>
    <t>0.071***</t>
  </si>
  <si>
    <t>0.140***</t>
  </si>
  <si>
    <t>0.168**</t>
  </si>
  <si>
    <t>0.084***</t>
  </si>
  <si>
    <t>0.051*</t>
  </si>
  <si>
    <t>0.106***</t>
  </si>
  <si>
    <t>(0.019)</t>
  </si>
  <si>
    <t>(0.081)</t>
  </si>
  <si>
    <t>(0.026)</t>
  </si>
  <si>
    <t xml:space="preserve">(0.025)   </t>
  </si>
  <si>
    <t>鲍勃布朗</t>
  </si>
  <si>
    <t>郭爽</t>
  </si>
  <si>
    <t>基努·李维斯</t>
  </si>
  <si>
    <t>廉涛</t>
  </si>
  <si>
    <t>麦子</t>
  </si>
  <si>
    <t>宋奇</t>
  </si>
  <si>
    <t>王早</t>
  </si>
  <si>
    <t>吴宗强</t>
  </si>
  <si>
    <t>向子</t>
  </si>
  <si>
    <t>张哲洙</t>
  </si>
  <si>
    <t>白威</t>
  </si>
  <si>
    <t>陈欢</t>
  </si>
  <si>
    <t>许诺</t>
  </si>
  <si>
    <t>高亚麟</t>
  </si>
  <si>
    <t>金英民</t>
  </si>
  <si>
    <t>梁愚</t>
  </si>
  <si>
    <t>孙敏</t>
  </si>
  <si>
    <t>王自健</t>
  </si>
  <si>
    <t>孟瑶</t>
  </si>
  <si>
    <t>孙锂华</t>
  </si>
  <si>
    <t>王鸥</t>
  </si>
  <si>
    <t>宝儿</t>
  </si>
  <si>
    <t>王柠</t>
  </si>
  <si>
    <t>杨晓蓉</t>
  </si>
  <si>
    <t>male</t>
    <phoneticPr fontId="2" type="noConversion"/>
  </si>
  <si>
    <t>name</t>
    <phoneticPr fontId="2" type="noConversion"/>
  </si>
  <si>
    <t>mean</t>
    <phoneticPr fontId="2" type="noConversion"/>
  </si>
  <si>
    <t>sd</t>
    <phoneticPr fontId="2" type="noConversion"/>
  </si>
  <si>
    <t>祖丽晴</t>
    <phoneticPr fontId="2" type="noConversion"/>
  </si>
  <si>
    <t>祖晴</t>
    <phoneticPr fontId="2" type="noConversion"/>
  </si>
  <si>
    <t>白百何</t>
    <phoneticPr fontId="2" type="noConversion"/>
  </si>
  <si>
    <t>蒋璐霞</t>
    <phoneticPr fontId="2" type="noConversion"/>
  </si>
  <si>
    <t>2461.528***</t>
  </si>
  <si>
    <t xml:space="preserve">28420.922   </t>
  </si>
  <si>
    <t xml:space="preserve">(35020.243)   </t>
  </si>
  <si>
    <t xml:space="preserve">3.49e+06   </t>
  </si>
  <si>
    <t xml:space="preserve">-9.18e+06   </t>
  </si>
  <si>
    <t xml:space="preserve">-7.63e+06   </t>
  </si>
  <si>
    <t>14.761***</t>
  </si>
  <si>
    <t>22.349***</t>
  </si>
  <si>
    <t>28.349***</t>
  </si>
  <si>
    <t xml:space="preserve">0.240   </t>
  </si>
  <si>
    <t>安宾基</t>
    <phoneticPr fontId="2" type="noConversion"/>
  </si>
  <si>
    <t>陈力</t>
    <phoneticPr fontId="2" type="noConversion"/>
  </si>
  <si>
    <t>陈庆嘉</t>
    <phoneticPr fontId="2" type="noConversion"/>
  </si>
  <si>
    <t>郭崴娇</t>
  </si>
  <si>
    <t>郭崴娇</t>
    <phoneticPr fontId="2" type="noConversion"/>
  </si>
  <si>
    <t>火火</t>
    <phoneticPr fontId="2" type="noConversion"/>
  </si>
  <si>
    <t>姬雨</t>
    <phoneticPr fontId="2" type="noConversion"/>
  </si>
  <si>
    <t>金依萌</t>
    <phoneticPr fontId="2" type="noConversion"/>
  </si>
  <si>
    <t>毛呆</t>
  </si>
  <si>
    <t>毛呆</t>
    <phoneticPr fontId="2" type="noConversion"/>
  </si>
  <si>
    <t>彭发</t>
    <phoneticPr fontId="2" type="noConversion"/>
  </si>
  <si>
    <t>日照重庆</t>
    <phoneticPr fontId="2" type="noConversion"/>
  </si>
  <si>
    <t>王小帅</t>
    <phoneticPr fontId="2" type="noConversion"/>
  </si>
  <si>
    <t>张坚庭</t>
  </si>
  <si>
    <t>张坚庭</t>
    <phoneticPr fontId="2" type="noConversion"/>
  </si>
  <si>
    <t>张一白</t>
    <phoneticPr fontId="2" type="noConversion"/>
  </si>
  <si>
    <t>31198.024</t>
  </si>
  <si>
    <t>35756.780</t>
  </si>
  <si>
    <t>2117.212***</t>
  </si>
  <si>
    <t>1653.217***</t>
  </si>
  <si>
    <t>3115.132***</t>
  </si>
  <si>
    <t>(250.806)</t>
  </si>
  <si>
    <t>644.712</t>
  </si>
  <si>
    <t>-4072.181</t>
  </si>
  <si>
    <t>(19228.331)</t>
  </si>
  <si>
    <t>(36398.503)</t>
  </si>
  <si>
    <t>(45098.242)</t>
  </si>
  <si>
    <t>87280.817</t>
  </si>
  <si>
    <t>8.77e+06</t>
  </si>
  <si>
    <t>-7.29e+05</t>
  </si>
  <si>
    <t>14.379*</t>
  </si>
  <si>
    <t>10.396</t>
  </si>
  <si>
    <t>孟瑶 </t>
  </si>
  <si>
    <t>2010.4.17,</t>
    <phoneticPr fontId="2" type="noConversion"/>
  </si>
  <si>
    <t>2009.9.29</t>
    <phoneticPr fontId="2" type="noConversion"/>
  </si>
  <si>
    <t>2009.8.28</t>
    <phoneticPr fontId="2" type="noConversion"/>
  </si>
  <si>
    <t>2010.7.24</t>
    <phoneticPr fontId="2" type="noConversion"/>
  </si>
  <si>
    <t>2009.11.23</t>
    <phoneticPr fontId="2" type="noConversion"/>
  </si>
  <si>
    <t>2010.2.15,2010-02-15</t>
    <phoneticPr fontId="2" type="noConversion"/>
  </si>
  <si>
    <t>2010.3.19,</t>
    <phoneticPr fontId="2" type="noConversion"/>
  </si>
  <si>
    <t>2010.5.31</t>
    <phoneticPr fontId="2" type="noConversion"/>
  </si>
  <si>
    <t>2011.12.29</t>
    <phoneticPr fontId="2" type="noConversion"/>
  </si>
  <si>
    <t>2010.3.17</t>
    <phoneticPr fontId="2" type="noConversion"/>
  </si>
  <si>
    <t>2010.4.8</t>
    <phoneticPr fontId="2" type="noConversion"/>
  </si>
  <si>
    <t>2009.8.28</t>
    <phoneticPr fontId="2" type="noConversion"/>
  </si>
  <si>
    <t>2012.9.12</t>
    <phoneticPr fontId="2" type="noConversion"/>
  </si>
  <si>
    <t>2010.11.11,</t>
    <phoneticPr fontId="2" type="noConversion"/>
  </si>
  <si>
    <t>2009.8.28,</t>
    <phoneticPr fontId="2" type="noConversion"/>
  </si>
  <si>
    <t>2010.4.16,</t>
    <phoneticPr fontId="2" type="noConversion"/>
  </si>
  <si>
    <t>2010.5.9,</t>
    <phoneticPr fontId="2" type="noConversion"/>
  </si>
  <si>
    <t>2011.06.28</t>
    <phoneticPr fontId="2" type="noConversion"/>
  </si>
  <si>
    <t>2010.4.28,2010-06-18</t>
    <phoneticPr fontId="2" type="noConversion"/>
  </si>
  <si>
    <t>2009.08.28</t>
    <phoneticPr fontId="2" type="noConversion"/>
  </si>
  <si>
    <t>2010.01.25</t>
    <phoneticPr fontId="2" type="noConversion"/>
  </si>
  <si>
    <t>2010.03.2</t>
    <phoneticPr fontId="2" type="noConversion"/>
  </si>
  <si>
    <r>
      <t>方文山</t>
    </r>
    <r>
      <rPr>
        <sz val="9"/>
        <color rgb="FF000000"/>
        <rFont val="Arial"/>
        <family val="2"/>
      </rPr>
      <t/>
    </r>
    <phoneticPr fontId="2" type="noConversion"/>
  </si>
  <si>
    <t>2010.9.2,2009-08-28</t>
    <phoneticPr fontId="2" type="noConversion"/>
  </si>
  <si>
    <t>2011.05.4</t>
    <phoneticPr fontId="2" type="noConversion"/>
  </si>
  <si>
    <t>2010.4.17,</t>
    <phoneticPr fontId="2" type="noConversion"/>
  </si>
  <si>
    <t>2010.4.14</t>
    <phoneticPr fontId="2" type="noConversion"/>
  </si>
  <si>
    <t>2011.3.13,</t>
    <phoneticPr fontId="2" type="noConversion"/>
  </si>
  <si>
    <t>2009.10.2,2010-10-26</t>
    <phoneticPr fontId="2" type="noConversion"/>
  </si>
  <si>
    <t>2010.4.9</t>
    <phoneticPr fontId="2" type="noConversion"/>
  </si>
  <si>
    <t>2009.11.30,2009-12-10</t>
    <phoneticPr fontId="2" type="noConversion"/>
  </si>
  <si>
    <t>2010.1.19</t>
    <phoneticPr fontId="2" type="noConversion"/>
  </si>
  <si>
    <r>
      <t>李睿珺</t>
    </r>
    <r>
      <rPr>
        <sz val="11"/>
        <color rgb="FF111111"/>
        <rFont val="Helvetica"/>
        <family val="2"/>
      </rPr>
      <t/>
    </r>
    <phoneticPr fontId="2" type="noConversion"/>
  </si>
  <si>
    <t>2010-08-23,2010.6.16</t>
    <phoneticPr fontId="2" type="noConversion"/>
  </si>
  <si>
    <t>2009/11/25，2009-08-28，2010-07-21</t>
    <phoneticPr fontId="2" type="noConversion"/>
  </si>
  <si>
    <t>2014/6/21，2009-09-06</t>
    <phoneticPr fontId="2" type="noConversion"/>
  </si>
  <si>
    <t>2012.2.4,</t>
    <phoneticPr fontId="2" type="noConversion"/>
  </si>
  <si>
    <t>2010.6.12,</t>
    <phoneticPr fontId="2" type="noConversion"/>
  </si>
  <si>
    <t>2009-12-21,</t>
    <phoneticPr fontId="2" type="noConversion"/>
  </si>
  <si>
    <t>2010.4.8,2010-04-05</t>
    <phoneticPr fontId="2" type="noConversion"/>
  </si>
  <si>
    <t>2011.11.25,2011-05-26</t>
    <phoneticPr fontId="2" type="noConversion"/>
  </si>
  <si>
    <t>2011.06.21</t>
    <phoneticPr fontId="2" type="noConversion"/>
  </si>
  <si>
    <t>2009.12.6,2011-01-29</t>
    <phoneticPr fontId="2" type="noConversion"/>
  </si>
  <si>
    <t>2009.08.28</t>
  </si>
  <si>
    <t>票房预期均值</t>
    <phoneticPr fontId="2" type="noConversion"/>
  </si>
  <si>
    <t>票房预期波动</t>
    <phoneticPr fontId="2" type="noConversion"/>
  </si>
  <si>
    <t>票房预期波动（亿）</t>
    <phoneticPr fontId="2" type="noConversion"/>
  </si>
  <si>
    <t>2009-2016年中国电影导演票房价值排行榜</t>
    <phoneticPr fontId="2" type="noConversion"/>
  </si>
  <si>
    <t>2009-2016年单片导演票房价值排行榜</t>
    <phoneticPr fontId="2" type="noConversion"/>
  </si>
  <si>
    <t>2009-2016中国电影男主角票房价值排行榜</t>
    <phoneticPr fontId="2" type="noConversion"/>
  </si>
  <si>
    <t>金允石</t>
    <phoneticPr fontId="2" type="noConversion"/>
  </si>
  <si>
    <t>张孝全</t>
    <phoneticPr fontId="2" type="noConversion"/>
  </si>
  <si>
    <t>2016单片电影男配角票房价值排行榜</t>
    <phoneticPr fontId="2" type="noConversion"/>
  </si>
  <si>
    <t>2009-2016年女主角票房价值排行榜</t>
    <phoneticPr fontId="2" type="noConversion"/>
  </si>
  <si>
    <t>2009-2016年单片女主角票房价值排行榜</t>
    <phoneticPr fontId="2" type="noConversion"/>
  </si>
  <si>
    <t>票房预期（亿）</t>
    <phoneticPr fontId="2" type="noConversion"/>
  </si>
  <si>
    <t>2009-2016年女配角票房价值排行榜</t>
    <phoneticPr fontId="2" type="noConversion"/>
  </si>
  <si>
    <t>2009-2016年单片女配角票房价值排行榜</t>
    <phoneticPr fontId="2" type="noConversion"/>
  </si>
  <si>
    <t>朱丽莎</t>
    <phoneticPr fontId="2" type="noConversion"/>
  </si>
  <si>
    <t>探寻</t>
    <phoneticPr fontId="2" type="noConversion"/>
  </si>
  <si>
    <t>探险</t>
    <phoneticPr fontId="2" type="noConversion"/>
  </si>
  <si>
    <t>追逐</t>
    <phoneticPr fontId="2" type="noConversion"/>
  </si>
  <si>
    <t>解救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</si>
</sst>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76" formatCode="0_);[Red]\(0\)"/>
    <numFmt numFmtId="177" formatCode="0.0000_ "/>
    <numFmt numFmtId="178" formatCode="#,##0.0_ "/>
    <numFmt numFmtId="179" formatCode="0_ "/>
    <numFmt numFmtId="180" formatCode="0.00_);[Red]\(0.00\)"/>
    <numFmt numFmtId="183" formatCode="0.0000_);[Red]\(0.0000\)"/>
  </numFmts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2"/>
      <charset val="134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111111"/>
      <name val="Helvetica"/>
      <family val="2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1">
    <xf numFmtId="0" fontId="0" fillId="0" borderId="0" xfId="0"/>
    <xf numFmtId="0" fontId="6" fillId="0" borderId="0" xfId="1" applyFont="1" applyFill="1" applyAlignment="1">
      <alignment horizontal="left"/>
    </xf>
    <xf numFmtId="0" fontId="0" fillId="0" borderId="0" xfId="0" applyFill="1"/>
    <xf numFmtId="0" fontId="6" fillId="0" borderId="0" xfId="2" applyFont="1" applyFill="1" applyAlignment="1">
      <alignment horizontal="left"/>
    </xf>
    <xf numFmtId="11" fontId="0" fillId="0" borderId="0" xfId="0" applyNumberFormat="1"/>
    <xf numFmtId="49" fontId="9" fillId="0" borderId="0" xfId="0" applyNumberFormat="1" applyFont="1" applyAlignment="1">
      <alignment horizontal="left"/>
    </xf>
    <xf numFmtId="49" fontId="9" fillId="0" borderId="0" xfId="0" applyNumberFormat="1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/>
    <xf numFmtId="49" fontId="9" fillId="0" borderId="1" xfId="0" applyNumberFormat="1" applyFont="1" applyBorder="1" applyAlignment="1">
      <alignment horizontal="left"/>
    </xf>
    <xf numFmtId="49" fontId="9" fillId="0" borderId="1" xfId="0" applyNumberFormat="1" applyFont="1" applyBorder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9" fillId="0" borderId="1" xfId="0" applyNumberFormat="1" applyFont="1" applyFill="1" applyBorder="1" applyAlignment="1">
      <alignment horizontal="left"/>
    </xf>
    <xf numFmtId="49" fontId="9" fillId="0" borderId="1" xfId="0" applyNumberFormat="1" applyFont="1" applyFill="1" applyBorder="1"/>
    <xf numFmtId="11" fontId="0" fillId="0" borderId="0" xfId="0" applyNumberFormat="1" applyFill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0" xfId="0" applyFont="1" applyFill="1"/>
    <xf numFmtId="0" fontId="6" fillId="6" borderId="0" xfId="1" applyFont="1" applyFill="1" applyAlignment="1">
      <alignment horizontal="left"/>
    </xf>
    <xf numFmtId="0" fontId="0" fillId="0" borderId="0" xfId="0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0" borderId="0" xfId="0" applyBorder="1"/>
    <xf numFmtId="0" fontId="0" fillId="7" borderId="0" xfId="0" applyFill="1"/>
    <xf numFmtId="0" fontId="8" fillId="0" borderId="0" xfId="0" applyFont="1" applyFill="1"/>
    <xf numFmtId="0" fontId="5" fillId="4" borderId="0" xfId="0" applyFont="1" applyFill="1"/>
    <xf numFmtId="0" fontId="8" fillId="4" borderId="0" xfId="0" applyFont="1" applyFill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5" fillId="8" borderId="0" xfId="0" applyFont="1" applyFill="1"/>
    <xf numFmtId="0" fontId="0" fillId="8" borderId="0" xfId="0" applyFill="1"/>
    <xf numFmtId="0" fontId="0" fillId="0" borderId="0" xfId="0" applyFill="1" applyBorder="1"/>
    <xf numFmtId="0" fontId="12" fillId="0" borderId="0" xfId="0" applyFont="1" applyAlignment="1">
      <alignment horizontal="left"/>
    </xf>
    <xf numFmtId="49" fontId="0" fillId="0" borderId="0" xfId="0" applyNumberFormat="1"/>
    <xf numFmtId="180" fontId="0" fillId="0" borderId="0" xfId="0" applyNumberFormat="1"/>
    <xf numFmtId="180" fontId="0" fillId="0" borderId="0" xfId="0" applyNumberFormat="1" applyFill="1"/>
    <xf numFmtId="180" fontId="0" fillId="4" borderId="0" xfId="0" applyNumberFormat="1" applyFill="1"/>
    <xf numFmtId="180" fontId="0" fillId="7" borderId="0" xfId="0" applyNumberFormat="1" applyFill="1"/>
    <xf numFmtId="180" fontId="0" fillId="8" borderId="0" xfId="0" applyNumberFormat="1" applyFill="1"/>
    <xf numFmtId="0" fontId="0" fillId="0" borderId="0" xfId="0" applyFill="1" applyAlignment="1">
      <alignment horizontal="left"/>
    </xf>
    <xf numFmtId="180" fontId="0" fillId="0" borderId="0" xfId="0" applyNumberFormat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horizontal="left" vertical="top"/>
    </xf>
    <xf numFmtId="14" fontId="14" fillId="0" borderId="0" xfId="0" applyNumberFormat="1" applyFont="1" applyFill="1" applyBorder="1" applyAlignment="1">
      <alignment horizontal="left" vertical="top" wrapText="1"/>
    </xf>
    <xf numFmtId="176" fontId="14" fillId="0" borderId="0" xfId="0" applyNumberFormat="1" applyFont="1" applyFill="1" applyBorder="1" applyAlignment="1">
      <alignment horizontal="left" vertical="top" wrapText="1"/>
    </xf>
    <xf numFmtId="0" fontId="14" fillId="0" borderId="0" xfId="1" applyFont="1" applyFill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14" fontId="14" fillId="0" borderId="0" xfId="0" applyNumberFormat="1" applyFont="1" applyFill="1" applyBorder="1" applyAlignment="1">
      <alignment horizontal="left" vertical="top"/>
    </xf>
    <xf numFmtId="176" fontId="14" fillId="0" borderId="0" xfId="0" applyNumberFormat="1" applyFont="1" applyFill="1" applyBorder="1" applyAlignment="1">
      <alignment horizontal="left" vertical="top"/>
    </xf>
    <xf numFmtId="43" fontId="14" fillId="0" borderId="0" xfId="3" applyNumberFormat="1" applyFont="1" applyFill="1" applyAlignment="1">
      <alignment horizontal="left" vertical="top"/>
    </xf>
    <xf numFmtId="177" fontId="14" fillId="0" borderId="0" xfId="1" applyNumberFormat="1" applyFont="1" applyFill="1" applyAlignment="1">
      <alignment horizontal="left" vertical="top"/>
    </xf>
    <xf numFmtId="14" fontId="14" fillId="0" borderId="0" xfId="1" applyNumberFormat="1" applyFont="1" applyFill="1" applyAlignment="1">
      <alignment horizontal="left" vertical="top"/>
    </xf>
    <xf numFmtId="176" fontId="14" fillId="0" borderId="0" xfId="3" applyNumberFormat="1" applyFont="1" applyFill="1" applyAlignment="1">
      <alignment horizontal="left" vertical="top"/>
    </xf>
    <xf numFmtId="0" fontId="14" fillId="0" borderId="0" xfId="0" applyFont="1" applyFill="1" applyAlignment="1">
      <alignment horizontal="left" vertical="top" wrapText="1"/>
    </xf>
    <xf numFmtId="178" fontId="14" fillId="0" borderId="0" xfId="0" applyNumberFormat="1" applyFont="1" applyFill="1" applyAlignment="1">
      <alignment horizontal="left" vertical="top"/>
    </xf>
    <xf numFmtId="0" fontId="14" fillId="0" borderId="0" xfId="1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4" fillId="0" borderId="0" xfId="2" applyFont="1" applyFill="1" applyAlignment="1">
      <alignment horizontal="left" vertical="top"/>
    </xf>
    <xf numFmtId="14" fontId="14" fillId="0" borderId="0" xfId="2" applyNumberFormat="1" applyFont="1" applyFill="1" applyAlignment="1">
      <alignment horizontal="left" vertical="top"/>
    </xf>
    <xf numFmtId="14" fontId="14" fillId="0" borderId="0" xfId="0" applyNumberFormat="1" applyFont="1" applyFill="1" applyAlignment="1">
      <alignment horizontal="left" vertical="top"/>
    </xf>
    <xf numFmtId="176" fontId="14" fillId="0" borderId="0" xfId="0" applyNumberFormat="1" applyFont="1" applyFill="1" applyAlignment="1">
      <alignment horizontal="left" vertical="top"/>
    </xf>
    <xf numFmtId="2" fontId="14" fillId="0" borderId="0" xfId="0" applyNumberFormat="1" applyFont="1" applyFill="1" applyAlignment="1">
      <alignment horizontal="left" vertical="top"/>
    </xf>
    <xf numFmtId="176" fontId="14" fillId="0" borderId="0" xfId="1" applyNumberFormat="1" applyFont="1" applyFill="1" applyAlignment="1">
      <alignment horizontal="left" vertical="top"/>
    </xf>
    <xf numFmtId="177" fontId="14" fillId="0" borderId="0" xfId="2" applyNumberFormat="1" applyFont="1" applyFill="1" applyAlignment="1">
      <alignment horizontal="left" vertical="top"/>
    </xf>
    <xf numFmtId="0" fontId="14" fillId="0" borderId="1" xfId="2" applyFont="1" applyFill="1" applyBorder="1" applyAlignment="1">
      <alignment horizontal="left" vertical="top"/>
    </xf>
    <xf numFmtId="0" fontId="14" fillId="0" borderId="0" xfId="2" applyFont="1" applyFill="1" applyBorder="1" applyAlignment="1">
      <alignment horizontal="left" vertical="top"/>
    </xf>
    <xf numFmtId="2" fontId="14" fillId="0" borderId="0" xfId="0" applyNumberFormat="1" applyFont="1" applyFill="1" applyAlignment="1">
      <alignment horizontal="left" vertical="top" wrapText="1"/>
    </xf>
    <xf numFmtId="0" fontId="14" fillId="0" borderId="1" xfId="1" applyFont="1" applyFill="1" applyBorder="1" applyAlignment="1">
      <alignment horizontal="left" vertical="top"/>
    </xf>
    <xf numFmtId="0" fontId="15" fillId="0" borderId="0" xfId="5" applyFont="1" applyFill="1" applyAlignment="1">
      <alignment horizontal="left" vertical="top"/>
    </xf>
    <xf numFmtId="0" fontId="15" fillId="0" borderId="0" xfId="5" applyFont="1" applyFill="1" applyAlignment="1">
      <alignment horizontal="left" vertical="top" wrapText="1"/>
    </xf>
    <xf numFmtId="0" fontId="14" fillId="0" borderId="0" xfId="5" applyFont="1" applyFill="1" applyAlignment="1">
      <alignment horizontal="left" vertical="top"/>
    </xf>
    <xf numFmtId="179" fontId="14" fillId="0" borderId="0" xfId="1" applyNumberFormat="1" applyFont="1" applyFill="1" applyAlignment="1">
      <alignment horizontal="left" vertical="top"/>
    </xf>
    <xf numFmtId="31" fontId="14" fillId="0" borderId="0" xfId="0" applyNumberFormat="1" applyFont="1" applyFill="1" applyAlignment="1">
      <alignment horizontal="left" vertical="top"/>
    </xf>
    <xf numFmtId="179" fontId="14" fillId="0" borderId="0" xfId="0" applyNumberFormat="1" applyFont="1" applyFill="1" applyAlignment="1">
      <alignment horizontal="left" vertical="top"/>
    </xf>
    <xf numFmtId="2" fontId="0" fillId="0" borderId="1" xfId="0" applyNumberFormat="1" applyBorder="1" applyAlignment="1">
      <alignment horizontal="left"/>
    </xf>
    <xf numFmtId="180" fontId="0" fillId="0" borderId="1" xfId="0" applyNumberFormat="1" applyBorder="1"/>
    <xf numFmtId="180" fontId="0" fillId="0" borderId="1" xfId="0" applyNumberFormat="1" applyBorder="1" applyAlignment="1">
      <alignment horizontal="left"/>
    </xf>
    <xf numFmtId="180" fontId="0" fillId="0" borderId="1" xfId="0" applyNumberFormat="1" applyFill="1" applyBorder="1"/>
    <xf numFmtId="180" fontId="0" fillId="0" borderId="1" xfId="0" applyNumberFormat="1" applyBorder="1" applyAlignment="1">
      <alignment horizontal="right"/>
    </xf>
    <xf numFmtId="180" fontId="0" fillId="0" borderId="1" xfId="0" applyNumberFormat="1" applyFill="1" applyBorder="1" applyAlignment="1">
      <alignment horizontal="right"/>
    </xf>
    <xf numFmtId="2" fontId="0" fillId="0" borderId="1" xfId="0" applyNumberFormat="1" applyBorder="1" applyAlignment="1"/>
    <xf numFmtId="180" fontId="0" fillId="6" borderId="1" xfId="0" applyNumberFormat="1" applyFill="1" applyBorder="1" applyAlignment="1">
      <alignment horizontal="left"/>
    </xf>
    <xf numFmtId="180" fontId="14" fillId="0" borderId="0" xfId="0" applyNumberFormat="1" applyFont="1" applyFill="1" applyAlignment="1">
      <alignment horizontal="left" vertical="top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/>
    </xf>
    <xf numFmtId="0" fontId="14" fillId="0" borderId="0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76" fontId="14" fillId="0" borderId="0" xfId="0" applyNumberFormat="1" applyFont="1" applyFill="1" applyBorder="1" applyAlignment="1">
      <alignment horizontal="left" vertical="top" wrapText="1"/>
    </xf>
    <xf numFmtId="176" fontId="14" fillId="0" borderId="0" xfId="2" applyNumberFormat="1" applyFont="1" applyFill="1" applyAlignment="1">
      <alignment horizontal="left" vertical="top"/>
    </xf>
    <xf numFmtId="183" fontId="14" fillId="0" borderId="0" xfId="0" applyNumberFormat="1" applyFont="1" applyFill="1" applyBorder="1" applyAlignment="1">
      <alignment horizontal="left" vertical="top" wrapText="1"/>
    </xf>
    <xf numFmtId="183" fontId="14" fillId="0" borderId="0" xfId="0" applyNumberFormat="1" applyFont="1" applyFill="1" applyBorder="1" applyAlignment="1">
      <alignment horizontal="left" vertical="top"/>
    </xf>
    <xf numFmtId="183" fontId="14" fillId="0" borderId="0" xfId="1" applyNumberFormat="1" applyFont="1" applyFill="1" applyAlignment="1">
      <alignment horizontal="left" vertical="top"/>
    </xf>
    <xf numFmtId="183" fontId="14" fillId="0" borderId="0" xfId="0" applyNumberFormat="1" applyFont="1" applyFill="1" applyAlignment="1">
      <alignment horizontal="left" vertical="top"/>
    </xf>
    <xf numFmtId="183" fontId="14" fillId="0" borderId="0" xfId="2" applyNumberFormat="1" applyFont="1" applyFill="1" applyAlignment="1">
      <alignment horizontal="left" vertical="top"/>
    </xf>
  </cellXfs>
  <cellStyles count="7">
    <cellStyle name="20% - 着色 2" xfId="1" builtinId="34"/>
    <cellStyle name="40% - 着色 5" xfId="2" builtinId="47"/>
    <cellStyle name="常规" xfId="0" builtinId="0"/>
    <cellStyle name="超链接" xfId="5" builtinId="8"/>
    <cellStyle name="千位分隔" xfId="3" builtinId="3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Medium9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aike.baidu.com/view/15262.htm" TargetMode="External"/><Relationship Id="rId117" Type="http://schemas.openxmlformats.org/officeDocument/2006/relationships/hyperlink" Target="http://baike.so.com/doc/10348292-10873637.html" TargetMode="External"/><Relationship Id="rId21" Type="http://schemas.openxmlformats.org/officeDocument/2006/relationships/hyperlink" Target="http://baike.baidu.com/subview/145991/12009372.htm" TargetMode="External"/><Relationship Id="rId42" Type="http://schemas.openxmlformats.org/officeDocument/2006/relationships/hyperlink" Target="http://baike.baidu.com/view/3871.htm" TargetMode="External"/><Relationship Id="rId47" Type="http://schemas.openxmlformats.org/officeDocument/2006/relationships/hyperlink" Target="http://58921.com/film/4799" TargetMode="External"/><Relationship Id="rId63" Type="http://schemas.openxmlformats.org/officeDocument/2006/relationships/hyperlink" Target="http://baike.baidu.com/subview/38681/5279942.htm" TargetMode="External"/><Relationship Id="rId68" Type="http://schemas.openxmlformats.org/officeDocument/2006/relationships/hyperlink" Target="http://baike.baidu.com/subview/658791/11283998.htm" TargetMode="External"/><Relationship Id="rId84" Type="http://schemas.openxmlformats.org/officeDocument/2006/relationships/hyperlink" Target="http://baike.baidu.com/view/17240.htm" TargetMode="External"/><Relationship Id="rId89" Type="http://schemas.openxmlformats.org/officeDocument/2006/relationships/hyperlink" Target="http://baike.baidu.com/view/109360.htm" TargetMode="External"/><Relationship Id="rId112" Type="http://schemas.openxmlformats.org/officeDocument/2006/relationships/hyperlink" Target="http://58921.com/film/3718" TargetMode="External"/><Relationship Id="rId133" Type="http://schemas.openxmlformats.org/officeDocument/2006/relationships/hyperlink" Target="http://baike.baidu.com/view/3472.htm" TargetMode="External"/><Relationship Id="rId138" Type="http://schemas.openxmlformats.org/officeDocument/2006/relationships/hyperlink" Target="http://baike.baidu.com/view/114033.htm" TargetMode="External"/><Relationship Id="rId154" Type="http://schemas.openxmlformats.org/officeDocument/2006/relationships/hyperlink" Target="http://baike.baidu.com/subview/46492/10523524.htm" TargetMode="External"/><Relationship Id="rId159" Type="http://schemas.openxmlformats.org/officeDocument/2006/relationships/hyperlink" Target="http://baike.baidu.com/view/1354512.htm" TargetMode="External"/><Relationship Id="rId175" Type="http://schemas.openxmlformats.org/officeDocument/2006/relationships/hyperlink" Target="http://baike.baidu.com/view/3131.htm" TargetMode="External"/><Relationship Id="rId170" Type="http://schemas.openxmlformats.org/officeDocument/2006/relationships/hyperlink" Target="http://58921.com/film/5113" TargetMode="External"/><Relationship Id="rId16" Type="http://schemas.openxmlformats.org/officeDocument/2006/relationships/hyperlink" Target="http://baike.baidu.com/view/902861.htm" TargetMode="External"/><Relationship Id="rId107" Type="http://schemas.openxmlformats.org/officeDocument/2006/relationships/hyperlink" Target="http://baike.baidu.com/view/11578081.htm" TargetMode="External"/><Relationship Id="rId11" Type="http://schemas.openxmlformats.org/officeDocument/2006/relationships/hyperlink" Target="http://baike.baidu.com/view/1871711.htm" TargetMode="External"/><Relationship Id="rId32" Type="http://schemas.openxmlformats.org/officeDocument/2006/relationships/hyperlink" Target="http://baike.baidu.com/subview/72858/5204459.htm" TargetMode="External"/><Relationship Id="rId37" Type="http://schemas.openxmlformats.org/officeDocument/2006/relationships/hyperlink" Target="http://baike.baidu.com/subview/92621/7619868.htm" TargetMode="External"/><Relationship Id="rId53" Type="http://schemas.openxmlformats.org/officeDocument/2006/relationships/hyperlink" Target="http://58921.com/film/4960" TargetMode="External"/><Relationship Id="rId58" Type="http://schemas.openxmlformats.org/officeDocument/2006/relationships/hyperlink" Target="http://baike.baidu.com/view/2320765.htm" TargetMode="External"/><Relationship Id="rId74" Type="http://schemas.openxmlformats.org/officeDocument/2006/relationships/hyperlink" Target="http://baike.baidu.com/subview/26357/8724760.htm" TargetMode="External"/><Relationship Id="rId79" Type="http://schemas.openxmlformats.org/officeDocument/2006/relationships/hyperlink" Target="http://baike.baidu.com/subview/7261/5362422.htm" TargetMode="External"/><Relationship Id="rId102" Type="http://schemas.openxmlformats.org/officeDocument/2006/relationships/hyperlink" Target="http://baike.baidu.com/view/3045701.htm" TargetMode="External"/><Relationship Id="rId123" Type="http://schemas.openxmlformats.org/officeDocument/2006/relationships/hyperlink" Target="http://58921.com/film/4473" TargetMode="External"/><Relationship Id="rId128" Type="http://schemas.openxmlformats.org/officeDocument/2006/relationships/hyperlink" Target="http://baike.baidu.com/view/639405.htm" TargetMode="External"/><Relationship Id="rId144" Type="http://schemas.openxmlformats.org/officeDocument/2006/relationships/hyperlink" Target="http://baike.baidu.com/subview/22281/5071675.htm" TargetMode="External"/><Relationship Id="rId149" Type="http://schemas.openxmlformats.org/officeDocument/2006/relationships/hyperlink" Target="http://baike.baidu.com/view/646826.htm" TargetMode="External"/><Relationship Id="rId5" Type="http://schemas.openxmlformats.org/officeDocument/2006/relationships/hyperlink" Target="http://58921.com/film/4922" TargetMode="External"/><Relationship Id="rId90" Type="http://schemas.openxmlformats.org/officeDocument/2006/relationships/hyperlink" Target="http://baike.baidu.com/view/3880.htm" TargetMode="External"/><Relationship Id="rId95" Type="http://schemas.openxmlformats.org/officeDocument/2006/relationships/hyperlink" Target="http://baike.baidu.com/view/1659471.htm" TargetMode="External"/><Relationship Id="rId160" Type="http://schemas.openxmlformats.org/officeDocument/2006/relationships/hyperlink" Target="http://baike.baidu.com/subview/20308/5112572.htm" TargetMode="External"/><Relationship Id="rId165" Type="http://schemas.openxmlformats.org/officeDocument/2006/relationships/hyperlink" Target="http://58921.com/tag/film/6" TargetMode="External"/><Relationship Id="rId22" Type="http://schemas.openxmlformats.org/officeDocument/2006/relationships/hyperlink" Target="http://baike.baidu.com/view/1693914.htm" TargetMode="External"/><Relationship Id="rId27" Type="http://schemas.openxmlformats.org/officeDocument/2006/relationships/hyperlink" Target="http://baike.baidu.com/view/15887.htm" TargetMode="External"/><Relationship Id="rId43" Type="http://schemas.openxmlformats.org/officeDocument/2006/relationships/hyperlink" Target="http://baike.baidu.com/view/931505.htm" TargetMode="External"/><Relationship Id="rId48" Type="http://schemas.openxmlformats.org/officeDocument/2006/relationships/hyperlink" Target="http://58921.com/film/4964" TargetMode="External"/><Relationship Id="rId64" Type="http://schemas.openxmlformats.org/officeDocument/2006/relationships/hyperlink" Target="http://baike.baidu.com/view/16973.htm" TargetMode="External"/><Relationship Id="rId69" Type="http://schemas.openxmlformats.org/officeDocument/2006/relationships/hyperlink" Target="http://baike.baidu.com/view/664975.htm" TargetMode="External"/><Relationship Id="rId113" Type="http://schemas.openxmlformats.org/officeDocument/2006/relationships/hyperlink" Target="http://58921.com/name/5193" TargetMode="External"/><Relationship Id="rId118" Type="http://schemas.openxmlformats.org/officeDocument/2006/relationships/hyperlink" Target="http://58921.com/film/4506" TargetMode="External"/><Relationship Id="rId134" Type="http://schemas.openxmlformats.org/officeDocument/2006/relationships/hyperlink" Target="http://baike.baidu.com/view/6821.htm" TargetMode="External"/><Relationship Id="rId139" Type="http://schemas.openxmlformats.org/officeDocument/2006/relationships/hyperlink" Target="http://baike.baidu.com/view/1277037.htm" TargetMode="External"/><Relationship Id="rId80" Type="http://schemas.openxmlformats.org/officeDocument/2006/relationships/hyperlink" Target="http://baike.baidu.com/view/1385811.htm" TargetMode="External"/><Relationship Id="rId85" Type="http://schemas.openxmlformats.org/officeDocument/2006/relationships/hyperlink" Target="http://baike.baidu.com/view/2155775.htm" TargetMode="External"/><Relationship Id="rId150" Type="http://schemas.openxmlformats.org/officeDocument/2006/relationships/hyperlink" Target="http://baike.baidu.com/view/80603.htm" TargetMode="External"/><Relationship Id="rId155" Type="http://schemas.openxmlformats.org/officeDocument/2006/relationships/hyperlink" Target="http://baike.baidu.com/view/43961.htm" TargetMode="External"/><Relationship Id="rId171" Type="http://schemas.openxmlformats.org/officeDocument/2006/relationships/hyperlink" Target="http://baike.baidu.com/view/4321575.htm" TargetMode="External"/><Relationship Id="rId176" Type="http://schemas.openxmlformats.org/officeDocument/2006/relationships/hyperlink" Target="http://baike.baidu.com/view/1094380.htm" TargetMode="External"/><Relationship Id="rId12" Type="http://schemas.openxmlformats.org/officeDocument/2006/relationships/hyperlink" Target="http://baike.baidu.com/view/4023903.htm" TargetMode="External"/><Relationship Id="rId17" Type="http://schemas.openxmlformats.org/officeDocument/2006/relationships/hyperlink" Target="http://baike.baidu.com/view/9941160.htm" TargetMode="External"/><Relationship Id="rId33" Type="http://schemas.openxmlformats.org/officeDocument/2006/relationships/hyperlink" Target="http://baike.baidu.com/view/8069.htm" TargetMode="External"/><Relationship Id="rId38" Type="http://schemas.openxmlformats.org/officeDocument/2006/relationships/hyperlink" Target="http://baike.baidu.com/view/88965.htm" TargetMode="External"/><Relationship Id="rId59" Type="http://schemas.openxmlformats.org/officeDocument/2006/relationships/hyperlink" Target="http://baike.baidu.com/subview/7433/5026607.htm" TargetMode="External"/><Relationship Id="rId103" Type="http://schemas.openxmlformats.org/officeDocument/2006/relationships/hyperlink" Target="http://baike.baidu.com/view/1734537.htm" TargetMode="External"/><Relationship Id="rId108" Type="http://schemas.openxmlformats.org/officeDocument/2006/relationships/hyperlink" Target="http://baike.baidu.com/subview/1590020/5746421.htm" TargetMode="External"/><Relationship Id="rId124" Type="http://schemas.openxmlformats.org/officeDocument/2006/relationships/hyperlink" Target="http://58921.com/film/4939" TargetMode="External"/><Relationship Id="rId129" Type="http://schemas.openxmlformats.org/officeDocument/2006/relationships/hyperlink" Target="http://baike.baidu.com/view/17240.htm" TargetMode="External"/><Relationship Id="rId54" Type="http://schemas.openxmlformats.org/officeDocument/2006/relationships/hyperlink" Target="http://58921.com/film/5077" TargetMode="External"/><Relationship Id="rId70" Type="http://schemas.openxmlformats.org/officeDocument/2006/relationships/hyperlink" Target="http://baike.baidu.com/view/33218.htm" TargetMode="External"/><Relationship Id="rId75" Type="http://schemas.openxmlformats.org/officeDocument/2006/relationships/hyperlink" Target="http://baike.baidu.com/view/40621.htm" TargetMode="External"/><Relationship Id="rId91" Type="http://schemas.openxmlformats.org/officeDocument/2006/relationships/hyperlink" Target="http://baike.baidu.com/item/%E5%AE%89%E7%AB%B9%E9%97%B4" TargetMode="External"/><Relationship Id="rId96" Type="http://schemas.openxmlformats.org/officeDocument/2006/relationships/hyperlink" Target="http://baike.baidu.com/view/20433.htm" TargetMode="External"/><Relationship Id="rId140" Type="http://schemas.openxmlformats.org/officeDocument/2006/relationships/hyperlink" Target="http://baike.baidu.com/subview/1367270/10745677.htm" TargetMode="External"/><Relationship Id="rId145" Type="http://schemas.openxmlformats.org/officeDocument/2006/relationships/hyperlink" Target="http://baike.baidu.com/view/952906.htm" TargetMode="External"/><Relationship Id="rId161" Type="http://schemas.openxmlformats.org/officeDocument/2006/relationships/hyperlink" Target="https://www.baidu.com/s?wd=%E5%BC%A0%E7%BE%8E%E5%A8%9F&amp;usm=1&amp;ie=utf-8&amp;rsv_cq=%E5%A4%A9%E7%9C%BC%E4%BC%A0%E5%A5%87&amp;rsv_dl=0_left_zx_new_mvideo_6869" TargetMode="External"/><Relationship Id="rId166" Type="http://schemas.openxmlformats.org/officeDocument/2006/relationships/hyperlink" Target="http://58921.com/film/4911" TargetMode="External"/><Relationship Id="rId1" Type="http://schemas.openxmlformats.org/officeDocument/2006/relationships/hyperlink" Target="http://baike.baidu.com/view/27806.htm" TargetMode="External"/><Relationship Id="rId6" Type="http://schemas.openxmlformats.org/officeDocument/2006/relationships/hyperlink" Target="http://58921.com/film/4570" TargetMode="External"/><Relationship Id="rId23" Type="http://schemas.openxmlformats.org/officeDocument/2006/relationships/hyperlink" Target="http://baike.baidu.com/view/6923782.htm" TargetMode="External"/><Relationship Id="rId28" Type="http://schemas.openxmlformats.org/officeDocument/2006/relationships/hyperlink" Target="http://baike.baidu.com/view/1151165.htm" TargetMode="External"/><Relationship Id="rId49" Type="http://schemas.openxmlformats.org/officeDocument/2006/relationships/hyperlink" Target="http://58921.com/film/4212" TargetMode="External"/><Relationship Id="rId114" Type="http://schemas.openxmlformats.org/officeDocument/2006/relationships/hyperlink" Target="http://58921.com/name/168" TargetMode="External"/><Relationship Id="rId119" Type="http://schemas.openxmlformats.org/officeDocument/2006/relationships/hyperlink" Target="http://58921.com/film/5011" TargetMode="External"/><Relationship Id="rId10" Type="http://schemas.openxmlformats.org/officeDocument/2006/relationships/hyperlink" Target="http://58921.com/film/4454" TargetMode="External"/><Relationship Id="rId31" Type="http://schemas.openxmlformats.org/officeDocument/2006/relationships/hyperlink" Target="http://baike.baidu.com/view/2239929.htm" TargetMode="External"/><Relationship Id="rId44" Type="http://schemas.openxmlformats.org/officeDocument/2006/relationships/hyperlink" Target="http://baike.baidu.com/view/38644.htm" TargetMode="External"/><Relationship Id="rId52" Type="http://schemas.openxmlformats.org/officeDocument/2006/relationships/hyperlink" Target="http://58921.com/film/4841" TargetMode="External"/><Relationship Id="rId60" Type="http://schemas.openxmlformats.org/officeDocument/2006/relationships/hyperlink" Target="http://baike.baidu.com/view/15887.htm" TargetMode="External"/><Relationship Id="rId65" Type="http://schemas.openxmlformats.org/officeDocument/2006/relationships/hyperlink" Target="http://baike.baidu.com/subview/1025736/5121613.htm" TargetMode="External"/><Relationship Id="rId73" Type="http://schemas.openxmlformats.org/officeDocument/2006/relationships/hyperlink" Target="http://baike.baidu.com/view/931505.htm" TargetMode="External"/><Relationship Id="rId78" Type="http://schemas.openxmlformats.org/officeDocument/2006/relationships/hyperlink" Target="http://baike.baidu.com/view/1966267.htm" TargetMode="External"/><Relationship Id="rId81" Type="http://schemas.openxmlformats.org/officeDocument/2006/relationships/hyperlink" Target="http://baike.baidu.com/view/3798145.htm" TargetMode="External"/><Relationship Id="rId86" Type="http://schemas.openxmlformats.org/officeDocument/2006/relationships/hyperlink" Target="http://baike.baidu.com/subview/42165/8342562.htm" TargetMode="External"/><Relationship Id="rId94" Type="http://schemas.openxmlformats.org/officeDocument/2006/relationships/hyperlink" Target="http://baike.baidu.com/view/551948.htm" TargetMode="External"/><Relationship Id="rId99" Type="http://schemas.openxmlformats.org/officeDocument/2006/relationships/hyperlink" Target="http://baike.baidu.com/view/975643.htm" TargetMode="External"/><Relationship Id="rId101" Type="http://schemas.openxmlformats.org/officeDocument/2006/relationships/hyperlink" Target="http://baike.baidu.com/view/4954671.htm" TargetMode="External"/><Relationship Id="rId122" Type="http://schemas.openxmlformats.org/officeDocument/2006/relationships/hyperlink" Target="http://58921.com/film/5089" TargetMode="External"/><Relationship Id="rId130" Type="http://schemas.openxmlformats.org/officeDocument/2006/relationships/hyperlink" Target="http://baike.baidu.com/view/2692760.htm" TargetMode="External"/><Relationship Id="rId135" Type="http://schemas.openxmlformats.org/officeDocument/2006/relationships/hyperlink" Target="http://baike.baidu.com/subview/47886/5997312.htm" TargetMode="External"/><Relationship Id="rId143" Type="http://schemas.openxmlformats.org/officeDocument/2006/relationships/hyperlink" Target="http://baike.baidu.com/view/6923782.htm" TargetMode="External"/><Relationship Id="rId148" Type="http://schemas.openxmlformats.org/officeDocument/2006/relationships/hyperlink" Target="http://baike.baidu.com/view/7376696.htm" TargetMode="External"/><Relationship Id="rId151" Type="http://schemas.openxmlformats.org/officeDocument/2006/relationships/hyperlink" Target="http://baike.baidu.com/view/321450.htm" TargetMode="External"/><Relationship Id="rId156" Type="http://schemas.openxmlformats.org/officeDocument/2006/relationships/hyperlink" Target="http://baike.baidu.com/subview/318733/9940701.htm" TargetMode="External"/><Relationship Id="rId164" Type="http://schemas.openxmlformats.org/officeDocument/2006/relationships/hyperlink" Target="http://58921.com/tag/film/10" TargetMode="External"/><Relationship Id="rId169" Type="http://schemas.openxmlformats.org/officeDocument/2006/relationships/hyperlink" Target="http://58921.com/film/4805" TargetMode="External"/><Relationship Id="rId177" Type="http://schemas.openxmlformats.org/officeDocument/2006/relationships/hyperlink" Target="http://baike.baidu.com/subview/17481/4955406.htm" TargetMode="External"/><Relationship Id="rId4" Type="http://schemas.openxmlformats.org/officeDocument/2006/relationships/hyperlink" Target="http://58921.com/film/4435" TargetMode="External"/><Relationship Id="rId9" Type="http://schemas.openxmlformats.org/officeDocument/2006/relationships/hyperlink" Target="http://58921.com/film/4428" TargetMode="External"/><Relationship Id="rId172" Type="http://schemas.openxmlformats.org/officeDocument/2006/relationships/hyperlink" Target="http://baike.baidu.com/view/7979494.htm" TargetMode="External"/><Relationship Id="rId180" Type="http://schemas.openxmlformats.org/officeDocument/2006/relationships/printerSettings" Target="../printerSettings/printerSettings1.bin"/><Relationship Id="rId13" Type="http://schemas.openxmlformats.org/officeDocument/2006/relationships/hyperlink" Target="http://baike.baidu.com/view/10473570.htm" TargetMode="External"/><Relationship Id="rId18" Type="http://schemas.openxmlformats.org/officeDocument/2006/relationships/hyperlink" Target="http://baike.baidu.com/view/7173684.htm" TargetMode="External"/><Relationship Id="rId39" Type="http://schemas.openxmlformats.org/officeDocument/2006/relationships/hyperlink" Target="http://baike.baidu.com/view/6256813.htm" TargetMode="External"/><Relationship Id="rId109" Type="http://schemas.openxmlformats.org/officeDocument/2006/relationships/hyperlink" Target="http://58921.com/tag/film/2" TargetMode="External"/><Relationship Id="rId34" Type="http://schemas.openxmlformats.org/officeDocument/2006/relationships/hyperlink" Target="http://baike.baidu.com/subview/28471/15955141.htm" TargetMode="External"/><Relationship Id="rId50" Type="http://schemas.openxmlformats.org/officeDocument/2006/relationships/hyperlink" Target="http://58921.com/film/5038" TargetMode="External"/><Relationship Id="rId55" Type="http://schemas.openxmlformats.org/officeDocument/2006/relationships/hyperlink" Target="http://58921.com/film/4680" TargetMode="External"/><Relationship Id="rId76" Type="http://schemas.openxmlformats.org/officeDocument/2006/relationships/hyperlink" Target="http://baike.baidu.com/view/841549.htm" TargetMode="External"/><Relationship Id="rId97" Type="http://schemas.openxmlformats.org/officeDocument/2006/relationships/hyperlink" Target="http://baike.baidu.com/view/17191.htm" TargetMode="External"/><Relationship Id="rId104" Type="http://schemas.openxmlformats.org/officeDocument/2006/relationships/hyperlink" Target="http://baike.baidu.com/view/8234763.htm" TargetMode="External"/><Relationship Id="rId120" Type="http://schemas.openxmlformats.org/officeDocument/2006/relationships/hyperlink" Target="http://58921.com/film/4973" TargetMode="External"/><Relationship Id="rId125" Type="http://schemas.openxmlformats.org/officeDocument/2006/relationships/hyperlink" Target="http://baike.baidu.com/view/984396.htm" TargetMode="External"/><Relationship Id="rId141" Type="http://schemas.openxmlformats.org/officeDocument/2006/relationships/hyperlink" Target="http://baike.baidu.com/view/983938.htm" TargetMode="External"/><Relationship Id="rId146" Type="http://schemas.openxmlformats.org/officeDocument/2006/relationships/hyperlink" Target="http://baike.baidu.com/view/5644461.htm" TargetMode="External"/><Relationship Id="rId167" Type="http://schemas.openxmlformats.org/officeDocument/2006/relationships/hyperlink" Target="http://58921.com/film/4908" TargetMode="External"/><Relationship Id="rId7" Type="http://schemas.openxmlformats.org/officeDocument/2006/relationships/hyperlink" Target="http://58921.com/film/4925" TargetMode="External"/><Relationship Id="rId71" Type="http://schemas.openxmlformats.org/officeDocument/2006/relationships/hyperlink" Target="http://baike.baidu.com/view/210312.htm" TargetMode="External"/><Relationship Id="rId92" Type="http://schemas.openxmlformats.org/officeDocument/2006/relationships/hyperlink" Target="http://baike.baidu.com/view/3421.htm" TargetMode="External"/><Relationship Id="rId162" Type="http://schemas.openxmlformats.org/officeDocument/2006/relationships/hyperlink" Target="https://www.baidu.com/s?wd=%E8%8B%8F%E4%BF%A3&amp;usm=1&amp;ie=utf-8&amp;rsv_cq=%E5%A4%A9%E7%9C%BC%E4%BC%A0%E5%A5%87&amp;rsv_dl=0_left_zx_new_mvideo_6869" TargetMode="External"/><Relationship Id="rId2" Type="http://schemas.openxmlformats.org/officeDocument/2006/relationships/hyperlink" Target="http://58921.com/film/4896" TargetMode="External"/><Relationship Id="rId29" Type="http://schemas.openxmlformats.org/officeDocument/2006/relationships/hyperlink" Target="http://baike.baidu.com/view/17013.htm" TargetMode="External"/><Relationship Id="rId24" Type="http://schemas.openxmlformats.org/officeDocument/2006/relationships/hyperlink" Target="http://baike.baidu.com/view/2708841.htm" TargetMode="External"/><Relationship Id="rId40" Type="http://schemas.openxmlformats.org/officeDocument/2006/relationships/hyperlink" Target="http://baike.baidu.com/view/9798261.htm" TargetMode="External"/><Relationship Id="rId45" Type="http://schemas.openxmlformats.org/officeDocument/2006/relationships/hyperlink" Target="http://baike.baidu.com/view/1761497.htm" TargetMode="External"/><Relationship Id="rId66" Type="http://schemas.openxmlformats.org/officeDocument/2006/relationships/hyperlink" Target="http://baike.baidu.com/view/882552.htm" TargetMode="External"/><Relationship Id="rId87" Type="http://schemas.openxmlformats.org/officeDocument/2006/relationships/hyperlink" Target="http://baike.baidu.com/subview/189057/5338419.htm" TargetMode="External"/><Relationship Id="rId110" Type="http://schemas.openxmlformats.org/officeDocument/2006/relationships/hyperlink" Target="http://58921.com/tag/film/2" TargetMode="External"/><Relationship Id="rId115" Type="http://schemas.openxmlformats.org/officeDocument/2006/relationships/hyperlink" Target="http://58921.com/name/809" TargetMode="External"/><Relationship Id="rId131" Type="http://schemas.openxmlformats.org/officeDocument/2006/relationships/hyperlink" Target="http://baike.baidu.com/view/1158.htm" TargetMode="External"/><Relationship Id="rId136" Type="http://schemas.openxmlformats.org/officeDocument/2006/relationships/hyperlink" Target="http://baike.baidu.com/view/17455.htm" TargetMode="External"/><Relationship Id="rId157" Type="http://schemas.openxmlformats.org/officeDocument/2006/relationships/hyperlink" Target="http://baike.baidu.com/view/5738230.htm" TargetMode="External"/><Relationship Id="rId178" Type="http://schemas.openxmlformats.org/officeDocument/2006/relationships/hyperlink" Target="http://baike.baidu.com/subview/291478/4940743.htm" TargetMode="External"/><Relationship Id="rId61" Type="http://schemas.openxmlformats.org/officeDocument/2006/relationships/hyperlink" Target="http://baike.baidu.com/view/396777.htm" TargetMode="External"/><Relationship Id="rId82" Type="http://schemas.openxmlformats.org/officeDocument/2006/relationships/hyperlink" Target="http://baike.baidu.com/view/2681690.htm" TargetMode="External"/><Relationship Id="rId152" Type="http://schemas.openxmlformats.org/officeDocument/2006/relationships/hyperlink" Target="http://baike.baidu.com/subview/5207/8561081.htm" TargetMode="External"/><Relationship Id="rId173" Type="http://schemas.openxmlformats.org/officeDocument/2006/relationships/hyperlink" Target="http://baike.baidu.com/view/2501615.htm" TargetMode="External"/><Relationship Id="rId19" Type="http://schemas.openxmlformats.org/officeDocument/2006/relationships/hyperlink" Target="http://baike.baidu.com/view/3871.htm" TargetMode="External"/><Relationship Id="rId14" Type="http://schemas.openxmlformats.org/officeDocument/2006/relationships/hyperlink" Target="http://baike.baidu.com/subview/1367270/10745677.htm" TargetMode="External"/><Relationship Id="rId30" Type="http://schemas.openxmlformats.org/officeDocument/2006/relationships/hyperlink" Target="http://baike.baidu.com/view/762453.htm" TargetMode="External"/><Relationship Id="rId35" Type="http://schemas.openxmlformats.org/officeDocument/2006/relationships/hyperlink" Target="http://baike.baidu.com/view/33218.htm" TargetMode="External"/><Relationship Id="rId56" Type="http://schemas.openxmlformats.org/officeDocument/2006/relationships/hyperlink" Target="http://58921.com/film/5123" TargetMode="External"/><Relationship Id="rId77" Type="http://schemas.openxmlformats.org/officeDocument/2006/relationships/hyperlink" Target="http://baike.baidu.com/subview/764555/8581592.htm" TargetMode="External"/><Relationship Id="rId100" Type="http://schemas.openxmlformats.org/officeDocument/2006/relationships/hyperlink" Target="http://baike.baidu.com/subview/172989/6542483.htm" TargetMode="External"/><Relationship Id="rId105" Type="http://schemas.openxmlformats.org/officeDocument/2006/relationships/hyperlink" Target="http://baike.baidu.com/subview/764555/8581592.htm" TargetMode="External"/><Relationship Id="rId126" Type="http://schemas.openxmlformats.org/officeDocument/2006/relationships/hyperlink" Target="http://baike.baidu.com/subview/22094/7122611.htm" TargetMode="External"/><Relationship Id="rId147" Type="http://schemas.openxmlformats.org/officeDocument/2006/relationships/hyperlink" Target="http://baike.baidu.com/item/%E9%9C%8D%E5%8D%AB%E6%B0%91" TargetMode="External"/><Relationship Id="rId168" Type="http://schemas.openxmlformats.org/officeDocument/2006/relationships/hyperlink" Target="http://58921.com/film/5170" TargetMode="External"/><Relationship Id="rId8" Type="http://schemas.openxmlformats.org/officeDocument/2006/relationships/hyperlink" Target="http://58921.com/film/4938" TargetMode="External"/><Relationship Id="rId51" Type="http://schemas.openxmlformats.org/officeDocument/2006/relationships/hyperlink" Target="http://58921.com/film/4881" TargetMode="External"/><Relationship Id="rId72" Type="http://schemas.openxmlformats.org/officeDocument/2006/relationships/hyperlink" Target="http://baike.baidu.com/view/1678.htm" TargetMode="External"/><Relationship Id="rId93" Type="http://schemas.openxmlformats.org/officeDocument/2006/relationships/hyperlink" Target="http://baike.baidu.com/view/33218.htm" TargetMode="External"/><Relationship Id="rId98" Type="http://schemas.openxmlformats.org/officeDocument/2006/relationships/hyperlink" Target="http://baike.baidu.com/view/8069.htm" TargetMode="External"/><Relationship Id="rId121" Type="http://schemas.openxmlformats.org/officeDocument/2006/relationships/hyperlink" Target="http://58921.com/film/4871" TargetMode="External"/><Relationship Id="rId142" Type="http://schemas.openxmlformats.org/officeDocument/2006/relationships/hyperlink" Target="http://baike.baidu.com/view/1998301.htm" TargetMode="External"/><Relationship Id="rId163" Type="http://schemas.openxmlformats.org/officeDocument/2006/relationships/hyperlink" Target="http://58921.com/tag/film/1" TargetMode="External"/><Relationship Id="rId3" Type="http://schemas.openxmlformats.org/officeDocument/2006/relationships/hyperlink" Target="http://58921.com/film/4879" TargetMode="External"/><Relationship Id="rId25" Type="http://schemas.openxmlformats.org/officeDocument/2006/relationships/hyperlink" Target="http://baike.baidu.com/view/10755095.htm" TargetMode="External"/><Relationship Id="rId46" Type="http://schemas.openxmlformats.org/officeDocument/2006/relationships/hyperlink" Target="http://58921.com/film/4211" TargetMode="External"/><Relationship Id="rId67" Type="http://schemas.openxmlformats.org/officeDocument/2006/relationships/hyperlink" Target="http://baike.baidu.com/view/6188760.htm" TargetMode="External"/><Relationship Id="rId116" Type="http://schemas.openxmlformats.org/officeDocument/2006/relationships/hyperlink" Target="http://58921.com/name/1433" TargetMode="External"/><Relationship Id="rId137" Type="http://schemas.openxmlformats.org/officeDocument/2006/relationships/hyperlink" Target="http://baike.baidu.com/view/2708841.htm" TargetMode="External"/><Relationship Id="rId158" Type="http://schemas.openxmlformats.org/officeDocument/2006/relationships/hyperlink" Target="http://baike.baidu.com/view/402327.htm" TargetMode="External"/><Relationship Id="rId20" Type="http://schemas.openxmlformats.org/officeDocument/2006/relationships/hyperlink" Target="http://baike.baidu.com/view/590811.htm" TargetMode="External"/><Relationship Id="rId41" Type="http://schemas.openxmlformats.org/officeDocument/2006/relationships/hyperlink" Target="http://baike.baidu.com/subview/957032/7933342.htm" TargetMode="External"/><Relationship Id="rId62" Type="http://schemas.openxmlformats.org/officeDocument/2006/relationships/hyperlink" Target="http://baike.baidu.com/subview/189416/5409667.htm" TargetMode="External"/><Relationship Id="rId83" Type="http://schemas.openxmlformats.org/officeDocument/2006/relationships/hyperlink" Target="http://baike.baidu.com/view/902861.htm" TargetMode="External"/><Relationship Id="rId88" Type="http://schemas.openxmlformats.org/officeDocument/2006/relationships/hyperlink" Target="http://baike.baidu.com/view/770437.htm" TargetMode="External"/><Relationship Id="rId111" Type="http://schemas.openxmlformats.org/officeDocument/2006/relationships/hyperlink" Target="http://www.1905.com/mdb/star/1698/" TargetMode="External"/><Relationship Id="rId132" Type="http://schemas.openxmlformats.org/officeDocument/2006/relationships/hyperlink" Target="http://baike.baidu.com/view/2793.htm" TargetMode="External"/><Relationship Id="rId153" Type="http://schemas.openxmlformats.org/officeDocument/2006/relationships/hyperlink" Target="http://baike.baidu.com/view/89010.htm" TargetMode="External"/><Relationship Id="rId174" Type="http://schemas.openxmlformats.org/officeDocument/2006/relationships/hyperlink" Target="http://baike.baidu.com/view/6496.htm" TargetMode="External"/><Relationship Id="rId179" Type="http://schemas.openxmlformats.org/officeDocument/2006/relationships/hyperlink" Target="http://baike.baidu.com/view/3948805.htm" TargetMode="External"/><Relationship Id="rId15" Type="http://schemas.openxmlformats.org/officeDocument/2006/relationships/hyperlink" Target="http://baike.baidu.com/view/1227253.htm" TargetMode="External"/><Relationship Id="rId36" Type="http://schemas.openxmlformats.org/officeDocument/2006/relationships/hyperlink" Target="http://baike.baidu.com/view/3684.htm" TargetMode="External"/><Relationship Id="rId57" Type="http://schemas.openxmlformats.org/officeDocument/2006/relationships/hyperlink" Target="http://58921.com/film/5043" TargetMode="External"/><Relationship Id="rId106" Type="http://schemas.openxmlformats.org/officeDocument/2006/relationships/hyperlink" Target="http://baike.baidu.com/view/1614105.htm" TargetMode="External"/><Relationship Id="rId127" Type="http://schemas.openxmlformats.org/officeDocument/2006/relationships/hyperlink" Target="http://baike.baidu.com/view/19592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58921.com/film/5038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58921.com/film/507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81"/>
  <sheetViews>
    <sheetView tabSelected="1" zoomScaleNormal="100" zoomScalePageLayoutView="70" workbookViewId="0">
      <pane xSplit="4" ySplit="4" topLeftCell="E1025" activePane="bottomRight" state="frozen"/>
      <selection pane="topRight" activeCell="E1" sqref="E1"/>
      <selection pane="bottomLeft" activeCell="A5" sqref="A5"/>
      <selection pane="bottomRight" activeCell="G1181" sqref="G1181"/>
    </sheetView>
  </sheetViews>
  <sheetFormatPr defaultColWidth="8.6640625" defaultRowHeight="15.6" x14ac:dyDescent="0.25"/>
  <cols>
    <col min="1" max="1" width="6.6640625" style="54" customWidth="1"/>
    <col min="2" max="2" width="11.6640625" style="72" bestFit="1" customWidth="1"/>
    <col min="3" max="3" width="6.44140625" style="54" bestFit="1" customWidth="1"/>
    <col min="4" max="4" width="32.88671875" style="54" bestFit="1" customWidth="1"/>
    <col min="5" max="5" width="10.6640625" style="54" customWidth="1"/>
    <col min="6" max="6" width="14.109375" style="109" bestFit="1" customWidth="1"/>
    <col min="7" max="8" width="15.109375" style="54" bestFit="1" customWidth="1"/>
    <col min="9" max="9" width="27.6640625" style="54" bestFit="1" customWidth="1"/>
    <col min="10" max="10" width="18.6640625" style="54" customWidth="1"/>
    <col min="11" max="11" width="20.6640625" style="54" customWidth="1"/>
    <col min="12" max="12" width="9.44140625" style="54" bestFit="1" customWidth="1"/>
    <col min="13" max="13" width="14.109375" style="71" customWidth="1"/>
    <col min="14" max="14" width="17.109375" style="54" bestFit="1" customWidth="1"/>
    <col min="15" max="15" width="12.6640625" style="54" bestFit="1" customWidth="1"/>
    <col min="16" max="16" width="11.6640625" style="71" bestFit="1" customWidth="1"/>
    <col min="17" max="17" width="11.6640625" style="54" bestFit="1" customWidth="1"/>
    <col min="18" max="18" width="10.44140625" style="54" bestFit="1" customWidth="1"/>
    <col min="19" max="19" width="11.6640625" style="71" bestFit="1" customWidth="1"/>
    <col min="20" max="20" width="17.109375" style="54" bestFit="1" customWidth="1"/>
    <col min="21" max="21" width="11.109375" style="54" customWidth="1"/>
    <col min="22" max="22" width="13.6640625" style="71" customWidth="1"/>
    <col min="23" max="23" width="15.109375" style="54" bestFit="1" customWidth="1"/>
    <col min="24" max="24" width="9.44140625" style="54" bestFit="1" customWidth="1"/>
    <col min="25" max="25" width="11.6640625" style="71" bestFit="1" customWidth="1"/>
    <col min="26" max="26" width="15.109375" style="54" bestFit="1" customWidth="1"/>
    <col min="27" max="27" width="10.44140625" style="72" bestFit="1" customWidth="1"/>
    <col min="28" max="28" width="23.6640625" style="71" bestFit="1" customWidth="1"/>
    <col min="29" max="29" width="25.109375" style="54" customWidth="1"/>
    <col min="30" max="30" width="9.88671875" style="54" customWidth="1"/>
    <col min="31" max="31" width="14.44140625" style="54" customWidth="1"/>
    <col min="32" max="32" width="13.6640625" style="54" customWidth="1"/>
    <col min="33" max="33" width="10" style="54" customWidth="1"/>
    <col min="34" max="34" width="8.6640625" style="54" customWidth="1"/>
    <col min="35" max="35" width="12" style="54" customWidth="1"/>
    <col min="36" max="36" width="10.109375" style="54" customWidth="1"/>
    <col min="37" max="37" width="10.44140625" style="54" customWidth="1"/>
    <col min="38" max="38" width="10.6640625" style="54" customWidth="1"/>
    <col min="39" max="39" width="7.44140625" style="54" customWidth="1"/>
    <col min="40" max="42" width="6.44140625" style="54" customWidth="1"/>
    <col min="43" max="43" width="6.88671875" style="54" customWidth="1"/>
    <col min="44" max="44" width="9.6640625" style="54" customWidth="1"/>
    <col min="45" max="46" width="8.6640625" style="54"/>
    <col min="47" max="47" width="15.6640625" style="54" customWidth="1"/>
    <col min="48" max="48" width="13" style="54" customWidth="1"/>
    <col min="49" max="49" width="11.109375" style="54" customWidth="1"/>
    <col min="50" max="50" width="8.6640625" style="54"/>
    <col min="51" max="52" width="16.6640625" style="54" customWidth="1"/>
    <col min="53" max="53" width="8.6640625" style="54"/>
    <col min="54" max="54" width="10.5546875" style="7" bestFit="1" customWidth="1"/>
    <col min="55" max="55" width="8.6640625" style="7"/>
    <col min="56" max="56" width="10.5546875" style="7" bestFit="1" customWidth="1"/>
    <col min="57" max="16384" width="8.6640625" style="7"/>
  </cols>
  <sheetData>
    <row r="1" spans="1:56" x14ac:dyDescent="0.25">
      <c r="A1" s="97" t="s">
        <v>0</v>
      </c>
      <c r="B1" s="104" t="s">
        <v>1</v>
      </c>
      <c r="C1" s="53"/>
      <c r="D1" s="97" t="s">
        <v>2</v>
      </c>
      <c r="E1" s="97" t="s">
        <v>4582</v>
      </c>
      <c r="F1" s="106" t="s">
        <v>3</v>
      </c>
      <c r="G1" s="97" t="s">
        <v>4</v>
      </c>
      <c r="H1" s="97" t="s">
        <v>5</v>
      </c>
      <c r="I1" s="97" t="s">
        <v>6</v>
      </c>
      <c r="J1" s="97" t="s">
        <v>7</v>
      </c>
      <c r="K1" s="97"/>
      <c r="L1" s="97"/>
      <c r="M1" s="97"/>
      <c r="N1" s="97" t="s">
        <v>8</v>
      </c>
      <c r="O1" s="97"/>
      <c r="P1" s="97"/>
      <c r="Q1" s="97" t="s">
        <v>9</v>
      </c>
      <c r="R1" s="97"/>
      <c r="S1" s="97"/>
      <c r="T1" s="97" t="s">
        <v>10</v>
      </c>
      <c r="U1" s="97"/>
      <c r="V1" s="97"/>
      <c r="W1" s="97" t="s">
        <v>11</v>
      </c>
      <c r="X1" s="97"/>
      <c r="Y1" s="97"/>
      <c r="Z1" s="97" t="s">
        <v>12</v>
      </c>
      <c r="AA1" s="97"/>
      <c r="AB1" s="97"/>
      <c r="AC1" s="97" t="s">
        <v>13</v>
      </c>
      <c r="AD1" s="53"/>
      <c r="AE1" s="53"/>
      <c r="AF1" s="53"/>
      <c r="AG1" s="53"/>
      <c r="AH1" s="53"/>
      <c r="AI1" s="53"/>
      <c r="AU1" s="54" t="s">
        <v>2896</v>
      </c>
    </row>
    <row r="2" spans="1:56" ht="62.4" x14ac:dyDescent="0.25">
      <c r="A2" s="97"/>
      <c r="B2" s="104"/>
      <c r="C2" s="53" t="s">
        <v>2711</v>
      </c>
      <c r="D2" s="97"/>
      <c r="E2" s="97"/>
      <c r="F2" s="106"/>
      <c r="G2" s="97"/>
      <c r="H2" s="97"/>
      <c r="I2" s="97"/>
      <c r="J2" s="53" t="s">
        <v>14</v>
      </c>
      <c r="K2" s="53"/>
      <c r="L2" s="53" t="s">
        <v>15</v>
      </c>
      <c r="M2" s="55" t="s">
        <v>16</v>
      </c>
      <c r="N2" s="53" t="s">
        <v>14</v>
      </c>
      <c r="O2" s="53" t="s">
        <v>17</v>
      </c>
      <c r="P2" s="55" t="s">
        <v>18</v>
      </c>
      <c r="Q2" s="53" t="s">
        <v>14</v>
      </c>
      <c r="R2" s="53" t="s">
        <v>19</v>
      </c>
      <c r="S2" s="55" t="s">
        <v>20</v>
      </c>
      <c r="T2" s="53" t="s">
        <v>14</v>
      </c>
      <c r="U2" s="53" t="s">
        <v>21</v>
      </c>
      <c r="V2" s="55" t="s">
        <v>22</v>
      </c>
      <c r="W2" s="53" t="s">
        <v>14</v>
      </c>
      <c r="X2" s="53" t="s">
        <v>23</v>
      </c>
      <c r="Y2" s="55" t="s">
        <v>24</v>
      </c>
      <c r="Z2" s="53" t="s">
        <v>14</v>
      </c>
      <c r="AA2" s="56" t="s">
        <v>25</v>
      </c>
      <c r="AB2" s="55" t="s">
        <v>26</v>
      </c>
      <c r="AC2" s="97"/>
      <c r="AD2" s="54" t="s">
        <v>2689</v>
      </c>
      <c r="AE2" s="57" t="s">
        <v>2690</v>
      </c>
      <c r="AF2" s="54" t="s">
        <v>2691</v>
      </c>
      <c r="AG2" s="54" t="s">
        <v>2692</v>
      </c>
      <c r="AH2" s="54" t="s">
        <v>2694</v>
      </c>
      <c r="AI2" s="54" t="s">
        <v>2693</v>
      </c>
      <c r="AJ2" s="54" t="s">
        <v>2514</v>
      </c>
      <c r="AK2" s="54" t="s">
        <v>2698</v>
      </c>
      <c r="AL2" s="54" t="s">
        <v>2699</v>
      </c>
      <c r="AM2" s="54" t="s">
        <v>2700</v>
      </c>
      <c r="AN2" s="54" t="s">
        <v>2701</v>
      </c>
      <c r="AO2" s="54" t="s">
        <v>2702</v>
      </c>
      <c r="AP2" s="54" t="s">
        <v>2703</v>
      </c>
      <c r="AQ2" s="54" t="s">
        <v>2704</v>
      </c>
      <c r="AR2" s="54" t="s">
        <v>2706</v>
      </c>
      <c r="AS2" s="53" t="s">
        <v>2894</v>
      </c>
      <c r="AT2" s="53" t="s">
        <v>2895</v>
      </c>
      <c r="AU2" s="53" t="s">
        <v>2901</v>
      </c>
      <c r="AV2" s="53" t="s">
        <v>2904</v>
      </c>
      <c r="AW2" s="54" t="s">
        <v>3240</v>
      </c>
      <c r="AX2" s="54" t="s">
        <v>2897</v>
      </c>
      <c r="AY2" s="54" t="s">
        <v>2898</v>
      </c>
    </row>
    <row r="3" spans="1:56" x14ac:dyDescent="0.25">
      <c r="A3" s="58"/>
      <c r="B3" s="60"/>
      <c r="C3" s="58"/>
      <c r="D3" s="58"/>
      <c r="E3" s="58"/>
      <c r="F3" s="107"/>
      <c r="G3" s="58"/>
      <c r="H3" s="58"/>
      <c r="I3" s="58"/>
      <c r="J3" s="58"/>
      <c r="K3" s="58"/>
      <c r="L3" s="58"/>
      <c r="M3" s="59"/>
      <c r="N3" s="58"/>
      <c r="O3" s="58"/>
      <c r="P3" s="59"/>
      <c r="Q3" s="58"/>
      <c r="R3" s="58"/>
      <c r="S3" s="59"/>
      <c r="T3" s="58"/>
      <c r="U3" s="58"/>
      <c r="V3" s="59"/>
      <c r="W3" s="58"/>
      <c r="X3" s="58"/>
      <c r="Y3" s="59"/>
      <c r="Z3" s="58"/>
      <c r="AA3" s="60"/>
      <c r="AB3" s="59"/>
      <c r="AC3" s="58"/>
      <c r="AD3" s="58"/>
      <c r="AE3" s="58"/>
      <c r="AF3" s="58"/>
      <c r="AG3" s="58"/>
      <c r="AH3" s="58"/>
      <c r="AI3" s="58"/>
      <c r="AU3" s="54" t="s">
        <v>2899</v>
      </c>
      <c r="AV3" s="54" t="s">
        <v>2900</v>
      </c>
    </row>
    <row r="4" spans="1:56" x14ac:dyDescent="0.25">
      <c r="A4" s="58" t="s">
        <v>27</v>
      </c>
      <c r="B4" s="60" t="s">
        <v>28</v>
      </c>
      <c r="C4" s="58" t="s">
        <v>2712</v>
      </c>
      <c r="D4" s="58" t="s">
        <v>29</v>
      </c>
      <c r="E4" s="58" t="s">
        <v>4583</v>
      </c>
      <c r="F4" s="107" t="s">
        <v>30</v>
      </c>
      <c r="G4" s="58" t="s">
        <v>31</v>
      </c>
      <c r="H4" s="58" t="s">
        <v>32</v>
      </c>
      <c r="I4" s="58" t="s">
        <v>33</v>
      </c>
      <c r="J4" s="58" t="s">
        <v>3105</v>
      </c>
      <c r="K4" s="58" t="s">
        <v>3100</v>
      </c>
      <c r="L4" s="58" t="s">
        <v>34</v>
      </c>
      <c r="M4" s="59" t="s">
        <v>35</v>
      </c>
      <c r="N4" s="58" t="s">
        <v>36</v>
      </c>
      <c r="O4" s="58" t="s">
        <v>37</v>
      </c>
      <c r="P4" s="59" t="s">
        <v>38</v>
      </c>
      <c r="Q4" s="58" t="s">
        <v>39</v>
      </c>
      <c r="R4" s="58" t="s">
        <v>40</v>
      </c>
      <c r="S4" s="59" t="s">
        <v>41</v>
      </c>
      <c r="T4" s="58" t="s">
        <v>42</v>
      </c>
      <c r="U4" s="58" t="s">
        <v>43</v>
      </c>
      <c r="V4" s="59" t="s">
        <v>44</v>
      </c>
      <c r="W4" s="58" t="s">
        <v>45</v>
      </c>
      <c r="X4" s="58" t="s">
        <v>46</v>
      </c>
      <c r="Y4" s="59" t="s">
        <v>47</v>
      </c>
      <c r="Z4" s="58" t="s">
        <v>48</v>
      </c>
      <c r="AA4" s="60" t="s">
        <v>49</v>
      </c>
      <c r="AB4" s="59" t="s">
        <v>50</v>
      </c>
      <c r="AC4" s="58" t="s">
        <v>51</v>
      </c>
      <c r="AD4" s="58" t="s">
        <v>2832</v>
      </c>
      <c r="AE4" s="58" t="s">
        <v>2833</v>
      </c>
      <c r="AF4" s="58" t="s">
        <v>2834</v>
      </c>
      <c r="AG4" s="58" t="s">
        <v>2835</v>
      </c>
      <c r="AH4" s="58" t="s">
        <v>2836</v>
      </c>
      <c r="AI4" s="58" t="s">
        <v>2837</v>
      </c>
      <c r="AJ4" s="58" t="s">
        <v>2688</v>
      </c>
      <c r="AK4" s="58" t="s">
        <v>2824</v>
      </c>
      <c r="AL4" s="58" t="s">
        <v>2825</v>
      </c>
      <c r="AM4" s="58" t="s">
        <v>2826</v>
      </c>
      <c r="AN4" s="58" t="s">
        <v>2827</v>
      </c>
      <c r="AO4" s="58" t="s">
        <v>2828</v>
      </c>
      <c r="AP4" s="58" t="s">
        <v>2829</v>
      </c>
      <c r="AQ4" s="58" t="s">
        <v>2830</v>
      </c>
      <c r="AR4" s="58" t="s">
        <v>2831</v>
      </c>
      <c r="AS4" s="54" t="s">
        <v>2892</v>
      </c>
      <c r="AT4" s="54" t="s">
        <v>2893</v>
      </c>
      <c r="AU4" s="58" t="s">
        <v>2903</v>
      </c>
      <c r="AV4" s="58" t="s">
        <v>2906</v>
      </c>
      <c r="AW4" s="54" t="s">
        <v>2908</v>
      </c>
      <c r="AX4" s="54" t="s">
        <v>2909</v>
      </c>
      <c r="AY4" s="61" t="s">
        <v>2907</v>
      </c>
      <c r="AZ4" s="61" t="s">
        <v>3199</v>
      </c>
      <c r="BA4" s="54" t="s">
        <v>7226</v>
      </c>
      <c r="BB4" s="7" t="s">
        <v>7227</v>
      </c>
      <c r="BC4" s="7" t="s">
        <v>7228</v>
      </c>
      <c r="BD4" s="7" t="s">
        <v>7229</v>
      </c>
    </row>
    <row r="5" spans="1:56" ht="15" customHeight="1" x14ac:dyDescent="0.25">
      <c r="A5" s="57">
        <v>1</v>
      </c>
      <c r="B5" s="74">
        <v>2009</v>
      </c>
      <c r="C5" s="57">
        <v>9</v>
      </c>
      <c r="D5" s="57" t="s">
        <v>2489</v>
      </c>
      <c r="E5" s="62">
        <f t="shared" ref="E5:E36" si="0">F5*(1+3.3%)*(1+5.4%)*(1+2.6%)*(1+2.6%)*(1+2.5%)*(1+1.4%)*(1+3%)</f>
        <v>5.1042040721331512</v>
      </c>
      <c r="F5" s="108">
        <v>4.16</v>
      </c>
      <c r="G5" s="57">
        <v>1305</v>
      </c>
      <c r="H5" s="57">
        <v>24.9</v>
      </c>
      <c r="I5" s="57">
        <v>0.3</v>
      </c>
      <c r="J5" s="57" t="s">
        <v>2999</v>
      </c>
      <c r="K5" s="57" t="s">
        <v>3000</v>
      </c>
      <c r="L5" s="57">
        <v>5456</v>
      </c>
      <c r="M5" s="63" t="s">
        <v>2849</v>
      </c>
      <c r="N5" s="57" t="s">
        <v>2417</v>
      </c>
      <c r="O5" s="57">
        <v>37179</v>
      </c>
      <c r="P5" s="63" t="s">
        <v>2490</v>
      </c>
      <c r="Q5" s="57" t="s">
        <v>2491</v>
      </c>
      <c r="R5" s="57">
        <v>8381242</v>
      </c>
      <c r="S5" s="63" t="s">
        <v>52</v>
      </c>
      <c r="T5" s="57" t="s">
        <v>1010</v>
      </c>
      <c r="U5" s="57">
        <v>475478</v>
      </c>
      <c r="V5" s="63" t="s">
        <v>349</v>
      </c>
      <c r="W5" s="57" t="s">
        <v>921</v>
      </c>
      <c r="X5" s="57">
        <v>403431</v>
      </c>
      <c r="Y5" s="63" t="s">
        <v>2492</v>
      </c>
      <c r="Z5" s="57" t="s">
        <v>505</v>
      </c>
      <c r="AA5" s="64">
        <v>78031895</v>
      </c>
      <c r="AB5" s="63" t="s">
        <v>634</v>
      </c>
      <c r="AC5" s="57" t="s">
        <v>53</v>
      </c>
      <c r="AD5" s="57">
        <v>0</v>
      </c>
      <c r="AE5" s="57">
        <v>0</v>
      </c>
      <c r="AF5" s="57">
        <v>1</v>
      </c>
      <c r="AG5" s="57">
        <v>0</v>
      </c>
      <c r="AH5" s="57">
        <v>0</v>
      </c>
      <c r="AI5" s="57">
        <v>0</v>
      </c>
      <c r="AJ5" s="57" t="s">
        <v>2493</v>
      </c>
      <c r="AK5" s="57">
        <v>0</v>
      </c>
      <c r="AL5" s="57">
        <v>0</v>
      </c>
      <c r="AM5" s="57">
        <v>1</v>
      </c>
      <c r="AN5" s="57">
        <v>0</v>
      </c>
      <c r="AO5" s="57">
        <v>0</v>
      </c>
      <c r="AP5" s="57">
        <v>1</v>
      </c>
      <c r="AQ5" s="57">
        <v>1</v>
      </c>
      <c r="AR5" s="57">
        <v>0</v>
      </c>
      <c r="AS5" s="57">
        <v>6.1</v>
      </c>
      <c r="AT5" s="57">
        <v>111541</v>
      </c>
      <c r="AU5" s="54">
        <v>0</v>
      </c>
      <c r="AV5" s="54">
        <v>1</v>
      </c>
      <c r="AY5" s="64"/>
      <c r="AZ5" s="65">
        <v>108.4</v>
      </c>
      <c r="BA5" s="66"/>
    </row>
    <row r="6" spans="1:56" ht="15" customHeight="1" x14ac:dyDescent="0.25">
      <c r="A6" s="57">
        <v>2</v>
      </c>
      <c r="B6" s="74">
        <v>2009</v>
      </c>
      <c r="C6" s="57">
        <v>12</v>
      </c>
      <c r="D6" s="57" t="s">
        <v>54</v>
      </c>
      <c r="E6" s="62">
        <f t="shared" si="0"/>
        <v>3.5704889062277583</v>
      </c>
      <c r="F6" s="108">
        <v>2.91</v>
      </c>
      <c r="G6" s="57">
        <v>866</v>
      </c>
      <c r="H6" s="57">
        <v>16.77</v>
      </c>
      <c r="I6" s="57"/>
      <c r="J6" s="57" t="s">
        <v>55</v>
      </c>
      <c r="K6" s="57"/>
      <c r="L6" s="57">
        <v>545022</v>
      </c>
      <c r="M6" s="63" t="s">
        <v>667</v>
      </c>
      <c r="N6" s="57" t="s">
        <v>272</v>
      </c>
      <c r="O6" s="57">
        <v>6078838</v>
      </c>
      <c r="P6" s="63" t="s">
        <v>273</v>
      </c>
      <c r="Q6" s="57" t="s">
        <v>151</v>
      </c>
      <c r="R6" s="57">
        <v>39431925</v>
      </c>
      <c r="S6" s="63" t="s">
        <v>281</v>
      </c>
      <c r="T6" s="57" t="s">
        <v>2978</v>
      </c>
      <c r="U6" s="57">
        <v>0</v>
      </c>
      <c r="V6" s="63"/>
      <c r="W6" s="57" t="s">
        <v>635</v>
      </c>
      <c r="X6" s="67">
        <v>3517480</v>
      </c>
      <c r="Y6" s="63" t="s">
        <v>636</v>
      </c>
      <c r="Z6" s="57" t="s">
        <v>326</v>
      </c>
      <c r="AA6" s="64"/>
      <c r="AB6" s="63"/>
      <c r="AC6" s="57" t="s">
        <v>53</v>
      </c>
      <c r="AD6" s="57">
        <v>0</v>
      </c>
      <c r="AE6" s="57">
        <v>0</v>
      </c>
      <c r="AF6" s="57">
        <v>1</v>
      </c>
      <c r="AG6" s="57">
        <v>0</v>
      </c>
      <c r="AH6" s="57">
        <v>0</v>
      </c>
      <c r="AI6" s="57">
        <v>0</v>
      </c>
      <c r="AJ6" s="57" t="s">
        <v>2494</v>
      </c>
      <c r="AK6" s="57">
        <v>0</v>
      </c>
      <c r="AL6" s="57">
        <v>0</v>
      </c>
      <c r="AM6" s="57">
        <v>1</v>
      </c>
      <c r="AN6" s="57">
        <v>1</v>
      </c>
      <c r="AO6" s="57">
        <v>0</v>
      </c>
      <c r="AP6" s="57">
        <v>0</v>
      </c>
      <c r="AQ6" s="57">
        <v>0</v>
      </c>
      <c r="AR6" s="57">
        <v>0</v>
      </c>
      <c r="AS6" s="57">
        <v>7.7</v>
      </c>
      <c r="AT6" s="57">
        <v>204435</v>
      </c>
      <c r="AU6" s="54">
        <v>0</v>
      </c>
      <c r="AV6" s="54">
        <v>1</v>
      </c>
      <c r="AY6" s="64"/>
      <c r="AZ6" s="65">
        <v>108.4</v>
      </c>
      <c r="BA6" s="66"/>
    </row>
    <row r="7" spans="1:56" ht="15" customHeight="1" x14ac:dyDescent="0.25">
      <c r="A7" s="57">
        <v>3</v>
      </c>
      <c r="B7" s="74">
        <v>2009</v>
      </c>
      <c r="C7" s="57">
        <v>1</v>
      </c>
      <c r="D7" s="57" t="s">
        <v>56</v>
      </c>
      <c r="E7" s="62">
        <f t="shared" si="0"/>
        <v>3.2023972664104625</v>
      </c>
      <c r="F7" s="108">
        <v>2.61</v>
      </c>
      <c r="G7" s="57">
        <v>773</v>
      </c>
      <c r="H7" s="57">
        <v>16.61</v>
      </c>
      <c r="I7" s="57"/>
      <c r="J7" s="57" t="s">
        <v>1778</v>
      </c>
      <c r="K7" s="57"/>
      <c r="L7" s="68">
        <v>233738</v>
      </c>
      <c r="M7" s="63" t="s">
        <v>2530</v>
      </c>
      <c r="N7" s="57" t="s">
        <v>165</v>
      </c>
      <c r="O7" s="57">
        <v>1504853</v>
      </c>
      <c r="P7" s="63" t="s">
        <v>251</v>
      </c>
      <c r="Q7" s="57" t="s">
        <v>307</v>
      </c>
      <c r="R7" s="57">
        <v>73974278</v>
      </c>
      <c r="S7" s="63" t="s">
        <v>308</v>
      </c>
      <c r="T7" s="57" t="s">
        <v>678</v>
      </c>
      <c r="U7" s="57">
        <v>0</v>
      </c>
      <c r="V7" s="63"/>
      <c r="W7" s="57" t="s">
        <v>200</v>
      </c>
      <c r="X7" s="57">
        <v>9901922</v>
      </c>
      <c r="Y7" s="63" t="s">
        <v>244</v>
      </c>
      <c r="Z7" s="57" t="s">
        <v>630</v>
      </c>
      <c r="AA7" s="64">
        <v>22612580</v>
      </c>
      <c r="AB7" s="63" t="s">
        <v>244</v>
      </c>
      <c r="AC7" s="57" t="s">
        <v>53</v>
      </c>
      <c r="AD7" s="57">
        <v>0</v>
      </c>
      <c r="AE7" s="57">
        <v>0</v>
      </c>
      <c r="AF7" s="57">
        <v>1</v>
      </c>
      <c r="AG7" s="57">
        <v>0</v>
      </c>
      <c r="AH7" s="57">
        <v>0</v>
      </c>
      <c r="AI7" s="57">
        <v>0</v>
      </c>
      <c r="AJ7" s="57" t="s">
        <v>2464</v>
      </c>
      <c r="AK7" s="57">
        <v>0</v>
      </c>
      <c r="AL7" s="57">
        <v>0</v>
      </c>
      <c r="AM7" s="57">
        <v>1</v>
      </c>
      <c r="AN7" s="57">
        <v>0</v>
      </c>
      <c r="AO7" s="57">
        <v>0</v>
      </c>
      <c r="AP7" s="57">
        <v>0</v>
      </c>
      <c r="AQ7" s="57">
        <v>0</v>
      </c>
      <c r="AR7" s="57">
        <v>0</v>
      </c>
      <c r="AS7" s="57">
        <v>6.5</v>
      </c>
      <c r="AT7" s="57">
        <v>84042</v>
      </c>
      <c r="AU7" s="54">
        <v>1</v>
      </c>
      <c r="AV7" s="54">
        <v>1</v>
      </c>
      <c r="AY7" s="64"/>
      <c r="AZ7" s="65">
        <v>108.4</v>
      </c>
      <c r="BA7" s="66"/>
    </row>
    <row r="8" spans="1:56" ht="15" customHeight="1" x14ac:dyDescent="0.25">
      <c r="A8" s="57">
        <v>4</v>
      </c>
      <c r="B8" s="74">
        <v>2009</v>
      </c>
      <c r="C8" s="57">
        <v>12</v>
      </c>
      <c r="D8" s="57" t="s">
        <v>57</v>
      </c>
      <c r="E8" s="62">
        <f t="shared" si="0"/>
        <v>3.165588102428734</v>
      </c>
      <c r="F8" s="108">
        <v>2.58</v>
      </c>
      <c r="G8" s="57">
        <v>802</v>
      </c>
      <c r="H8" s="57">
        <v>17.829999999999998</v>
      </c>
      <c r="I8" s="57"/>
      <c r="J8" s="57" t="s">
        <v>299</v>
      </c>
      <c r="K8" s="57"/>
      <c r="L8" s="57">
        <v>0</v>
      </c>
      <c r="M8" s="63"/>
      <c r="N8" s="57" t="s">
        <v>261</v>
      </c>
      <c r="O8" s="57">
        <v>11381520</v>
      </c>
      <c r="P8" s="63" t="s">
        <v>262</v>
      </c>
      <c r="Q8" s="57" t="s">
        <v>148</v>
      </c>
      <c r="R8" s="57">
        <v>377610</v>
      </c>
      <c r="S8" s="63">
        <v>40722</v>
      </c>
      <c r="T8" s="57" t="s">
        <v>295</v>
      </c>
      <c r="U8" s="57">
        <v>12835247</v>
      </c>
      <c r="V8" s="63" t="s">
        <v>244</v>
      </c>
      <c r="W8" s="57"/>
      <c r="X8" s="57"/>
      <c r="Y8" s="63"/>
      <c r="Z8" s="57" t="s">
        <v>2880</v>
      </c>
      <c r="AA8" s="64">
        <v>5524638</v>
      </c>
      <c r="AB8" s="63" t="s">
        <v>2495</v>
      </c>
      <c r="AC8" s="57" t="s">
        <v>58</v>
      </c>
      <c r="AD8" s="57">
        <v>0</v>
      </c>
      <c r="AE8" s="57">
        <v>1</v>
      </c>
      <c r="AF8" s="57">
        <v>0</v>
      </c>
      <c r="AG8" s="57">
        <v>0</v>
      </c>
      <c r="AH8" s="57">
        <v>0</v>
      </c>
      <c r="AI8" s="57">
        <v>0</v>
      </c>
      <c r="AJ8" s="57"/>
      <c r="AK8" s="57">
        <v>0</v>
      </c>
      <c r="AL8" s="57">
        <v>0</v>
      </c>
      <c r="AM8" s="57">
        <v>0</v>
      </c>
      <c r="AN8" s="57">
        <v>0</v>
      </c>
      <c r="AO8" s="57">
        <v>0</v>
      </c>
      <c r="AP8" s="57">
        <v>0</v>
      </c>
      <c r="AQ8" s="57">
        <v>0</v>
      </c>
      <c r="AR8" s="57">
        <v>0</v>
      </c>
      <c r="AS8" s="57">
        <v>4.7</v>
      </c>
      <c r="AT8" s="57">
        <v>68824</v>
      </c>
      <c r="AU8" s="54">
        <v>0</v>
      </c>
      <c r="AV8" s="54">
        <v>0</v>
      </c>
      <c r="AY8" s="64"/>
      <c r="AZ8" s="65">
        <v>108.4</v>
      </c>
      <c r="BA8" s="66"/>
    </row>
    <row r="9" spans="1:56" s="49" customFormat="1" ht="15" customHeight="1" x14ac:dyDescent="0.25">
      <c r="A9" s="57">
        <v>5</v>
      </c>
      <c r="B9" s="74">
        <v>2009</v>
      </c>
      <c r="C9" s="57">
        <v>9</v>
      </c>
      <c r="D9" s="57" t="s">
        <v>3354</v>
      </c>
      <c r="E9" s="62">
        <f t="shared" si="0"/>
        <v>2.7484175773024662</v>
      </c>
      <c r="F9" s="108">
        <v>2.2400000000000002</v>
      </c>
      <c r="G9" s="57">
        <v>669</v>
      </c>
      <c r="H9" s="57">
        <v>17.05</v>
      </c>
      <c r="I9" s="57"/>
      <c r="J9" s="57" t="s">
        <v>3001</v>
      </c>
      <c r="K9" s="57" t="s">
        <v>3002</v>
      </c>
      <c r="L9" s="68">
        <v>0</v>
      </c>
      <c r="M9" s="63"/>
      <c r="N9" s="57" t="s">
        <v>276</v>
      </c>
      <c r="O9" s="57">
        <v>39327844</v>
      </c>
      <c r="P9" s="63">
        <v>20104.14</v>
      </c>
      <c r="Q9" s="57" t="s">
        <v>3237</v>
      </c>
      <c r="R9" s="57">
        <v>4309367</v>
      </c>
      <c r="S9" s="63" t="s">
        <v>3238</v>
      </c>
      <c r="T9" s="57" t="s">
        <v>484</v>
      </c>
      <c r="U9" s="57">
        <v>22655876</v>
      </c>
      <c r="V9" s="63" t="s">
        <v>280</v>
      </c>
      <c r="W9" s="69" t="s">
        <v>2990</v>
      </c>
      <c r="X9" s="69">
        <v>35118659</v>
      </c>
      <c r="Y9" s="70" t="s">
        <v>244</v>
      </c>
      <c r="Z9" s="57" t="s">
        <v>685</v>
      </c>
      <c r="AA9" s="57">
        <v>636765</v>
      </c>
      <c r="AB9" s="63" t="s">
        <v>244</v>
      </c>
      <c r="AC9" s="57" t="s">
        <v>58</v>
      </c>
      <c r="AD9" s="57">
        <v>0</v>
      </c>
      <c r="AE9" s="57">
        <v>1</v>
      </c>
      <c r="AF9" s="57">
        <v>0</v>
      </c>
      <c r="AG9" s="57">
        <v>0</v>
      </c>
      <c r="AH9" s="57">
        <v>0</v>
      </c>
      <c r="AI9" s="57">
        <v>0</v>
      </c>
      <c r="AJ9" s="57" t="s">
        <v>2468</v>
      </c>
      <c r="AK9" s="57">
        <v>0</v>
      </c>
      <c r="AL9" s="57">
        <v>0</v>
      </c>
      <c r="AM9" s="57">
        <v>1</v>
      </c>
      <c r="AN9" s="57">
        <v>0</v>
      </c>
      <c r="AO9" s="57">
        <v>0</v>
      </c>
      <c r="AP9" s="57">
        <v>0</v>
      </c>
      <c r="AQ9" s="57">
        <v>0</v>
      </c>
      <c r="AR9" s="57">
        <v>0</v>
      </c>
      <c r="AS9" s="57">
        <v>8</v>
      </c>
      <c r="AT9" s="57">
        <v>234005</v>
      </c>
      <c r="AU9" s="54">
        <v>0</v>
      </c>
      <c r="AV9" s="54">
        <v>1</v>
      </c>
      <c r="AW9" s="54"/>
      <c r="AX9" s="54"/>
      <c r="AY9" s="64"/>
      <c r="AZ9" s="65">
        <v>108.4</v>
      </c>
      <c r="BA9" s="66"/>
    </row>
    <row r="10" spans="1:56" ht="15" customHeight="1" x14ac:dyDescent="0.25">
      <c r="A10" s="57">
        <v>6</v>
      </c>
      <c r="B10" s="74">
        <v>2009</v>
      </c>
      <c r="C10" s="57">
        <v>4</v>
      </c>
      <c r="D10" s="57" t="s">
        <v>59</v>
      </c>
      <c r="E10" s="62">
        <f t="shared" si="0"/>
        <v>2.0613131829768494</v>
      </c>
      <c r="F10" s="108">
        <v>1.68</v>
      </c>
      <c r="G10" s="57">
        <v>575</v>
      </c>
      <c r="H10" s="57">
        <v>14.98</v>
      </c>
      <c r="I10" s="57"/>
      <c r="J10" s="57" t="s">
        <v>1064</v>
      </c>
      <c r="K10" s="57"/>
      <c r="L10" s="57">
        <v>3431517</v>
      </c>
      <c r="M10" s="63" t="s">
        <v>244</v>
      </c>
      <c r="N10" s="57" t="s">
        <v>489</v>
      </c>
      <c r="O10" s="57">
        <v>48578201</v>
      </c>
      <c r="P10" s="63" t="s">
        <v>638</v>
      </c>
      <c r="Q10" s="57" t="s">
        <v>514</v>
      </c>
      <c r="R10" s="57">
        <v>43351659</v>
      </c>
      <c r="S10" s="63" t="s">
        <v>1429</v>
      </c>
      <c r="T10" s="57" t="s">
        <v>838</v>
      </c>
      <c r="U10" s="57">
        <v>741441</v>
      </c>
      <c r="V10" s="63" t="s">
        <v>244</v>
      </c>
      <c r="W10" s="57" t="s">
        <v>529</v>
      </c>
      <c r="X10" s="57">
        <v>5235766</v>
      </c>
      <c r="Y10" s="63" t="s">
        <v>244</v>
      </c>
      <c r="Z10" s="57"/>
      <c r="AA10" s="64"/>
      <c r="AB10" s="63"/>
      <c r="AC10" s="57" t="s">
        <v>53</v>
      </c>
      <c r="AD10" s="57">
        <v>0</v>
      </c>
      <c r="AE10" s="57">
        <v>0</v>
      </c>
      <c r="AF10" s="57">
        <v>1</v>
      </c>
      <c r="AG10" s="57">
        <v>0</v>
      </c>
      <c r="AH10" s="57">
        <v>0</v>
      </c>
      <c r="AI10" s="57">
        <v>0</v>
      </c>
      <c r="AJ10" s="57"/>
      <c r="AK10" s="57">
        <v>0</v>
      </c>
      <c r="AL10" s="57">
        <v>0</v>
      </c>
      <c r="AM10" s="57">
        <v>0</v>
      </c>
      <c r="AN10" s="57">
        <v>0</v>
      </c>
      <c r="AO10" s="57">
        <v>0</v>
      </c>
      <c r="AP10" s="57">
        <v>0</v>
      </c>
      <c r="AQ10" s="57">
        <v>0</v>
      </c>
      <c r="AR10" s="57">
        <v>0</v>
      </c>
      <c r="AS10" s="57">
        <v>7.5</v>
      </c>
      <c r="AT10" s="57">
        <v>102188</v>
      </c>
      <c r="AU10" s="54">
        <v>0</v>
      </c>
      <c r="AV10" s="54">
        <v>1</v>
      </c>
      <c r="AY10" s="64"/>
      <c r="AZ10" s="65">
        <v>108.4</v>
      </c>
      <c r="BA10" s="66"/>
    </row>
    <row r="11" spans="1:56" ht="15" customHeight="1" x14ac:dyDescent="0.25">
      <c r="A11" s="57">
        <v>7</v>
      </c>
      <c r="B11" s="74">
        <v>2009</v>
      </c>
      <c r="C11" s="57">
        <v>1</v>
      </c>
      <c r="D11" s="57" t="s">
        <v>60</v>
      </c>
      <c r="E11" s="62">
        <f t="shared" si="0"/>
        <v>1.3987482313057196</v>
      </c>
      <c r="F11" s="108">
        <v>1.1399999999999999</v>
      </c>
      <c r="G11" s="57">
        <v>347</v>
      </c>
      <c r="H11" s="57">
        <v>9.76</v>
      </c>
      <c r="I11" s="57"/>
      <c r="J11" s="57" t="s">
        <v>313</v>
      </c>
      <c r="K11" s="57"/>
      <c r="L11" s="57">
        <v>3295350</v>
      </c>
      <c r="M11" s="63" t="s">
        <v>314</v>
      </c>
      <c r="N11" s="57" t="s">
        <v>265</v>
      </c>
      <c r="O11" s="57">
        <v>0</v>
      </c>
      <c r="P11" s="63">
        <v>0</v>
      </c>
      <c r="Q11" s="67" t="s">
        <v>259</v>
      </c>
      <c r="R11" s="57">
        <v>30575000</v>
      </c>
      <c r="S11" s="63" t="s">
        <v>1478</v>
      </c>
      <c r="T11" s="57" t="s">
        <v>685</v>
      </c>
      <c r="U11" s="57">
        <v>636765</v>
      </c>
      <c r="V11" s="63" t="s">
        <v>244</v>
      </c>
      <c r="W11" s="67" t="s">
        <v>1239</v>
      </c>
      <c r="X11" s="67">
        <v>0</v>
      </c>
      <c r="Y11" s="63"/>
      <c r="Z11" s="57" t="s">
        <v>1270</v>
      </c>
      <c r="AA11" s="64"/>
      <c r="AB11" s="63" t="s">
        <v>244</v>
      </c>
      <c r="AC11" s="57" t="s">
        <v>61</v>
      </c>
      <c r="AD11" s="57">
        <v>1</v>
      </c>
      <c r="AE11" s="57">
        <v>0</v>
      </c>
      <c r="AF11" s="57">
        <v>0</v>
      </c>
      <c r="AG11" s="57">
        <v>0</v>
      </c>
      <c r="AH11" s="57">
        <v>0</v>
      </c>
      <c r="AI11" s="57">
        <v>0</v>
      </c>
      <c r="AJ11" s="57"/>
      <c r="AK11" s="57">
        <v>0</v>
      </c>
      <c r="AL11" s="57">
        <v>0</v>
      </c>
      <c r="AM11" s="57">
        <v>0</v>
      </c>
      <c r="AN11" s="57">
        <v>0</v>
      </c>
      <c r="AO11" s="57">
        <v>0</v>
      </c>
      <c r="AP11" s="57">
        <v>0</v>
      </c>
      <c r="AQ11" s="57">
        <v>0</v>
      </c>
      <c r="AR11" s="57">
        <v>0</v>
      </c>
      <c r="AS11" s="57">
        <v>6</v>
      </c>
      <c r="AT11" s="57">
        <v>54117</v>
      </c>
      <c r="AU11" s="54">
        <v>0</v>
      </c>
      <c r="AV11" s="54">
        <v>0</v>
      </c>
      <c r="AY11" s="64"/>
      <c r="AZ11" s="65">
        <v>108.4</v>
      </c>
      <c r="BA11" s="66"/>
    </row>
    <row r="12" spans="1:56" ht="15" customHeight="1" x14ac:dyDescent="0.25">
      <c r="A12" s="57">
        <v>8</v>
      </c>
      <c r="B12" s="74">
        <v>2009</v>
      </c>
      <c r="C12" s="57">
        <v>1</v>
      </c>
      <c r="D12" s="57" t="s">
        <v>62</v>
      </c>
      <c r="E12" s="62">
        <f t="shared" si="0"/>
        <v>1.3373996246695041</v>
      </c>
      <c r="F12" s="108">
        <v>1.0900000000000001</v>
      </c>
      <c r="G12" s="57">
        <v>366</v>
      </c>
      <c r="H12" s="57">
        <v>10.220000000000001</v>
      </c>
      <c r="I12" s="57"/>
      <c r="J12" s="57" t="s">
        <v>1024</v>
      </c>
      <c r="K12" s="57"/>
      <c r="L12" s="57">
        <v>1116982</v>
      </c>
      <c r="M12" s="63" t="s">
        <v>636</v>
      </c>
      <c r="N12" s="57" t="s">
        <v>120</v>
      </c>
      <c r="O12" s="57">
        <v>21415967</v>
      </c>
      <c r="P12" s="63" t="s">
        <v>318</v>
      </c>
      <c r="Q12" s="57"/>
      <c r="R12" s="57"/>
      <c r="S12" s="63"/>
      <c r="T12" s="57" t="s">
        <v>2088</v>
      </c>
      <c r="U12" s="57">
        <v>13204</v>
      </c>
      <c r="V12" s="63">
        <v>0</v>
      </c>
      <c r="W12" s="57"/>
      <c r="X12" s="57"/>
      <c r="Y12" s="63"/>
      <c r="Z12" s="57"/>
      <c r="AA12" s="64"/>
      <c r="AB12" s="63"/>
      <c r="AC12" s="57" t="s">
        <v>63</v>
      </c>
      <c r="AD12" s="57">
        <v>0</v>
      </c>
      <c r="AE12" s="57">
        <v>0</v>
      </c>
      <c r="AF12" s="57">
        <v>0</v>
      </c>
      <c r="AG12" s="57">
        <v>0</v>
      </c>
      <c r="AH12" s="57">
        <v>1</v>
      </c>
      <c r="AI12" s="57">
        <v>0</v>
      </c>
      <c r="AJ12" s="57"/>
      <c r="AK12" s="57">
        <v>0</v>
      </c>
      <c r="AL12" s="57">
        <v>0</v>
      </c>
      <c r="AM12" s="57">
        <v>0</v>
      </c>
      <c r="AN12" s="57">
        <v>0</v>
      </c>
      <c r="AO12" s="57">
        <v>0</v>
      </c>
      <c r="AP12" s="57">
        <v>0</v>
      </c>
      <c r="AQ12" s="57">
        <v>0</v>
      </c>
      <c r="AR12" s="57">
        <v>0</v>
      </c>
      <c r="AS12" s="57">
        <v>7.8</v>
      </c>
      <c r="AT12" s="57">
        <v>153825</v>
      </c>
      <c r="AU12" s="54">
        <v>0</v>
      </c>
      <c r="AV12" s="54">
        <v>0</v>
      </c>
      <c r="AY12" s="64"/>
      <c r="AZ12" s="65">
        <v>108.4</v>
      </c>
      <c r="BA12" s="66"/>
    </row>
    <row r="13" spans="1:56" ht="15" customHeight="1" x14ac:dyDescent="0.25">
      <c r="A13" s="57">
        <v>9</v>
      </c>
      <c r="B13" s="74">
        <v>2009</v>
      </c>
      <c r="C13" s="57">
        <v>7</v>
      </c>
      <c r="D13" s="57" t="s">
        <v>64</v>
      </c>
      <c r="E13" s="62">
        <f t="shared" si="0"/>
        <v>1.2760510180332878</v>
      </c>
      <c r="F13" s="108">
        <v>1.04</v>
      </c>
      <c r="G13" s="57">
        <v>366</v>
      </c>
      <c r="H13" s="57">
        <v>8.98</v>
      </c>
      <c r="I13" s="57"/>
      <c r="J13" s="57" t="s">
        <v>100</v>
      </c>
      <c r="K13" s="57"/>
      <c r="L13" s="57">
        <v>7360294</v>
      </c>
      <c r="M13" s="63" t="s">
        <v>376</v>
      </c>
      <c r="N13" s="57" t="s">
        <v>118</v>
      </c>
      <c r="O13" s="57">
        <v>7675122</v>
      </c>
      <c r="P13" s="63" t="s">
        <v>332</v>
      </c>
      <c r="Q13" s="57" t="s">
        <v>331</v>
      </c>
      <c r="R13" s="57">
        <v>0</v>
      </c>
      <c r="S13" s="63" t="s">
        <v>332</v>
      </c>
      <c r="T13" s="57" t="s">
        <v>630</v>
      </c>
      <c r="U13" s="57">
        <v>22615419</v>
      </c>
      <c r="V13" s="63" t="s">
        <v>244</v>
      </c>
      <c r="W13" s="57" t="s">
        <v>2496</v>
      </c>
      <c r="X13" s="57">
        <v>0</v>
      </c>
      <c r="Y13" s="63" t="s">
        <v>244</v>
      </c>
      <c r="Z13" s="57"/>
      <c r="AA13" s="64"/>
      <c r="AB13" s="63"/>
      <c r="AC13" s="57" t="s">
        <v>63</v>
      </c>
      <c r="AD13" s="57">
        <v>0</v>
      </c>
      <c r="AE13" s="57">
        <v>0</v>
      </c>
      <c r="AF13" s="57">
        <v>0</v>
      </c>
      <c r="AG13" s="57">
        <v>0</v>
      </c>
      <c r="AH13" s="57">
        <v>1</v>
      </c>
      <c r="AI13" s="57">
        <v>0</v>
      </c>
      <c r="AJ13" s="57"/>
      <c r="AK13" s="57">
        <v>0</v>
      </c>
      <c r="AL13" s="57">
        <v>0</v>
      </c>
      <c r="AM13" s="57">
        <v>0</v>
      </c>
      <c r="AN13" s="57">
        <v>0</v>
      </c>
      <c r="AO13" s="57">
        <v>0</v>
      </c>
      <c r="AP13" s="57">
        <v>0</v>
      </c>
      <c r="AQ13" s="57">
        <v>0</v>
      </c>
      <c r="AR13" s="57">
        <v>0</v>
      </c>
      <c r="AS13" s="57">
        <v>7.6</v>
      </c>
      <c r="AT13" s="57">
        <v>138448</v>
      </c>
      <c r="AU13" s="54">
        <v>1</v>
      </c>
      <c r="AV13" s="54">
        <v>0</v>
      </c>
      <c r="AY13" s="64"/>
      <c r="AZ13" s="65">
        <v>108.4</v>
      </c>
      <c r="BA13" s="66"/>
    </row>
    <row r="14" spans="1:56" ht="15" customHeight="1" x14ac:dyDescent="0.25">
      <c r="A14" s="57">
        <v>10</v>
      </c>
      <c r="B14" s="74">
        <v>2009</v>
      </c>
      <c r="C14" s="57">
        <v>8</v>
      </c>
      <c r="D14" s="57" t="s">
        <v>65</v>
      </c>
      <c r="E14" s="62">
        <f t="shared" si="0"/>
        <v>1.1777705502020703</v>
      </c>
      <c r="F14" s="108">
        <v>0.95989999999999998</v>
      </c>
      <c r="G14" s="57">
        <v>308</v>
      </c>
      <c r="H14" s="57">
        <v>10.06</v>
      </c>
      <c r="I14" s="57"/>
      <c r="J14" s="57" t="s">
        <v>1442</v>
      </c>
      <c r="K14" s="57"/>
      <c r="L14" s="57">
        <v>550377</v>
      </c>
      <c r="M14" s="63" t="s">
        <v>1443</v>
      </c>
      <c r="N14" s="57" t="s">
        <v>497</v>
      </c>
      <c r="O14" s="57">
        <v>8928094</v>
      </c>
      <c r="P14" s="63" t="s">
        <v>244</v>
      </c>
      <c r="Q14" s="57" t="s">
        <v>734</v>
      </c>
      <c r="R14" s="57">
        <v>0</v>
      </c>
      <c r="S14" s="63" t="s">
        <v>735</v>
      </c>
      <c r="T14" s="57" t="s">
        <v>2497</v>
      </c>
      <c r="U14" s="57">
        <v>794625</v>
      </c>
      <c r="V14" s="63" t="s">
        <v>2498</v>
      </c>
      <c r="W14" s="57" t="s">
        <v>151</v>
      </c>
      <c r="X14" s="57">
        <v>39450311</v>
      </c>
      <c r="Y14" s="63" t="s">
        <v>281</v>
      </c>
      <c r="Z14" s="57"/>
      <c r="AA14" s="64"/>
      <c r="AB14" s="63"/>
      <c r="AC14" s="57" t="s">
        <v>61</v>
      </c>
      <c r="AD14" s="57">
        <v>1</v>
      </c>
      <c r="AE14" s="57">
        <v>0</v>
      </c>
      <c r="AF14" s="57">
        <v>0</v>
      </c>
      <c r="AG14" s="57">
        <v>0</v>
      </c>
      <c r="AH14" s="57">
        <v>0</v>
      </c>
      <c r="AI14" s="57">
        <v>0</v>
      </c>
      <c r="AJ14" s="57"/>
      <c r="AK14" s="57">
        <v>0</v>
      </c>
      <c r="AL14" s="57">
        <v>0</v>
      </c>
      <c r="AM14" s="57">
        <v>0</v>
      </c>
      <c r="AN14" s="57">
        <v>0</v>
      </c>
      <c r="AO14" s="57">
        <v>0</v>
      </c>
      <c r="AP14" s="57">
        <v>0</v>
      </c>
      <c r="AQ14" s="57">
        <v>0</v>
      </c>
      <c r="AR14" s="57">
        <v>0</v>
      </c>
      <c r="AS14" s="57">
        <v>6.1</v>
      </c>
      <c r="AT14" s="57">
        <v>145582</v>
      </c>
      <c r="AU14" s="54">
        <v>0</v>
      </c>
      <c r="AV14" s="54">
        <v>0</v>
      </c>
      <c r="AY14" s="64"/>
      <c r="AZ14" s="65">
        <v>108.4</v>
      </c>
      <c r="BA14" s="66"/>
    </row>
    <row r="15" spans="1:56" ht="15" customHeight="1" x14ac:dyDescent="0.25">
      <c r="A15" s="57">
        <v>11</v>
      </c>
      <c r="B15" s="74">
        <v>2009</v>
      </c>
      <c r="C15" s="57">
        <v>7</v>
      </c>
      <c r="D15" s="57" t="s">
        <v>66</v>
      </c>
      <c r="E15" s="62">
        <f t="shared" si="0"/>
        <v>1.1021890668262526</v>
      </c>
      <c r="F15" s="108">
        <v>0.89829999999999999</v>
      </c>
      <c r="G15" s="57">
        <v>314</v>
      </c>
      <c r="H15" s="57">
        <v>7.75</v>
      </c>
      <c r="I15" s="57"/>
      <c r="J15" s="57" t="s">
        <v>3003</v>
      </c>
      <c r="K15" s="57" t="s">
        <v>3004</v>
      </c>
      <c r="L15" s="57">
        <v>233439</v>
      </c>
      <c r="M15" s="63" t="s">
        <v>7167</v>
      </c>
      <c r="N15" s="57" t="s">
        <v>118</v>
      </c>
      <c r="O15" s="57">
        <v>7675122</v>
      </c>
      <c r="P15" s="63" t="s">
        <v>332</v>
      </c>
      <c r="Q15" s="57" t="s">
        <v>155</v>
      </c>
      <c r="R15" s="57">
        <v>1483800</v>
      </c>
      <c r="S15" s="63" t="s">
        <v>244</v>
      </c>
      <c r="T15" s="57" t="s">
        <v>172</v>
      </c>
      <c r="U15" s="57">
        <v>420162</v>
      </c>
      <c r="V15" s="63" t="s">
        <v>651</v>
      </c>
      <c r="W15" s="57"/>
      <c r="X15" s="57"/>
      <c r="Y15" s="63"/>
      <c r="Z15" s="57" t="s">
        <v>341</v>
      </c>
      <c r="AA15" s="64">
        <v>7426244</v>
      </c>
      <c r="AB15" s="63" t="s">
        <v>342</v>
      </c>
      <c r="AC15" s="57" t="s">
        <v>58</v>
      </c>
      <c r="AD15" s="57">
        <v>0</v>
      </c>
      <c r="AE15" s="57">
        <v>1</v>
      </c>
      <c r="AF15" s="57">
        <v>0</v>
      </c>
      <c r="AG15" s="57">
        <v>0</v>
      </c>
      <c r="AH15" s="57">
        <v>0</v>
      </c>
      <c r="AI15" s="57">
        <v>0</v>
      </c>
      <c r="AJ15" s="57"/>
      <c r="AK15" s="57">
        <v>0</v>
      </c>
      <c r="AL15" s="57">
        <v>0</v>
      </c>
      <c r="AM15" s="57">
        <v>0</v>
      </c>
      <c r="AN15" s="57">
        <v>0</v>
      </c>
      <c r="AO15" s="57">
        <v>0</v>
      </c>
      <c r="AP15" s="57">
        <v>0</v>
      </c>
      <c r="AQ15" s="57">
        <v>0</v>
      </c>
      <c r="AR15" s="57">
        <v>0</v>
      </c>
      <c r="AS15" s="57">
        <v>7.4</v>
      </c>
      <c r="AT15" s="57">
        <v>156144</v>
      </c>
      <c r="AU15" s="54">
        <v>1</v>
      </c>
      <c r="AV15" s="54">
        <v>0</v>
      </c>
      <c r="AY15" s="64"/>
      <c r="AZ15" s="65">
        <v>108.4</v>
      </c>
      <c r="BA15" s="66"/>
    </row>
    <row r="16" spans="1:56" ht="15" customHeight="1" x14ac:dyDescent="0.25">
      <c r="A16" s="57">
        <v>12</v>
      </c>
      <c r="B16" s="74">
        <v>2009</v>
      </c>
      <c r="C16" s="57">
        <v>1</v>
      </c>
      <c r="D16" s="57" t="s">
        <v>67</v>
      </c>
      <c r="E16" s="62">
        <f t="shared" si="0"/>
        <v>1.0577726756216321</v>
      </c>
      <c r="F16" s="108">
        <v>0.86209999999999998</v>
      </c>
      <c r="G16" s="57">
        <v>344</v>
      </c>
      <c r="H16" s="57">
        <v>7.09</v>
      </c>
      <c r="I16" s="57"/>
      <c r="J16" s="57" t="s">
        <v>346</v>
      </c>
      <c r="K16" s="57"/>
      <c r="L16" s="57">
        <v>0</v>
      </c>
      <c r="M16" s="63"/>
      <c r="N16" s="57"/>
      <c r="O16" s="57"/>
      <c r="P16" s="63"/>
      <c r="Q16" s="57"/>
      <c r="R16" s="57"/>
      <c r="S16" s="63"/>
      <c r="T16" s="57"/>
      <c r="U16" s="57"/>
      <c r="V16" s="63"/>
      <c r="W16" s="57"/>
      <c r="X16" s="57"/>
      <c r="Y16" s="63"/>
      <c r="Z16" s="57"/>
      <c r="AA16" s="64"/>
      <c r="AB16" s="63"/>
      <c r="AC16" s="57" t="s">
        <v>68</v>
      </c>
      <c r="AD16" s="57">
        <v>0</v>
      </c>
      <c r="AE16" s="57">
        <v>0</v>
      </c>
      <c r="AF16" s="57">
        <v>0</v>
      </c>
      <c r="AG16" s="57">
        <v>1</v>
      </c>
      <c r="AH16" s="57">
        <v>0</v>
      </c>
      <c r="AI16" s="57">
        <v>0</v>
      </c>
      <c r="AJ16" s="57" t="s">
        <v>2465</v>
      </c>
      <c r="AK16" s="57">
        <v>0</v>
      </c>
      <c r="AL16" s="57">
        <v>0</v>
      </c>
      <c r="AM16" s="57">
        <v>1</v>
      </c>
      <c r="AN16" s="57">
        <v>0</v>
      </c>
      <c r="AO16" s="57">
        <v>0</v>
      </c>
      <c r="AP16" s="57">
        <v>0</v>
      </c>
      <c r="AQ16" s="57">
        <v>0</v>
      </c>
      <c r="AR16" s="57">
        <v>0</v>
      </c>
      <c r="AS16" s="57">
        <v>4.2</v>
      </c>
      <c r="AT16" s="57">
        <v>18583</v>
      </c>
      <c r="AU16" s="54">
        <v>1</v>
      </c>
      <c r="AV16" s="54">
        <v>0</v>
      </c>
      <c r="AY16" s="64"/>
      <c r="AZ16" s="65">
        <v>108.4</v>
      </c>
      <c r="BA16" s="66"/>
    </row>
    <row r="17" spans="1:53" ht="15" customHeight="1" x14ac:dyDescent="0.25">
      <c r="A17" s="57">
        <v>13</v>
      </c>
      <c r="B17" s="74">
        <v>2009</v>
      </c>
      <c r="C17" s="57">
        <v>11</v>
      </c>
      <c r="D17" s="57" t="s">
        <v>69</v>
      </c>
      <c r="E17" s="62">
        <f t="shared" si="0"/>
        <v>1.0451348626545716</v>
      </c>
      <c r="F17" s="108">
        <v>0.8518</v>
      </c>
      <c r="G17" s="57"/>
      <c r="H17" s="57"/>
      <c r="I17" s="57"/>
      <c r="J17" s="57" t="s">
        <v>825</v>
      </c>
      <c r="K17" s="57"/>
      <c r="L17" s="57">
        <v>275403</v>
      </c>
      <c r="M17" s="63" t="s">
        <v>2499</v>
      </c>
      <c r="N17" s="57" t="s">
        <v>505</v>
      </c>
      <c r="O17" s="57">
        <v>78031491</v>
      </c>
      <c r="P17" s="63" t="s">
        <v>634</v>
      </c>
      <c r="Q17" s="57" t="s">
        <v>307</v>
      </c>
      <c r="R17" s="57">
        <v>74000000</v>
      </c>
      <c r="S17" s="63" t="s">
        <v>308</v>
      </c>
      <c r="T17" s="57" t="s">
        <v>2299</v>
      </c>
      <c r="U17" s="57">
        <v>1965328</v>
      </c>
      <c r="V17" s="63" t="s">
        <v>2500</v>
      </c>
      <c r="W17" s="57" t="s">
        <v>2013</v>
      </c>
      <c r="X17" s="57">
        <v>3013433</v>
      </c>
      <c r="Y17" s="63" t="s">
        <v>244</v>
      </c>
      <c r="Z17" s="57" t="s">
        <v>173</v>
      </c>
      <c r="AA17" s="64">
        <v>8296562</v>
      </c>
      <c r="AB17" s="63" t="s">
        <v>244</v>
      </c>
      <c r="AC17" s="57" t="s">
        <v>53</v>
      </c>
      <c r="AD17" s="57">
        <v>0</v>
      </c>
      <c r="AE17" s="57">
        <v>0</v>
      </c>
      <c r="AF17" s="57">
        <v>1</v>
      </c>
      <c r="AG17" s="57">
        <v>0</v>
      </c>
      <c r="AH17" s="57">
        <v>0</v>
      </c>
      <c r="AI17" s="57">
        <v>0</v>
      </c>
      <c r="AJ17" s="57" t="s">
        <v>2483</v>
      </c>
      <c r="AK17" s="57">
        <v>0</v>
      </c>
      <c r="AL17" s="57">
        <v>0</v>
      </c>
      <c r="AM17" s="57">
        <v>0</v>
      </c>
      <c r="AN17" s="57">
        <v>0</v>
      </c>
      <c r="AO17" s="57">
        <v>0</v>
      </c>
      <c r="AP17" s="57">
        <v>0</v>
      </c>
      <c r="AQ17" s="57">
        <v>1</v>
      </c>
      <c r="AR17" s="57">
        <v>0</v>
      </c>
      <c r="AS17" s="57">
        <v>6.3</v>
      </c>
      <c r="AT17" s="57">
        <v>69545</v>
      </c>
      <c r="AU17" s="54">
        <v>0</v>
      </c>
      <c r="AV17" s="54">
        <v>1</v>
      </c>
      <c r="AY17" s="64"/>
      <c r="AZ17" s="65">
        <v>108.4</v>
      </c>
      <c r="BA17" s="66"/>
    </row>
    <row r="18" spans="1:53" ht="15" customHeight="1" x14ac:dyDescent="0.25">
      <c r="A18" s="57">
        <v>14</v>
      </c>
      <c r="B18" s="74">
        <v>2009</v>
      </c>
      <c r="C18" s="57">
        <v>7</v>
      </c>
      <c r="D18" s="57" t="s">
        <v>70</v>
      </c>
      <c r="E18" s="62">
        <f t="shared" si="0"/>
        <v>0.92636396020685796</v>
      </c>
      <c r="F18" s="108">
        <v>0.755</v>
      </c>
      <c r="G18" s="57">
        <v>368</v>
      </c>
      <c r="H18" s="57">
        <v>6.6</v>
      </c>
      <c r="I18" s="57"/>
      <c r="J18" s="57" t="s">
        <v>1171</v>
      </c>
      <c r="K18" s="57"/>
      <c r="L18" s="57">
        <v>0</v>
      </c>
      <c r="M18" s="63"/>
      <c r="N18" s="57"/>
      <c r="O18" s="57"/>
      <c r="P18" s="63"/>
      <c r="Q18" s="57"/>
      <c r="R18" s="57"/>
      <c r="S18" s="63"/>
      <c r="T18" s="57"/>
      <c r="U18" s="57"/>
      <c r="V18" s="63"/>
      <c r="W18" s="57"/>
      <c r="X18" s="57"/>
      <c r="Y18" s="63"/>
      <c r="Z18" s="57"/>
      <c r="AA18" s="64"/>
      <c r="AB18" s="63"/>
      <c r="AC18" s="57" t="s">
        <v>68</v>
      </c>
      <c r="AD18" s="57">
        <v>0</v>
      </c>
      <c r="AE18" s="57">
        <v>0</v>
      </c>
      <c r="AF18" s="57">
        <v>0</v>
      </c>
      <c r="AG18" s="57">
        <v>1</v>
      </c>
      <c r="AH18" s="57">
        <v>0</v>
      </c>
      <c r="AI18" s="57">
        <v>0</v>
      </c>
      <c r="AJ18" s="57"/>
      <c r="AK18" s="57">
        <v>0</v>
      </c>
      <c r="AL18" s="57">
        <v>0</v>
      </c>
      <c r="AM18" s="57">
        <v>0</v>
      </c>
      <c r="AN18" s="57">
        <v>0</v>
      </c>
      <c r="AO18" s="57">
        <v>0</v>
      </c>
      <c r="AP18" s="57">
        <v>0</v>
      </c>
      <c r="AQ18" s="57">
        <v>0</v>
      </c>
      <c r="AR18" s="57">
        <v>0</v>
      </c>
      <c r="AS18" s="57">
        <v>7.3</v>
      </c>
      <c r="AT18" s="57">
        <v>76189</v>
      </c>
      <c r="AU18" s="54">
        <v>0</v>
      </c>
      <c r="AV18" s="54">
        <v>0</v>
      </c>
      <c r="AY18" s="64"/>
      <c r="AZ18" s="65">
        <v>108.4</v>
      </c>
      <c r="BA18" s="66"/>
    </row>
    <row r="19" spans="1:53" ht="15" customHeight="1" x14ac:dyDescent="0.25">
      <c r="A19" s="57">
        <v>15</v>
      </c>
      <c r="B19" s="74">
        <v>2009</v>
      </c>
      <c r="C19" s="57">
        <v>12</v>
      </c>
      <c r="D19" s="57" t="s">
        <v>71</v>
      </c>
      <c r="E19" s="62">
        <f t="shared" si="0"/>
        <v>0.85605845700175476</v>
      </c>
      <c r="F19" s="108">
        <v>0.69769999999999999</v>
      </c>
      <c r="G19" s="57">
        <v>214</v>
      </c>
      <c r="H19" s="57">
        <v>7.63</v>
      </c>
      <c r="I19" s="57"/>
      <c r="J19" s="57" t="s">
        <v>1099</v>
      </c>
      <c r="K19" s="57"/>
      <c r="L19" s="57">
        <v>0</v>
      </c>
      <c r="M19" s="63"/>
      <c r="N19" s="57" t="s">
        <v>399</v>
      </c>
      <c r="O19" s="57">
        <v>0</v>
      </c>
      <c r="P19" s="63"/>
      <c r="Q19" s="57" t="s">
        <v>200</v>
      </c>
      <c r="R19" s="57">
        <v>9905114</v>
      </c>
      <c r="S19" s="63" t="s">
        <v>244</v>
      </c>
      <c r="T19" s="57" t="s">
        <v>246</v>
      </c>
      <c r="U19" s="57">
        <v>0</v>
      </c>
      <c r="V19" s="63"/>
      <c r="W19" s="57" t="s">
        <v>142</v>
      </c>
      <c r="X19" s="57">
        <v>418207</v>
      </c>
      <c r="Y19" s="63" t="s">
        <v>244</v>
      </c>
      <c r="Z19" s="57"/>
      <c r="AA19" s="64"/>
      <c r="AB19" s="63"/>
      <c r="AC19" s="57" t="s">
        <v>72</v>
      </c>
      <c r="AD19" s="57">
        <v>0</v>
      </c>
      <c r="AE19" s="57">
        <v>0</v>
      </c>
      <c r="AF19" s="57">
        <v>0</v>
      </c>
      <c r="AG19" s="57">
        <v>0</v>
      </c>
      <c r="AH19" s="57">
        <v>0</v>
      </c>
      <c r="AI19" s="57">
        <v>1</v>
      </c>
      <c r="AJ19" s="57"/>
      <c r="AK19" s="57">
        <v>0</v>
      </c>
      <c r="AL19" s="57">
        <v>0</v>
      </c>
      <c r="AM19" s="57">
        <v>0</v>
      </c>
      <c r="AN19" s="57">
        <v>0</v>
      </c>
      <c r="AO19" s="57">
        <v>0</v>
      </c>
      <c r="AP19" s="57">
        <v>0</v>
      </c>
      <c r="AQ19" s="57">
        <v>0</v>
      </c>
      <c r="AR19" s="57">
        <v>0</v>
      </c>
      <c r="AS19" s="57">
        <v>3.8</v>
      </c>
      <c r="AT19" s="57">
        <v>45884</v>
      </c>
      <c r="AU19" s="54">
        <v>0</v>
      </c>
      <c r="AV19" s="54">
        <v>0</v>
      </c>
      <c r="AY19" s="64"/>
      <c r="AZ19" s="65">
        <v>108.4</v>
      </c>
      <c r="BA19" s="66"/>
    </row>
    <row r="20" spans="1:53" ht="15" customHeight="1" x14ac:dyDescent="0.25">
      <c r="A20" s="57">
        <v>16</v>
      </c>
      <c r="B20" s="74">
        <v>2009</v>
      </c>
      <c r="C20" s="57">
        <v>12</v>
      </c>
      <c r="D20" s="57" t="s">
        <v>73</v>
      </c>
      <c r="E20" s="62">
        <f t="shared" si="0"/>
        <v>0.72673559421261202</v>
      </c>
      <c r="F20" s="108">
        <v>0.59230000000000005</v>
      </c>
      <c r="G20" s="57"/>
      <c r="H20" s="57"/>
      <c r="I20" s="57"/>
      <c r="J20" s="57" t="s">
        <v>2501</v>
      </c>
      <c r="K20" s="57"/>
      <c r="L20" s="68">
        <v>1599</v>
      </c>
      <c r="M20" s="71" t="s">
        <v>6157</v>
      </c>
      <c r="N20" s="57" t="s">
        <v>357</v>
      </c>
      <c r="O20" s="57">
        <v>11234951</v>
      </c>
      <c r="P20" s="63" t="s">
        <v>728</v>
      </c>
      <c r="Q20" s="57" t="s">
        <v>1826</v>
      </c>
      <c r="R20" s="57">
        <v>44574138</v>
      </c>
      <c r="S20" s="63" t="s">
        <v>244</v>
      </c>
      <c r="T20" s="57" t="s">
        <v>1211</v>
      </c>
      <c r="U20" s="57">
        <v>2114820</v>
      </c>
      <c r="V20" s="63" t="s">
        <v>728</v>
      </c>
      <c r="W20" s="57" t="s">
        <v>343</v>
      </c>
      <c r="X20" s="67">
        <v>17536655</v>
      </c>
      <c r="Y20" s="63" t="s">
        <v>344</v>
      </c>
      <c r="Z20" s="57" t="s">
        <v>326</v>
      </c>
      <c r="AA20" s="64"/>
      <c r="AB20" s="63"/>
      <c r="AC20" s="57" t="s">
        <v>72</v>
      </c>
      <c r="AD20" s="57">
        <v>0</v>
      </c>
      <c r="AE20" s="57">
        <v>0</v>
      </c>
      <c r="AF20" s="57">
        <v>0</v>
      </c>
      <c r="AG20" s="57">
        <v>0</v>
      </c>
      <c r="AH20" s="57">
        <v>0</v>
      </c>
      <c r="AI20" s="57">
        <v>1</v>
      </c>
      <c r="AJ20" s="57"/>
      <c r="AK20" s="57">
        <v>0</v>
      </c>
      <c r="AL20" s="57">
        <v>0</v>
      </c>
      <c r="AM20" s="57">
        <v>0</v>
      </c>
      <c r="AN20" s="57">
        <v>0</v>
      </c>
      <c r="AO20" s="57">
        <v>0</v>
      </c>
      <c r="AP20" s="57">
        <v>0</v>
      </c>
      <c r="AQ20" s="57">
        <v>0</v>
      </c>
      <c r="AR20" s="57">
        <v>0</v>
      </c>
      <c r="AS20" s="57">
        <v>4.8</v>
      </c>
      <c r="AT20" s="57">
        <v>26453</v>
      </c>
      <c r="AU20" s="54">
        <v>1</v>
      </c>
      <c r="AV20" s="54">
        <v>0</v>
      </c>
      <c r="AY20" s="64"/>
      <c r="AZ20" s="65">
        <v>108.4</v>
      </c>
      <c r="BA20" s="66"/>
    </row>
    <row r="21" spans="1:53" ht="15" customHeight="1" x14ac:dyDescent="0.25">
      <c r="A21" s="57">
        <v>17</v>
      </c>
      <c r="B21" s="74">
        <v>2009</v>
      </c>
      <c r="C21" s="57">
        <v>8</v>
      </c>
      <c r="D21" s="57" t="s">
        <v>74</v>
      </c>
      <c r="E21" s="62">
        <f t="shared" si="0"/>
        <v>0.64072484770863736</v>
      </c>
      <c r="F21" s="108">
        <v>0.5222</v>
      </c>
      <c r="G21" s="57">
        <v>187</v>
      </c>
      <c r="H21" s="57">
        <v>7.32</v>
      </c>
      <c r="I21" s="57">
        <v>1</v>
      </c>
      <c r="J21" s="57" t="s">
        <v>320</v>
      </c>
      <c r="K21" s="57"/>
      <c r="L21" s="57">
        <v>3325675</v>
      </c>
      <c r="M21" s="63" t="s">
        <v>321</v>
      </c>
      <c r="N21" s="57" t="s">
        <v>501</v>
      </c>
      <c r="O21" s="57">
        <v>1385260</v>
      </c>
      <c r="P21" s="63" t="s">
        <v>724</v>
      </c>
      <c r="Q21" s="57" t="s">
        <v>322</v>
      </c>
      <c r="R21" s="57">
        <v>0</v>
      </c>
      <c r="S21" s="63" t="s">
        <v>323</v>
      </c>
      <c r="T21" s="57" t="s">
        <v>2299</v>
      </c>
      <c r="U21" s="57">
        <v>1965328</v>
      </c>
      <c r="V21" s="63" t="s">
        <v>2500</v>
      </c>
      <c r="W21" s="57" t="s">
        <v>560</v>
      </c>
      <c r="X21" s="57">
        <v>880028</v>
      </c>
      <c r="Y21" s="63" t="s">
        <v>244</v>
      </c>
      <c r="Z21" s="57" t="s">
        <v>210</v>
      </c>
      <c r="AA21" s="64">
        <v>1398783</v>
      </c>
      <c r="AB21" s="63" t="s">
        <v>277</v>
      </c>
      <c r="AC21" s="57" t="s">
        <v>68</v>
      </c>
      <c r="AD21" s="57">
        <v>0</v>
      </c>
      <c r="AE21" s="57">
        <v>0</v>
      </c>
      <c r="AF21" s="57">
        <v>0</v>
      </c>
      <c r="AG21" s="57">
        <v>1</v>
      </c>
      <c r="AH21" s="57">
        <v>0</v>
      </c>
      <c r="AI21" s="57">
        <v>0</v>
      </c>
      <c r="AJ21" s="57"/>
      <c r="AK21" s="57">
        <v>0</v>
      </c>
      <c r="AL21" s="57">
        <v>0</v>
      </c>
      <c r="AM21" s="57">
        <v>0</v>
      </c>
      <c r="AN21" s="57">
        <v>0</v>
      </c>
      <c r="AO21" s="57">
        <v>0</v>
      </c>
      <c r="AP21" s="57">
        <v>0</v>
      </c>
      <c r="AQ21" s="57">
        <v>0</v>
      </c>
      <c r="AR21" s="57">
        <v>0</v>
      </c>
      <c r="AS21" s="57">
        <v>5.4</v>
      </c>
      <c r="AT21" s="57">
        <v>28607</v>
      </c>
      <c r="AU21" s="54">
        <v>0</v>
      </c>
      <c r="AV21" s="54">
        <v>0</v>
      </c>
      <c r="AY21" s="64"/>
      <c r="AZ21" s="65">
        <v>108.4</v>
      </c>
      <c r="BA21" s="66"/>
    </row>
    <row r="22" spans="1:53" ht="15" customHeight="1" x14ac:dyDescent="0.25">
      <c r="A22" s="57">
        <v>18</v>
      </c>
      <c r="B22" s="74">
        <v>2009</v>
      </c>
      <c r="C22" s="57">
        <v>8</v>
      </c>
      <c r="D22" s="57" t="s">
        <v>2502</v>
      </c>
      <c r="E22" s="62">
        <f t="shared" si="0"/>
        <v>0.504408243762966</v>
      </c>
      <c r="F22" s="108">
        <v>0.41110000000000002</v>
      </c>
      <c r="G22" s="57">
        <v>140</v>
      </c>
      <c r="H22" s="57">
        <v>5.73</v>
      </c>
      <c r="I22" s="57"/>
      <c r="J22" s="57" t="s">
        <v>92</v>
      </c>
      <c r="K22" s="57"/>
      <c r="L22" s="57">
        <v>70018</v>
      </c>
      <c r="M22" s="63"/>
      <c r="N22" s="69" t="s">
        <v>2972</v>
      </c>
      <c r="O22" s="57">
        <v>0</v>
      </c>
      <c r="P22" s="63"/>
      <c r="Q22" s="57" t="s">
        <v>139</v>
      </c>
      <c r="R22" s="57">
        <v>1487172</v>
      </c>
      <c r="S22" s="63">
        <v>40378</v>
      </c>
      <c r="T22" s="57" t="s">
        <v>163</v>
      </c>
      <c r="U22" s="57">
        <v>0</v>
      </c>
      <c r="V22" s="63"/>
      <c r="W22" s="57" t="s">
        <v>2966</v>
      </c>
      <c r="X22" s="57">
        <v>0</v>
      </c>
      <c r="Y22" s="63"/>
      <c r="Z22" s="57" t="s">
        <v>209</v>
      </c>
      <c r="AA22" s="69">
        <v>133151</v>
      </c>
      <c r="AB22" s="70" t="s">
        <v>2619</v>
      </c>
      <c r="AC22" s="57" t="s">
        <v>225</v>
      </c>
      <c r="AD22" s="57">
        <v>0</v>
      </c>
      <c r="AE22" s="57">
        <v>0</v>
      </c>
      <c r="AF22" s="57">
        <v>0</v>
      </c>
      <c r="AG22" s="57">
        <v>0</v>
      </c>
      <c r="AH22" s="57">
        <v>1</v>
      </c>
      <c r="AI22" s="57">
        <v>0</v>
      </c>
      <c r="AJ22" s="57"/>
      <c r="AK22" s="57">
        <v>0</v>
      </c>
      <c r="AL22" s="57">
        <v>0</v>
      </c>
      <c r="AM22" s="57">
        <v>0</v>
      </c>
      <c r="AN22" s="57">
        <v>0</v>
      </c>
      <c r="AO22" s="57">
        <v>0</v>
      </c>
      <c r="AP22" s="57">
        <v>0</v>
      </c>
      <c r="AQ22" s="57">
        <v>0</v>
      </c>
      <c r="AR22" s="57">
        <v>0</v>
      </c>
      <c r="AS22" s="57">
        <v>4</v>
      </c>
      <c r="AT22" s="57">
        <v>15657</v>
      </c>
      <c r="AU22" s="54">
        <v>0</v>
      </c>
      <c r="AV22" s="54">
        <v>0</v>
      </c>
      <c r="AY22" s="64"/>
      <c r="AZ22" s="65">
        <v>108.4</v>
      </c>
      <c r="BA22" s="66"/>
    </row>
    <row r="23" spans="1:53" ht="15" customHeight="1" x14ac:dyDescent="0.25">
      <c r="A23" s="57">
        <v>19</v>
      </c>
      <c r="B23" s="74">
        <v>2009</v>
      </c>
      <c r="C23" s="57">
        <v>1</v>
      </c>
      <c r="D23" s="57" t="s">
        <v>75</v>
      </c>
      <c r="E23" s="62">
        <f t="shared" si="0"/>
        <v>0.50367206048333135</v>
      </c>
      <c r="F23" s="108">
        <v>0.41049999999999998</v>
      </c>
      <c r="G23" s="57">
        <v>148</v>
      </c>
      <c r="H23" s="57">
        <v>4.04</v>
      </c>
      <c r="I23" s="57"/>
      <c r="J23" s="57" t="s">
        <v>93</v>
      </c>
      <c r="K23" s="57"/>
      <c r="L23" s="57">
        <v>67312</v>
      </c>
      <c r="M23" s="63" t="s">
        <v>739</v>
      </c>
      <c r="N23" s="57" t="s">
        <v>118</v>
      </c>
      <c r="O23" s="57">
        <v>7684101</v>
      </c>
      <c r="P23" s="63" t="s">
        <v>332</v>
      </c>
      <c r="Q23" s="57" t="s">
        <v>140</v>
      </c>
      <c r="R23" s="57">
        <v>20766124</v>
      </c>
      <c r="S23" s="63">
        <v>40763</v>
      </c>
      <c r="T23" s="57" t="s">
        <v>164</v>
      </c>
      <c r="U23" s="57">
        <v>900695</v>
      </c>
      <c r="V23" s="63">
        <v>40256</v>
      </c>
      <c r="W23" s="57" t="s">
        <v>187</v>
      </c>
      <c r="X23" s="57">
        <v>78326007</v>
      </c>
      <c r="Y23" s="63">
        <v>40053</v>
      </c>
      <c r="Z23" s="57" t="s">
        <v>210</v>
      </c>
      <c r="AA23" s="64">
        <v>1398365</v>
      </c>
      <c r="AB23" s="63"/>
      <c r="AC23" s="57" t="s">
        <v>63</v>
      </c>
      <c r="AD23" s="57">
        <v>0</v>
      </c>
      <c r="AE23" s="57">
        <v>0</v>
      </c>
      <c r="AF23" s="57">
        <v>0</v>
      </c>
      <c r="AG23" s="57">
        <v>0</v>
      </c>
      <c r="AH23" s="57">
        <v>1</v>
      </c>
      <c r="AI23" s="57">
        <v>0</v>
      </c>
      <c r="AJ23" s="57"/>
      <c r="AK23" s="57">
        <v>0</v>
      </c>
      <c r="AL23" s="57">
        <v>0</v>
      </c>
      <c r="AM23" s="57">
        <v>0</v>
      </c>
      <c r="AN23" s="57">
        <v>0</v>
      </c>
      <c r="AO23" s="57">
        <v>0</v>
      </c>
      <c r="AP23" s="57">
        <v>0</v>
      </c>
      <c r="AQ23" s="57">
        <v>0</v>
      </c>
      <c r="AR23" s="57">
        <v>0</v>
      </c>
      <c r="AS23" s="57">
        <v>5.5</v>
      </c>
      <c r="AT23" s="57">
        <v>40935</v>
      </c>
      <c r="AU23" s="54">
        <v>0</v>
      </c>
      <c r="AV23" s="54">
        <v>0</v>
      </c>
      <c r="AY23" s="64"/>
      <c r="AZ23" s="65">
        <v>108.4</v>
      </c>
      <c r="BA23" s="66"/>
    </row>
    <row r="24" spans="1:53" ht="15" customHeight="1" x14ac:dyDescent="0.25">
      <c r="A24" s="57">
        <v>20</v>
      </c>
      <c r="B24" s="74">
        <v>2009</v>
      </c>
      <c r="C24" s="57">
        <v>3</v>
      </c>
      <c r="D24" s="57" t="s">
        <v>2503</v>
      </c>
      <c r="E24" s="62">
        <f t="shared" si="0"/>
        <v>0.33300023682137914</v>
      </c>
      <c r="F24" s="108">
        <v>0.27139999999999997</v>
      </c>
      <c r="G24" s="57">
        <v>94</v>
      </c>
      <c r="H24" s="57">
        <v>5.28</v>
      </c>
      <c r="I24" s="57"/>
      <c r="J24" s="57" t="s">
        <v>94</v>
      </c>
      <c r="K24" s="57"/>
      <c r="L24" s="57">
        <v>326472</v>
      </c>
      <c r="M24" s="63" t="s">
        <v>1417</v>
      </c>
      <c r="N24" s="57" t="s">
        <v>2858</v>
      </c>
      <c r="O24" s="57">
        <v>0</v>
      </c>
      <c r="P24" s="63"/>
      <c r="Q24" s="57" t="s">
        <v>2859</v>
      </c>
      <c r="R24" s="57">
        <v>0</v>
      </c>
      <c r="S24" s="63"/>
      <c r="T24" s="57" t="s">
        <v>165</v>
      </c>
      <c r="U24" s="57">
        <v>1510011</v>
      </c>
      <c r="V24" s="63">
        <v>40325</v>
      </c>
      <c r="W24" s="57" t="s">
        <v>2865</v>
      </c>
      <c r="X24" s="57">
        <v>3221626</v>
      </c>
      <c r="Y24" s="63">
        <v>40788</v>
      </c>
      <c r="Z24" s="57"/>
      <c r="AA24" s="64"/>
      <c r="AB24" s="63"/>
      <c r="AC24" s="57" t="s">
        <v>226</v>
      </c>
      <c r="AD24" s="57">
        <v>1</v>
      </c>
      <c r="AE24" s="57">
        <v>0</v>
      </c>
      <c r="AF24" s="57">
        <v>0</v>
      </c>
      <c r="AG24" s="57">
        <v>0</v>
      </c>
      <c r="AH24" s="57">
        <v>0</v>
      </c>
      <c r="AI24" s="57">
        <v>1</v>
      </c>
      <c r="AJ24" s="57"/>
      <c r="AK24" s="57">
        <v>0</v>
      </c>
      <c r="AL24" s="57">
        <v>0</v>
      </c>
      <c r="AM24" s="57">
        <v>0</v>
      </c>
      <c r="AN24" s="57">
        <v>0</v>
      </c>
      <c r="AO24" s="57">
        <v>0</v>
      </c>
      <c r="AP24" s="57">
        <v>0</v>
      </c>
      <c r="AQ24" s="57">
        <v>0</v>
      </c>
      <c r="AR24" s="57">
        <v>0</v>
      </c>
      <c r="AS24" s="57">
        <v>8.6</v>
      </c>
      <c r="AT24" s="57">
        <v>70483</v>
      </c>
      <c r="AU24" s="54">
        <v>0</v>
      </c>
      <c r="AV24" s="54">
        <v>0</v>
      </c>
      <c r="AY24" s="64"/>
      <c r="AZ24" s="65">
        <v>108.4</v>
      </c>
      <c r="BA24" s="66"/>
    </row>
    <row r="25" spans="1:53" ht="15" customHeight="1" x14ac:dyDescent="0.25">
      <c r="A25" s="57">
        <v>21</v>
      </c>
      <c r="B25" s="74">
        <v>2009</v>
      </c>
      <c r="C25" s="57">
        <v>5</v>
      </c>
      <c r="D25" s="57" t="s">
        <v>2504</v>
      </c>
      <c r="E25" s="62">
        <f t="shared" si="0"/>
        <v>0.30760191367398576</v>
      </c>
      <c r="F25" s="108">
        <v>0.25069999999999998</v>
      </c>
      <c r="G25" s="57">
        <v>141</v>
      </c>
      <c r="H25" s="57">
        <v>2.54</v>
      </c>
      <c r="I25" s="57"/>
      <c r="J25" s="57" t="s">
        <v>95</v>
      </c>
      <c r="K25" s="57"/>
      <c r="L25" s="57">
        <v>0</v>
      </c>
      <c r="M25" s="63"/>
      <c r="N25" s="57" t="s">
        <v>2981</v>
      </c>
      <c r="O25" s="57">
        <v>157894</v>
      </c>
      <c r="P25" s="63">
        <v>40053</v>
      </c>
      <c r="Q25" s="57"/>
      <c r="R25" s="57"/>
      <c r="S25" s="63"/>
      <c r="T25" s="57" t="s">
        <v>2862</v>
      </c>
      <c r="U25" s="57">
        <v>48767754</v>
      </c>
      <c r="V25" s="63">
        <v>41229</v>
      </c>
      <c r="W25" s="57"/>
      <c r="X25" s="57"/>
      <c r="Y25" s="63"/>
      <c r="Z25" s="57" t="s">
        <v>120</v>
      </c>
      <c r="AA25" s="64">
        <v>21592416</v>
      </c>
      <c r="AB25" s="63"/>
      <c r="AC25" s="57" t="s">
        <v>227</v>
      </c>
      <c r="AD25" s="57">
        <v>0</v>
      </c>
      <c r="AE25" s="57">
        <v>0</v>
      </c>
      <c r="AF25" s="57">
        <v>0</v>
      </c>
      <c r="AG25" s="57">
        <v>1</v>
      </c>
      <c r="AH25" s="57">
        <v>0</v>
      </c>
      <c r="AI25" s="57">
        <v>0</v>
      </c>
      <c r="AJ25" s="57" t="s">
        <v>2463</v>
      </c>
      <c r="AK25" s="57">
        <v>0</v>
      </c>
      <c r="AL25" s="57">
        <v>0</v>
      </c>
      <c r="AM25" s="57">
        <v>1</v>
      </c>
      <c r="AN25" s="57">
        <v>0</v>
      </c>
      <c r="AO25" s="57">
        <v>0</v>
      </c>
      <c r="AP25" s="57">
        <v>0</v>
      </c>
      <c r="AQ25" s="57">
        <v>0</v>
      </c>
      <c r="AR25" s="57">
        <v>0</v>
      </c>
      <c r="AS25" s="57">
        <v>6.8</v>
      </c>
      <c r="AT25" s="57">
        <v>1011</v>
      </c>
      <c r="AU25" s="54">
        <v>0</v>
      </c>
      <c r="AV25" s="54">
        <v>0</v>
      </c>
      <c r="AY25" s="64"/>
      <c r="AZ25" s="65">
        <v>108.4</v>
      </c>
      <c r="BA25" s="66"/>
    </row>
    <row r="26" spans="1:53" ht="15" customHeight="1" x14ac:dyDescent="0.25">
      <c r="A26" s="57">
        <v>22</v>
      </c>
      <c r="B26" s="74">
        <v>2009</v>
      </c>
      <c r="C26" s="57">
        <v>8</v>
      </c>
      <c r="D26" s="57" t="s">
        <v>2963</v>
      </c>
      <c r="E26" s="62">
        <f t="shared" si="0"/>
        <v>0.27974964626114385</v>
      </c>
      <c r="F26" s="108">
        <v>0.22800000000000001</v>
      </c>
      <c r="G26" s="57">
        <v>69</v>
      </c>
      <c r="H26" s="57">
        <v>3.21</v>
      </c>
      <c r="I26" s="57"/>
      <c r="J26" s="57" t="s">
        <v>96</v>
      </c>
      <c r="K26" s="57"/>
      <c r="L26" s="57">
        <v>19864</v>
      </c>
      <c r="M26" s="63" t="s">
        <v>2531</v>
      </c>
      <c r="N26" s="57" t="s">
        <v>119</v>
      </c>
      <c r="O26" s="57">
        <v>225835</v>
      </c>
      <c r="P26" s="63" t="s">
        <v>689</v>
      </c>
      <c r="Q26" s="57" t="s">
        <v>2860</v>
      </c>
      <c r="R26" s="57">
        <v>3379</v>
      </c>
      <c r="S26" s="63">
        <v>41911</v>
      </c>
      <c r="T26" s="57" t="s">
        <v>2997</v>
      </c>
      <c r="U26" s="57">
        <v>114296</v>
      </c>
      <c r="V26" s="63">
        <v>40654</v>
      </c>
      <c r="W26" s="57"/>
      <c r="X26" s="57"/>
      <c r="Y26" s="63"/>
      <c r="Z26" s="57" t="s">
        <v>211</v>
      </c>
      <c r="AA26" s="64">
        <v>11285</v>
      </c>
      <c r="AB26" s="63"/>
      <c r="AC26" s="57" t="s">
        <v>228</v>
      </c>
      <c r="AD26" s="57">
        <v>1</v>
      </c>
      <c r="AE26" s="57">
        <v>0</v>
      </c>
      <c r="AF26" s="57">
        <v>0</v>
      </c>
      <c r="AG26" s="57">
        <v>0</v>
      </c>
      <c r="AH26" s="57">
        <v>1</v>
      </c>
      <c r="AI26" s="57">
        <v>0</v>
      </c>
      <c r="AJ26" s="57"/>
      <c r="AK26" s="57">
        <v>0</v>
      </c>
      <c r="AL26" s="57">
        <v>0</v>
      </c>
      <c r="AM26" s="57">
        <v>0</v>
      </c>
      <c r="AN26" s="57">
        <v>0</v>
      </c>
      <c r="AO26" s="57">
        <v>0</v>
      </c>
      <c r="AP26" s="57">
        <v>0</v>
      </c>
      <c r="AQ26" s="57">
        <v>0</v>
      </c>
      <c r="AR26" s="57">
        <v>0</v>
      </c>
      <c r="AS26" s="57">
        <v>7.6</v>
      </c>
      <c r="AT26" s="57">
        <v>187880</v>
      </c>
      <c r="AU26" s="54">
        <v>0</v>
      </c>
      <c r="AV26" s="54">
        <v>1</v>
      </c>
      <c r="AY26" s="64"/>
      <c r="AZ26" s="65">
        <v>108.4</v>
      </c>
      <c r="BA26" s="66"/>
    </row>
    <row r="27" spans="1:53" ht="15" customHeight="1" x14ac:dyDescent="0.25">
      <c r="A27" s="57">
        <v>23</v>
      </c>
      <c r="B27" s="74">
        <v>2009</v>
      </c>
      <c r="C27" s="57">
        <v>2</v>
      </c>
      <c r="D27" s="57" t="s">
        <v>76</v>
      </c>
      <c r="E27" s="62">
        <f t="shared" si="0"/>
        <v>0.26760262214717312</v>
      </c>
      <c r="F27" s="108">
        <v>0.21809999999999999</v>
      </c>
      <c r="G27" s="57">
        <v>73</v>
      </c>
      <c r="H27" s="57">
        <v>3.44</v>
      </c>
      <c r="I27" s="57"/>
      <c r="J27" s="57" t="s">
        <v>7139</v>
      </c>
      <c r="K27" s="57" t="s">
        <v>3005</v>
      </c>
      <c r="L27" s="57">
        <v>45126</v>
      </c>
      <c r="M27" s="63" t="s">
        <v>2667</v>
      </c>
      <c r="N27" s="57" t="s">
        <v>2857</v>
      </c>
      <c r="O27" s="57">
        <v>8583552</v>
      </c>
      <c r="P27" s="63" t="s">
        <v>2617</v>
      </c>
      <c r="Q27" s="57" t="s">
        <v>2861</v>
      </c>
      <c r="R27" s="57">
        <v>12129644</v>
      </c>
      <c r="S27" s="63">
        <v>40203</v>
      </c>
      <c r="T27" s="57" t="s">
        <v>166</v>
      </c>
      <c r="U27" s="57">
        <v>401056</v>
      </c>
      <c r="V27" s="63">
        <v>40401</v>
      </c>
      <c r="W27" s="57" t="s">
        <v>188</v>
      </c>
      <c r="X27" s="57">
        <v>134883</v>
      </c>
      <c r="Y27" s="63">
        <v>40053</v>
      </c>
      <c r="Z27" s="57" t="s">
        <v>212</v>
      </c>
      <c r="AA27" s="64">
        <v>25295</v>
      </c>
      <c r="AB27" s="63"/>
      <c r="AC27" s="57" t="s">
        <v>229</v>
      </c>
      <c r="AD27" s="57">
        <v>1</v>
      </c>
      <c r="AE27" s="57">
        <v>0</v>
      </c>
      <c r="AF27" s="57">
        <v>0</v>
      </c>
      <c r="AG27" s="57">
        <v>0</v>
      </c>
      <c r="AH27" s="57">
        <v>1</v>
      </c>
      <c r="AI27" s="57">
        <v>0</v>
      </c>
      <c r="AJ27" s="57"/>
      <c r="AK27" s="57">
        <v>0</v>
      </c>
      <c r="AL27" s="57">
        <v>0</v>
      </c>
      <c r="AM27" s="57">
        <v>0</v>
      </c>
      <c r="AN27" s="57">
        <v>0</v>
      </c>
      <c r="AO27" s="57">
        <v>0</v>
      </c>
      <c r="AP27" s="57">
        <v>0</v>
      </c>
      <c r="AQ27" s="57">
        <v>0</v>
      </c>
      <c r="AR27" s="57">
        <v>0</v>
      </c>
      <c r="AS27" s="57">
        <v>5.8</v>
      </c>
      <c r="AT27" s="57">
        <v>16283</v>
      </c>
      <c r="AU27" s="54">
        <v>0</v>
      </c>
      <c r="AV27" s="54">
        <v>0</v>
      </c>
      <c r="AY27" s="64"/>
      <c r="AZ27" s="65">
        <v>108.4</v>
      </c>
      <c r="BA27" s="66"/>
    </row>
    <row r="28" spans="1:53" ht="15" customHeight="1" x14ac:dyDescent="0.25">
      <c r="A28" s="57">
        <v>24</v>
      </c>
      <c r="B28" s="74">
        <v>2009</v>
      </c>
      <c r="C28" s="57">
        <v>10</v>
      </c>
      <c r="D28" s="57" t="s">
        <v>77</v>
      </c>
      <c r="E28" s="62">
        <f t="shared" si="0"/>
        <v>0.26428979738881753</v>
      </c>
      <c r="F28" s="108">
        <v>0.21540000000000001</v>
      </c>
      <c r="G28" s="57">
        <v>77</v>
      </c>
      <c r="H28" s="57">
        <v>3.31</v>
      </c>
      <c r="I28" s="57"/>
      <c r="J28" s="57" t="s">
        <v>97</v>
      </c>
      <c r="K28" s="57"/>
      <c r="L28" s="67">
        <v>22520</v>
      </c>
      <c r="M28" s="63" t="s">
        <v>244</v>
      </c>
      <c r="N28" s="57" t="s">
        <v>120</v>
      </c>
      <c r="O28" s="57">
        <v>21592416</v>
      </c>
      <c r="P28" s="63" t="s">
        <v>2618</v>
      </c>
      <c r="Q28" s="57" t="s">
        <v>141</v>
      </c>
      <c r="R28" s="57">
        <v>4271290</v>
      </c>
      <c r="S28" s="63">
        <v>40053</v>
      </c>
      <c r="T28" s="57" t="s">
        <v>167</v>
      </c>
      <c r="U28" s="57">
        <v>26458166</v>
      </c>
      <c r="V28" s="63">
        <v>40053</v>
      </c>
      <c r="W28" s="57" t="s">
        <v>189</v>
      </c>
      <c r="X28" s="57">
        <v>0</v>
      </c>
      <c r="Y28" s="63"/>
      <c r="Z28" s="57" t="s">
        <v>213</v>
      </c>
      <c r="AA28" s="64">
        <v>13086</v>
      </c>
      <c r="AB28" s="63"/>
      <c r="AC28" s="57" t="s">
        <v>230</v>
      </c>
      <c r="AD28" s="57">
        <v>1</v>
      </c>
      <c r="AE28" s="57">
        <v>0</v>
      </c>
      <c r="AF28" s="57">
        <v>0</v>
      </c>
      <c r="AG28" s="57">
        <v>0</v>
      </c>
      <c r="AH28" s="57">
        <v>1</v>
      </c>
      <c r="AI28" s="57">
        <v>0</v>
      </c>
      <c r="AJ28" s="57"/>
      <c r="AK28" s="57">
        <v>0</v>
      </c>
      <c r="AL28" s="57">
        <v>0</v>
      </c>
      <c r="AM28" s="57">
        <v>0</v>
      </c>
      <c r="AN28" s="57">
        <v>0</v>
      </c>
      <c r="AO28" s="57">
        <v>0</v>
      </c>
      <c r="AP28" s="57">
        <v>0</v>
      </c>
      <c r="AQ28" s="57">
        <v>0</v>
      </c>
      <c r="AR28" s="57">
        <v>0</v>
      </c>
      <c r="AS28" s="57">
        <v>5.5</v>
      </c>
      <c r="AT28" s="57">
        <v>30185</v>
      </c>
      <c r="AU28" s="54">
        <v>0</v>
      </c>
      <c r="AV28" s="54">
        <v>0</v>
      </c>
      <c r="AY28" s="64"/>
      <c r="AZ28" s="65">
        <v>108.4</v>
      </c>
      <c r="BA28" s="66"/>
    </row>
    <row r="29" spans="1:53" ht="15" customHeight="1" x14ac:dyDescent="0.25">
      <c r="A29" s="57">
        <v>25</v>
      </c>
      <c r="B29" s="74">
        <v>2009</v>
      </c>
      <c r="C29" s="57">
        <v>9</v>
      </c>
      <c r="D29" s="57" t="s">
        <v>78</v>
      </c>
      <c r="E29" s="62">
        <f t="shared" si="0"/>
        <v>0.25754145065883371</v>
      </c>
      <c r="F29" s="108">
        <v>0.2099</v>
      </c>
      <c r="G29" s="57">
        <v>76</v>
      </c>
      <c r="H29" s="57">
        <v>3.59</v>
      </c>
      <c r="I29" s="57"/>
      <c r="J29" s="57" t="s">
        <v>98</v>
      </c>
      <c r="K29" s="57"/>
      <c r="L29" s="57">
        <v>0</v>
      </c>
      <c r="M29" s="63"/>
      <c r="N29" s="57" t="s">
        <v>2856</v>
      </c>
      <c r="O29" s="57">
        <v>11558167</v>
      </c>
      <c r="P29" s="63" t="s">
        <v>7168</v>
      </c>
      <c r="Q29" s="57" t="s">
        <v>139</v>
      </c>
      <c r="R29" s="57">
        <v>1487172</v>
      </c>
      <c r="S29" s="63">
        <v>40378</v>
      </c>
      <c r="T29" s="57" t="s">
        <v>168</v>
      </c>
      <c r="U29" s="57">
        <v>227837</v>
      </c>
      <c r="V29" s="63">
        <v>40196</v>
      </c>
      <c r="W29" s="57" t="s">
        <v>190</v>
      </c>
      <c r="X29" s="57">
        <v>68075</v>
      </c>
      <c r="Y29" s="63">
        <v>40214</v>
      </c>
      <c r="Z29" s="57" t="s">
        <v>214</v>
      </c>
      <c r="AA29" s="64">
        <v>351683</v>
      </c>
      <c r="AB29" s="63"/>
      <c r="AC29" s="57" t="s">
        <v>231</v>
      </c>
      <c r="AD29" s="57">
        <v>1</v>
      </c>
      <c r="AE29" s="57">
        <v>0</v>
      </c>
      <c r="AF29" s="57">
        <v>0</v>
      </c>
      <c r="AG29" s="57">
        <v>0</v>
      </c>
      <c r="AH29" s="57">
        <v>1</v>
      </c>
      <c r="AI29" s="57">
        <v>0</v>
      </c>
      <c r="AJ29" s="57"/>
      <c r="AK29" s="57">
        <v>0</v>
      </c>
      <c r="AL29" s="57">
        <v>0</v>
      </c>
      <c r="AM29" s="57">
        <v>0</v>
      </c>
      <c r="AN29" s="57">
        <v>0</v>
      </c>
      <c r="AO29" s="57">
        <v>0</v>
      </c>
      <c r="AP29" s="57">
        <v>0</v>
      </c>
      <c r="AQ29" s="57">
        <v>0</v>
      </c>
      <c r="AR29" s="57">
        <v>0</v>
      </c>
      <c r="AS29" s="57">
        <v>6.1</v>
      </c>
      <c r="AT29" s="57">
        <v>57427</v>
      </c>
      <c r="AU29" s="54">
        <v>0</v>
      </c>
      <c r="AV29" s="54">
        <v>0</v>
      </c>
      <c r="AY29" s="64"/>
      <c r="AZ29" s="65">
        <v>108.4</v>
      </c>
      <c r="BA29" s="66"/>
    </row>
    <row r="30" spans="1:53" x14ac:dyDescent="0.25">
      <c r="A30" s="57">
        <v>26</v>
      </c>
      <c r="B30" s="74">
        <v>2009</v>
      </c>
      <c r="C30" s="57">
        <v>2</v>
      </c>
      <c r="D30" s="57" t="s">
        <v>79</v>
      </c>
      <c r="E30" s="62">
        <f t="shared" si="0"/>
        <v>0.25054770950230515</v>
      </c>
      <c r="F30" s="108">
        <v>0.20419999999999999</v>
      </c>
      <c r="G30" s="57">
        <v>74</v>
      </c>
      <c r="H30" s="57">
        <v>3.42</v>
      </c>
      <c r="I30" s="57"/>
      <c r="J30" s="57" t="s">
        <v>99</v>
      </c>
      <c r="K30" s="57"/>
      <c r="L30" s="57">
        <v>0</v>
      </c>
      <c r="M30" s="63"/>
      <c r="N30" s="57" t="s">
        <v>121</v>
      </c>
      <c r="O30" s="57">
        <v>11720326</v>
      </c>
      <c r="P30" s="63" t="s">
        <v>7169</v>
      </c>
      <c r="Q30" s="57" t="s">
        <v>142</v>
      </c>
      <c r="R30" s="57">
        <v>418340</v>
      </c>
      <c r="S30" s="63">
        <v>40053</v>
      </c>
      <c r="T30" s="57" t="s">
        <v>169</v>
      </c>
      <c r="U30" s="57">
        <v>0</v>
      </c>
      <c r="V30" s="63"/>
      <c r="W30" s="57" t="s">
        <v>191</v>
      </c>
      <c r="X30" s="57">
        <v>248617</v>
      </c>
      <c r="Y30" s="63">
        <v>40108</v>
      </c>
      <c r="Z30" s="57" t="s">
        <v>215</v>
      </c>
      <c r="AA30" s="64"/>
      <c r="AB30" s="63"/>
      <c r="AC30" s="57" t="s">
        <v>228</v>
      </c>
      <c r="AD30" s="57">
        <v>1</v>
      </c>
      <c r="AE30" s="57">
        <v>0</v>
      </c>
      <c r="AF30" s="57">
        <v>0</v>
      </c>
      <c r="AG30" s="57">
        <v>0</v>
      </c>
      <c r="AH30" s="57">
        <v>1</v>
      </c>
      <c r="AI30" s="57">
        <v>0</v>
      </c>
      <c r="AJ30" s="57"/>
      <c r="AK30" s="57">
        <v>0</v>
      </c>
      <c r="AL30" s="57">
        <v>0</v>
      </c>
      <c r="AM30" s="57">
        <v>0</v>
      </c>
      <c r="AN30" s="57">
        <v>0</v>
      </c>
      <c r="AO30" s="57">
        <v>0</v>
      </c>
      <c r="AP30" s="57">
        <v>0</v>
      </c>
      <c r="AQ30" s="57">
        <v>0</v>
      </c>
      <c r="AR30" s="57">
        <v>0</v>
      </c>
      <c r="AS30" s="57">
        <v>6.5</v>
      </c>
      <c r="AT30" s="57">
        <v>35499</v>
      </c>
      <c r="AU30" s="54">
        <v>0</v>
      </c>
      <c r="AV30" s="54">
        <v>0</v>
      </c>
      <c r="AY30" s="64"/>
      <c r="AZ30" s="65">
        <v>108.4</v>
      </c>
      <c r="BA30" s="66"/>
    </row>
    <row r="31" spans="1:53" x14ac:dyDescent="0.25">
      <c r="A31" s="57">
        <v>27</v>
      </c>
      <c r="B31" s="74">
        <v>2009</v>
      </c>
      <c r="C31" s="57">
        <v>4</v>
      </c>
      <c r="D31" s="57" t="s">
        <v>3188</v>
      </c>
      <c r="E31" s="62">
        <f t="shared" si="0"/>
        <v>0.24441284883868356</v>
      </c>
      <c r="F31" s="108">
        <v>0.19919999999999999</v>
      </c>
      <c r="G31" s="57">
        <v>71</v>
      </c>
      <c r="H31" s="57">
        <v>3.91</v>
      </c>
      <c r="I31" s="57"/>
      <c r="J31" s="57" t="s">
        <v>100</v>
      </c>
      <c r="K31" s="57"/>
      <c r="L31" s="57">
        <v>7364807</v>
      </c>
      <c r="M31" s="63" t="s">
        <v>6169</v>
      </c>
      <c r="N31" s="57" t="s">
        <v>2978</v>
      </c>
      <c r="O31" s="57">
        <v>0</v>
      </c>
      <c r="P31" s="63"/>
      <c r="Q31" s="65" t="s">
        <v>7166</v>
      </c>
      <c r="R31" s="57"/>
      <c r="S31" s="63"/>
      <c r="T31" s="57" t="s">
        <v>170</v>
      </c>
      <c r="U31" s="57">
        <v>16335305</v>
      </c>
      <c r="V31" s="63">
        <v>40738</v>
      </c>
      <c r="W31" s="57" t="s">
        <v>2993</v>
      </c>
      <c r="X31" s="57">
        <v>0</v>
      </c>
      <c r="Y31" s="63"/>
      <c r="Z31" s="57" t="s">
        <v>216</v>
      </c>
      <c r="AA31" s="64">
        <v>3758991</v>
      </c>
      <c r="AB31" s="63"/>
      <c r="AC31" s="57" t="s">
        <v>227</v>
      </c>
      <c r="AD31" s="57">
        <v>0</v>
      </c>
      <c r="AE31" s="57">
        <v>0</v>
      </c>
      <c r="AF31" s="57">
        <v>0</v>
      </c>
      <c r="AG31" s="57">
        <v>1</v>
      </c>
      <c r="AH31" s="57">
        <v>0</v>
      </c>
      <c r="AI31" s="57">
        <v>0</v>
      </c>
      <c r="AJ31" s="57"/>
      <c r="AK31" s="57">
        <v>0</v>
      </c>
      <c r="AL31" s="57">
        <v>0</v>
      </c>
      <c r="AM31" s="57">
        <v>0</v>
      </c>
      <c r="AN31" s="57">
        <v>0</v>
      </c>
      <c r="AO31" s="57">
        <v>0</v>
      </c>
      <c r="AP31" s="57">
        <v>0</v>
      </c>
      <c r="AQ31" s="57">
        <v>0</v>
      </c>
      <c r="AR31" s="57">
        <v>0</v>
      </c>
      <c r="AS31" s="57">
        <v>6.3</v>
      </c>
      <c r="AT31" s="57">
        <v>31355</v>
      </c>
      <c r="AU31" s="54">
        <v>0</v>
      </c>
      <c r="AV31" s="54">
        <v>0</v>
      </c>
      <c r="AY31" s="64"/>
      <c r="AZ31" s="65">
        <v>108.4</v>
      </c>
      <c r="BA31" s="66"/>
    </row>
    <row r="32" spans="1:53" x14ac:dyDescent="0.25">
      <c r="A32" s="57">
        <v>28</v>
      </c>
      <c r="B32" s="74">
        <v>2009</v>
      </c>
      <c r="C32" s="57">
        <v>11</v>
      </c>
      <c r="D32" s="57" t="s">
        <v>80</v>
      </c>
      <c r="E32" s="62">
        <f t="shared" si="0"/>
        <v>0.24220429899977983</v>
      </c>
      <c r="F32" s="108">
        <v>0.19739999999999999</v>
      </c>
      <c r="G32" s="57"/>
      <c r="H32" s="57"/>
      <c r="I32" s="57"/>
      <c r="J32" s="57" t="s">
        <v>101</v>
      </c>
      <c r="K32" s="57"/>
      <c r="L32" s="57">
        <v>8850602</v>
      </c>
      <c r="M32" s="63" t="s">
        <v>2532</v>
      </c>
      <c r="N32" s="57" t="s">
        <v>2855</v>
      </c>
      <c r="O32" s="57">
        <v>133151</v>
      </c>
      <c r="P32" s="63" t="s">
        <v>2619</v>
      </c>
      <c r="Q32" s="57" t="s">
        <v>2995</v>
      </c>
      <c r="R32" s="57">
        <v>744617</v>
      </c>
      <c r="S32" s="63">
        <v>40345</v>
      </c>
      <c r="T32" s="57" t="s">
        <v>2863</v>
      </c>
      <c r="U32" s="57">
        <v>10683340</v>
      </c>
      <c r="V32" s="63">
        <v>40053</v>
      </c>
      <c r="W32" s="57" t="s">
        <v>2866</v>
      </c>
      <c r="X32" s="57">
        <v>9036630</v>
      </c>
      <c r="Y32" s="63">
        <v>40053</v>
      </c>
      <c r="Z32" s="57" t="s">
        <v>137</v>
      </c>
      <c r="AA32" s="64">
        <v>70798752</v>
      </c>
      <c r="AB32" s="63"/>
      <c r="AC32" s="57" t="s">
        <v>232</v>
      </c>
      <c r="AD32" s="57">
        <v>0</v>
      </c>
      <c r="AE32" s="57">
        <v>0</v>
      </c>
      <c r="AF32" s="57">
        <v>0</v>
      </c>
      <c r="AG32" s="57">
        <v>0</v>
      </c>
      <c r="AH32" s="57">
        <v>1</v>
      </c>
      <c r="AI32" s="57">
        <v>1</v>
      </c>
      <c r="AJ32" s="57"/>
      <c r="AK32" s="57">
        <v>0</v>
      </c>
      <c r="AL32" s="57">
        <v>0</v>
      </c>
      <c r="AM32" s="57">
        <v>0</v>
      </c>
      <c r="AN32" s="57">
        <v>0</v>
      </c>
      <c r="AO32" s="57">
        <v>0</v>
      </c>
      <c r="AP32" s="57">
        <v>0</v>
      </c>
      <c r="AQ32" s="57">
        <v>0</v>
      </c>
      <c r="AR32" s="57">
        <v>0</v>
      </c>
      <c r="AS32" s="57">
        <v>4.5</v>
      </c>
      <c r="AT32" s="57">
        <v>24567</v>
      </c>
      <c r="AU32" s="54">
        <v>0</v>
      </c>
      <c r="AV32" s="54">
        <v>0</v>
      </c>
      <c r="AY32" s="64"/>
      <c r="AZ32" s="65">
        <v>108.4</v>
      </c>
      <c r="BA32" s="66"/>
    </row>
    <row r="33" spans="1:53" ht="14.25" customHeight="1" x14ac:dyDescent="0.25">
      <c r="A33" s="57">
        <v>29</v>
      </c>
      <c r="B33" s="74">
        <v>2009</v>
      </c>
      <c r="C33" s="57">
        <v>4</v>
      </c>
      <c r="D33" s="57" t="s">
        <v>3186</v>
      </c>
      <c r="E33" s="62">
        <f t="shared" si="0"/>
        <v>0.195333963529711</v>
      </c>
      <c r="F33" s="108">
        <v>0.15920000000000001</v>
      </c>
      <c r="G33" s="57">
        <v>86</v>
      </c>
      <c r="H33" s="57">
        <v>2.4300000000000002</v>
      </c>
      <c r="I33" s="57"/>
      <c r="J33" s="57" t="s">
        <v>102</v>
      </c>
      <c r="K33" s="57"/>
      <c r="L33" s="57">
        <v>8385</v>
      </c>
      <c r="M33" s="63" t="s">
        <v>2533</v>
      </c>
      <c r="N33" s="57" t="s">
        <v>122</v>
      </c>
      <c r="O33" s="57">
        <v>0</v>
      </c>
      <c r="Q33" s="57" t="s">
        <v>192</v>
      </c>
      <c r="R33" s="57">
        <v>34370</v>
      </c>
      <c r="S33" s="63">
        <v>40317</v>
      </c>
      <c r="T33" s="54" t="s">
        <v>3187</v>
      </c>
      <c r="U33" s="57">
        <v>0</v>
      </c>
      <c r="V33" s="63"/>
      <c r="Z33" s="57" t="s">
        <v>2864</v>
      </c>
      <c r="AA33" s="57">
        <v>0</v>
      </c>
      <c r="AB33" s="63"/>
      <c r="AC33" s="57" t="s">
        <v>227</v>
      </c>
      <c r="AD33" s="57">
        <v>0</v>
      </c>
      <c r="AE33" s="57">
        <v>0</v>
      </c>
      <c r="AF33" s="57">
        <v>0</v>
      </c>
      <c r="AG33" s="57">
        <v>1</v>
      </c>
      <c r="AH33" s="57">
        <v>0</v>
      </c>
      <c r="AI33" s="57">
        <v>0</v>
      </c>
      <c r="AJ33" s="57" t="s">
        <v>2463</v>
      </c>
      <c r="AK33" s="57">
        <v>0</v>
      </c>
      <c r="AL33" s="57">
        <v>0</v>
      </c>
      <c r="AM33" s="57">
        <v>1</v>
      </c>
      <c r="AN33" s="57">
        <v>0</v>
      </c>
      <c r="AO33" s="57">
        <v>0</v>
      </c>
      <c r="AP33" s="57">
        <v>0</v>
      </c>
      <c r="AQ33" s="57">
        <v>0</v>
      </c>
      <c r="AR33" s="57">
        <v>0</v>
      </c>
      <c r="AS33" s="57">
        <v>7.3</v>
      </c>
      <c r="AT33" s="57">
        <v>20576</v>
      </c>
      <c r="AU33" s="54">
        <v>0</v>
      </c>
      <c r="AV33" s="54">
        <v>1</v>
      </c>
      <c r="AY33" s="64"/>
      <c r="AZ33" s="65">
        <v>108.4</v>
      </c>
      <c r="BA33" s="66"/>
    </row>
    <row r="34" spans="1:53" x14ac:dyDescent="0.25">
      <c r="A34" s="57">
        <v>30</v>
      </c>
      <c r="B34" s="74">
        <v>2009</v>
      </c>
      <c r="C34" s="57">
        <v>7</v>
      </c>
      <c r="D34" s="57" t="s">
        <v>2505</v>
      </c>
      <c r="E34" s="62">
        <f t="shared" si="0"/>
        <v>0.19140765270499321</v>
      </c>
      <c r="F34" s="108">
        <v>0.156</v>
      </c>
      <c r="G34" s="57">
        <v>63</v>
      </c>
      <c r="H34" s="57">
        <v>3.28</v>
      </c>
      <c r="I34" s="57"/>
      <c r="J34" s="57" t="s">
        <v>3006</v>
      </c>
      <c r="K34" s="57" t="s">
        <v>3007</v>
      </c>
      <c r="L34" s="57">
        <v>18541</v>
      </c>
      <c r="M34" s="63" t="s">
        <v>6160</v>
      </c>
      <c r="N34" s="57" t="s">
        <v>123</v>
      </c>
      <c r="O34" s="57">
        <v>3447373</v>
      </c>
      <c r="P34" s="63" t="s">
        <v>2620</v>
      </c>
      <c r="Q34" s="57" t="s">
        <v>143</v>
      </c>
      <c r="R34" s="57">
        <v>0</v>
      </c>
      <c r="S34" s="63"/>
      <c r="T34" s="57" t="s">
        <v>171</v>
      </c>
      <c r="U34" s="57">
        <v>26978148</v>
      </c>
      <c r="V34" s="63">
        <v>40053</v>
      </c>
      <c r="W34" s="57" t="s">
        <v>2867</v>
      </c>
      <c r="X34" s="57">
        <v>96028</v>
      </c>
      <c r="Y34" s="63">
        <v>40453</v>
      </c>
      <c r="Z34" s="57"/>
      <c r="AA34" s="64"/>
      <c r="AB34" s="63"/>
      <c r="AC34" s="57" t="s">
        <v>233</v>
      </c>
      <c r="AD34" s="57">
        <v>0</v>
      </c>
      <c r="AE34" s="57">
        <v>0</v>
      </c>
      <c r="AF34" s="57">
        <v>0</v>
      </c>
      <c r="AG34" s="57">
        <v>1</v>
      </c>
      <c r="AH34" s="57">
        <v>1</v>
      </c>
      <c r="AI34" s="57">
        <v>0</v>
      </c>
      <c r="AJ34" s="57"/>
      <c r="AK34" s="57">
        <v>0</v>
      </c>
      <c r="AL34" s="57">
        <v>0</v>
      </c>
      <c r="AM34" s="57">
        <v>0</v>
      </c>
      <c r="AN34" s="57">
        <v>0</v>
      </c>
      <c r="AO34" s="57">
        <v>0</v>
      </c>
      <c r="AP34" s="57">
        <v>0</v>
      </c>
      <c r="AQ34" s="57">
        <v>0</v>
      </c>
      <c r="AR34" s="57">
        <v>0</v>
      </c>
      <c r="AS34" s="57">
        <v>3.7</v>
      </c>
      <c r="AT34" s="57">
        <v>10121</v>
      </c>
      <c r="AU34" s="54">
        <v>0</v>
      </c>
      <c r="AV34" s="54">
        <v>0</v>
      </c>
      <c r="AY34" s="64"/>
      <c r="AZ34" s="65">
        <v>108.4</v>
      </c>
      <c r="BA34" s="66"/>
    </row>
    <row r="35" spans="1:53" x14ac:dyDescent="0.25">
      <c r="A35" s="57">
        <v>31</v>
      </c>
      <c r="B35" s="74">
        <v>2009</v>
      </c>
      <c r="C35" s="57">
        <v>10</v>
      </c>
      <c r="D35" s="57" t="s">
        <v>81</v>
      </c>
      <c r="E35" s="62">
        <f t="shared" si="0"/>
        <v>0.18146917842992621</v>
      </c>
      <c r="F35" s="108">
        <v>0.1479</v>
      </c>
      <c r="G35" s="57"/>
      <c r="H35" s="57"/>
      <c r="I35" s="57"/>
      <c r="J35" s="57" t="s">
        <v>7136</v>
      </c>
      <c r="K35" s="57" t="s">
        <v>3008</v>
      </c>
      <c r="L35" s="57">
        <v>38333</v>
      </c>
      <c r="M35" s="63" t="s">
        <v>6161</v>
      </c>
      <c r="N35" s="57" t="s">
        <v>118</v>
      </c>
      <c r="O35" s="57">
        <v>7684101</v>
      </c>
      <c r="P35" s="63" t="s">
        <v>2621</v>
      </c>
      <c r="Q35" s="57" t="s">
        <v>144</v>
      </c>
      <c r="R35" s="57">
        <v>1772829</v>
      </c>
      <c r="S35" s="63">
        <v>40237</v>
      </c>
      <c r="T35" s="57" t="s">
        <v>172</v>
      </c>
      <c r="U35" s="57">
        <v>423698</v>
      </c>
      <c r="V35" s="63">
        <v>41051</v>
      </c>
      <c r="W35" s="57" t="s">
        <v>193</v>
      </c>
      <c r="X35" s="57">
        <v>9293589</v>
      </c>
      <c r="Y35" s="63">
        <v>40053</v>
      </c>
      <c r="Z35" s="57" t="s">
        <v>217</v>
      </c>
      <c r="AA35" s="64">
        <v>203651</v>
      </c>
      <c r="AB35" s="63"/>
      <c r="AC35" s="57" t="s">
        <v>63</v>
      </c>
      <c r="AD35" s="57">
        <v>0</v>
      </c>
      <c r="AE35" s="57">
        <v>0</v>
      </c>
      <c r="AF35" s="57">
        <v>0</v>
      </c>
      <c r="AG35" s="57">
        <v>0</v>
      </c>
      <c r="AH35" s="57">
        <v>1</v>
      </c>
      <c r="AI35" s="57">
        <v>0</v>
      </c>
      <c r="AJ35" s="57"/>
      <c r="AK35" s="57">
        <v>0</v>
      </c>
      <c r="AL35" s="57">
        <v>0</v>
      </c>
      <c r="AM35" s="57">
        <v>0</v>
      </c>
      <c r="AN35" s="57">
        <v>0</v>
      </c>
      <c r="AO35" s="57">
        <v>0</v>
      </c>
      <c r="AP35" s="57">
        <v>0</v>
      </c>
      <c r="AQ35" s="57">
        <v>0</v>
      </c>
      <c r="AR35" s="57">
        <v>0</v>
      </c>
      <c r="AS35" s="57">
        <v>5.5</v>
      </c>
      <c r="AT35" s="57">
        <v>17851</v>
      </c>
      <c r="AU35" s="54">
        <v>0</v>
      </c>
      <c r="AV35" s="54">
        <v>0</v>
      </c>
      <c r="AY35" s="64"/>
      <c r="AZ35" s="65">
        <v>108.4</v>
      </c>
      <c r="BA35" s="66"/>
    </row>
    <row r="36" spans="1:53" x14ac:dyDescent="0.25">
      <c r="A36" s="57">
        <v>32</v>
      </c>
      <c r="B36" s="74">
        <v>2009</v>
      </c>
      <c r="C36" s="57">
        <v>7</v>
      </c>
      <c r="D36" s="57" t="s">
        <v>82</v>
      </c>
      <c r="E36" s="62">
        <f t="shared" si="0"/>
        <v>0.16686821005050687</v>
      </c>
      <c r="F36" s="108">
        <v>0.13600000000000001</v>
      </c>
      <c r="G36" s="57">
        <v>50</v>
      </c>
      <c r="H36" s="57">
        <v>2.78</v>
      </c>
      <c r="I36" s="57"/>
      <c r="J36" s="57" t="s">
        <v>3009</v>
      </c>
      <c r="K36" s="57" t="s">
        <v>3010</v>
      </c>
      <c r="L36" s="57">
        <v>0</v>
      </c>
      <c r="M36" s="63"/>
      <c r="N36" s="57" t="s">
        <v>124</v>
      </c>
      <c r="O36" s="57">
        <v>0</v>
      </c>
      <c r="P36" s="63"/>
      <c r="Q36" s="57" t="s">
        <v>145</v>
      </c>
      <c r="R36" s="57">
        <v>12530148</v>
      </c>
      <c r="S36" s="63">
        <v>40053</v>
      </c>
      <c r="T36" s="57" t="s">
        <v>173</v>
      </c>
      <c r="U36" s="57">
        <v>8290875</v>
      </c>
      <c r="V36" s="63">
        <v>40053</v>
      </c>
      <c r="W36" s="57" t="s">
        <v>160</v>
      </c>
      <c r="X36" s="57">
        <v>74454523</v>
      </c>
      <c r="Y36" s="63">
        <v>40053</v>
      </c>
      <c r="Z36" s="57"/>
      <c r="AA36" s="64"/>
      <c r="AB36" s="63"/>
      <c r="AC36" s="57" t="s">
        <v>232</v>
      </c>
      <c r="AD36" s="57">
        <v>0</v>
      </c>
      <c r="AE36" s="57">
        <v>0</v>
      </c>
      <c r="AF36" s="57">
        <v>0</v>
      </c>
      <c r="AG36" s="57">
        <v>0</v>
      </c>
      <c r="AH36" s="57">
        <v>1</v>
      </c>
      <c r="AI36" s="57">
        <v>1</v>
      </c>
      <c r="AJ36" s="57"/>
      <c r="AK36" s="57">
        <v>0</v>
      </c>
      <c r="AL36" s="57">
        <v>0</v>
      </c>
      <c r="AM36" s="57">
        <v>0</v>
      </c>
      <c r="AN36" s="57">
        <v>0</v>
      </c>
      <c r="AO36" s="57">
        <v>0</v>
      </c>
      <c r="AP36" s="57">
        <v>0</v>
      </c>
      <c r="AQ36" s="57">
        <v>0</v>
      </c>
      <c r="AR36" s="57">
        <v>0</v>
      </c>
      <c r="AS36" s="57">
        <v>4.5</v>
      </c>
      <c r="AT36" s="57">
        <v>22376</v>
      </c>
      <c r="AU36" s="54">
        <v>0</v>
      </c>
      <c r="AV36" s="54">
        <v>0</v>
      </c>
      <c r="AY36" s="64"/>
      <c r="AZ36" s="65">
        <v>108.4</v>
      </c>
      <c r="BA36" s="66"/>
    </row>
    <row r="37" spans="1:53" x14ac:dyDescent="0.25">
      <c r="A37" s="57">
        <v>33</v>
      </c>
      <c r="B37" s="74">
        <v>2009</v>
      </c>
      <c r="C37" s="57">
        <v>12</v>
      </c>
      <c r="D37" s="57" t="s">
        <v>3179</v>
      </c>
      <c r="E37" s="62">
        <f t="shared" ref="E37:E53" si="1">F37*(1+3.3%)*(1+5.4%)*(1+2.6%)*(1+2.6%)*(1+2.5%)*(1+1.4%)*(1+3%)</f>
        <v>0.16024256053379557</v>
      </c>
      <c r="F37" s="108">
        <v>0.13059999999999999</v>
      </c>
      <c r="G37" s="57"/>
      <c r="H37" s="57"/>
      <c r="I37" s="57"/>
      <c r="J37" s="57" t="s">
        <v>103</v>
      </c>
      <c r="K37" s="57"/>
      <c r="L37" s="57">
        <v>76747</v>
      </c>
      <c r="M37" s="63" t="s">
        <v>2534</v>
      </c>
      <c r="N37" s="57" t="s">
        <v>125</v>
      </c>
      <c r="O37" s="57">
        <v>6530549</v>
      </c>
      <c r="P37" s="63" t="s">
        <v>2622</v>
      </c>
      <c r="Q37" s="57" t="s">
        <v>146</v>
      </c>
      <c r="R37" s="57">
        <v>401217</v>
      </c>
      <c r="S37" s="63">
        <v>40341</v>
      </c>
      <c r="T37" s="57" t="s">
        <v>218</v>
      </c>
      <c r="U37" s="64">
        <v>93258</v>
      </c>
      <c r="W37" s="57" t="s">
        <v>174</v>
      </c>
      <c r="X37" s="57">
        <v>1174261</v>
      </c>
      <c r="Y37" s="63">
        <v>40053</v>
      </c>
      <c r="Z37" s="57" t="s">
        <v>194</v>
      </c>
      <c r="AA37" s="57">
        <v>0</v>
      </c>
      <c r="AB37" s="63"/>
      <c r="AC37" s="57" t="s">
        <v>234</v>
      </c>
      <c r="AD37" s="57">
        <v>1</v>
      </c>
      <c r="AE37" s="57">
        <v>1</v>
      </c>
      <c r="AF37" s="57">
        <v>0</v>
      </c>
      <c r="AG37" s="57">
        <v>0</v>
      </c>
      <c r="AH37" s="57">
        <v>0</v>
      </c>
      <c r="AI37" s="57">
        <v>0</v>
      </c>
      <c r="AJ37" s="57"/>
      <c r="AK37" s="57">
        <v>0</v>
      </c>
      <c r="AL37" s="57">
        <v>0</v>
      </c>
      <c r="AM37" s="57">
        <v>0</v>
      </c>
      <c r="AN37" s="57">
        <v>0</v>
      </c>
      <c r="AO37" s="57">
        <v>0</v>
      </c>
      <c r="AP37" s="57">
        <v>0</v>
      </c>
      <c r="AQ37" s="57">
        <v>0</v>
      </c>
      <c r="AR37" s="57">
        <v>0</v>
      </c>
      <c r="AS37" s="57">
        <v>3.5</v>
      </c>
      <c r="AT37" s="57">
        <v>6408</v>
      </c>
      <c r="AU37" s="54">
        <v>0</v>
      </c>
      <c r="AV37" s="54">
        <v>0</v>
      </c>
      <c r="AY37" s="64"/>
      <c r="AZ37" s="65">
        <v>108.4</v>
      </c>
      <c r="BA37" s="66"/>
    </row>
    <row r="38" spans="1:53" x14ac:dyDescent="0.25">
      <c r="A38" s="57">
        <v>34</v>
      </c>
      <c r="B38" s="74">
        <v>2009</v>
      </c>
      <c r="C38" s="57">
        <v>7</v>
      </c>
      <c r="D38" s="57" t="s">
        <v>2506</v>
      </c>
      <c r="E38" s="62">
        <f t="shared" si="1"/>
        <v>0.14600968379419352</v>
      </c>
      <c r="F38" s="108">
        <v>0.11899999999999999</v>
      </c>
      <c r="G38" s="57"/>
      <c r="H38" s="57"/>
      <c r="I38" s="57"/>
      <c r="J38" s="57" t="s">
        <v>104</v>
      </c>
      <c r="K38" s="57"/>
      <c r="L38" s="57">
        <v>0</v>
      </c>
      <c r="M38" s="63"/>
      <c r="N38" s="57" t="s">
        <v>126</v>
      </c>
      <c r="O38" s="57">
        <v>5844654</v>
      </c>
      <c r="P38" s="63" t="s">
        <v>7170</v>
      </c>
      <c r="Q38" s="57" t="s">
        <v>147</v>
      </c>
      <c r="R38" s="57">
        <v>31379201</v>
      </c>
      <c r="S38" s="63">
        <v>40053</v>
      </c>
      <c r="T38" s="57" t="s">
        <v>175</v>
      </c>
      <c r="U38" s="57">
        <v>8419257</v>
      </c>
      <c r="V38" s="63">
        <v>40077</v>
      </c>
      <c r="W38" s="57" t="s">
        <v>195</v>
      </c>
      <c r="X38" s="57">
        <v>25241</v>
      </c>
      <c r="Y38" s="63">
        <v>40314</v>
      </c>
      <c r="AB38" s="63"/>
      <c r="AC38" s="57" t="s">
        <v>63</v>
      </c>
      <c r="AD38" s="57">
        <v>0</v>
      </c>
      <c r="AE38" s="57">
        <v>0</v>
      </c>
      <c r="AF38" s="57">
        <v>0</v>
      </c>
      <c r="AG38" s="57">
        <v>0</v>
      </c>
      <c r="AH38" s="57">
        <v>1</v>
      </c>
      <c r="AI38" s="57">
        <v>0</v>
      </c>
      <c r="AJ38" s="57"/>
      <c r="AK38" s="57">
        <v>0</v>
      </c>
      <c r="AL38" s="57">
        <v>0</v>
      </c>
      <c r="AM38" s="57">
        <v>0</v>
      </c>
      <c r="AN38" s="57">
        <v>0</v>
      </c>
      <c r="AO38" s="57">
        <v>0</v>
      </c>
      <c r="AP38" s="57">
        <v>0</v>
      </c>
      <c r="AQ38" s="57">
        <v>0</v>
      </c>
      <c r="AR38" s="57">
        <v>0</v>
      </c>
      <c r="AS38" s="57">
        <v>6.6</v>
      </c>
      <c r="AT38" s="57">
        <v>118514</v>
      </c>
      <c r="AU38" s="54">
        <v>0</v>
      </c>
      <c r="AV38" s="54">
        <v>0</v>
      </c>
      <c r="AY38" s="64"/>
      <c r="AZ38" s="65">
        <v>108.4</v>
      </c>
      <c r="BA38" s="66"/>
    </row>
    <row r="39" spans="1:53" x14ac:dyDescent="0.25">
      <c r="A39" s="57">
        <v>35</v>
      </c>
      <c r="B39" s="74">
        <v>2009</v>
      </c>
      <c r="C39" s="57">
        <v>9</v>
      </c>
      <c r="D39" s="57" t="s">
        <v>83</v>
      </c>
      <c r="E39" s="62">
        <f t="shared" si="1"/>
        <v>0.14576428936764863</v>
      </c>
      <c r="F39" s="108">
        <v>0.1188</v>
      </c>
      <c r="G39" s="57">
        <v>45</v>
      </c>
      <c r="H39" s="57">
        <v>2.44</v>
      </c>
      <c r="I39" s="57"/>
      <c r="J39" s="57" t="s">
        <v>105</v>
      </c>
      <c r="K39" s="57"/>
      <c r="L39" s="57">
        <v>80108</v>
      </c>
      <c r="M39" s="63" t="s">
        <v>1424</v>
      </c>
      <c r="N39" s="57" t="s">
        <v>120</v>
      </c>
      <c r="O39" s="57">
        <v>21592416</v>
      </c>
      <c r="P39" s="63" t="s">
        <v>7171</v>
      </c>
      <c r="Q39" s="57" t="s">
        <v>148</v>
      </c>
      <c r="R39" s="57">
        <v>378285</v>
      </c>
      <c r="S39" s="63">
        <v>40722</v>
      </c>
      <c r="T39" s="57" t="s">
        <v>176</v>
      </c>
      <c r="U39" s="57">
        <v>0</v>
      </c>
      <c r="V39" s="63"/>
      <c r="W39" s="57" t="s">
        <v>196</v>
      </c>
      <c r="X39" s="57">
        <v>5727</v>
      </c>
      <c r="Y39" s="63">
        <v>40463</v>
      </c>
      <c r="Z39" s="57"/>
      <c r="AA39" s="64"/>
      <c r="AB39" s="63"/>
      <c r="AC39" s="57" t="s">
        <v>225</v>
      </c>
      <c r="AD39" s="57">
        <v>0</v>
      </c>
      <c r="AE39" s="57">
        <v>0</v>
      </c>
      <c r="AF39" s="57">
        <v>0</v>
      </c>
      <c r="AG39" s="57">
        <v>0</v>
      </c>
      <c r="AH39" s="57">
        <v>1</v>
      </c>
      <c r="AI39" s="57">
        <v>0</v>
      </c>
      <c r="AJ39" s="57"/>
      <c r="AK39" s="57">
        <v>0</v>
      </c>
      <c r="AL39" s="57">
        <v>0</v>
      </c>
      <c r="AM39" s="57">
        <v>0</v>
      </c>
      <c r="AN39" s="57">
        <v>0</v>
      </c>
      <c r="AO39" s="57">
        <v>0</v>
      </c>
      <c r="AP39" s="57">
        <v>0</v>
      </c>
      <c r="AQ39" s="57">
        <v>0</v>
      </c>
      <c r="AR39" s="57">
        <v>0</v>
      </c>
      <c r="AS39" s="57">
        <v>7.7</v>
      </c>
      <c r="AT39" s="57">
        <v>74142</v>
      </c>
      <c r="AU39" s="54">
        <v>0</v>
      </c>
      <c r="AV39" s="54">
        <v>0</v>
      </c>
      <c r="AY39" s="64"/>
      <c r="AZ39" s="65">
        <v>108.4</v>
      </c>
      <c r="BA39" s="66"/>
    </row>
    <row r="40" spans="1:53" x14ac:dyDescent="0.25">
      <c r="A40" s="57">
        <v>36</v>
      </c>
      <c r="B40" s="74">
        <v>2009</v>
      </c>
      <c r="C40" s="57">
        <v>10</v>
      </c>
      <c r="D40" s="57" t="s">
        <v>2507</v>
      </c>
      <c r="E40" s="62">
        <f t="shared" si="1"/>
        <v>0.13533502623949198</v>
      </c>
      <c r="F40" s="108">
        <v>0.1103</v>
      </c>
      <c r="G40" s="57">
        <v>37</v>
      </c>
      <c r="H40" s="57">
        <v>1.91</v>
      </c>
      <c r="I40" s="57"/>
      <c r="J40" s="57" t="s">
        <v>106</v>
      </c>
      <c r="K40" s="57"/>
      <c r="L40" s="57">
        <v>0</v>
      </c>
      <c r="M40" s="63"/>
      <c r="N40" s="57" t="s">
        <v>127</v>
      </c>
      <c r="O40" s="57">
        <v>30211</v>
      </c>
      <c r="P40" s="63"/>
      <c r="Q40" s="57" t="s">
        <v>149</v>
      </c>
      <c r="R40" s="57">
        <v>6714</v>
      </c>
      <c r="S40" s="63">
        <v>40518</v>
      </c>
      <c r="T40" s="57" t="s">
        <v>177</v>
      </c>
      <c r="U40" s="57">
        <v>0</v>
      </c>
      <c r="V40" s="63"/>
      <c r="W40" s="57" t="s">
        <v>197</v>
      </c>
      <c r="X40" s="57">
        <v>2698</v>
      </c>
      <c r="Y40" s="63">
        <v>40525</v>
      </c>
      <c r="Z40" s="57"/>
      <c r="AA40" s="64"/>
      <c r="AB40" s="63"/>
      <c r="AC40" s="57" t="s">
        <v>227</v>
      </c>
      <c r="AD40" s="57">
        <v>0</v>
      </c>
      <c r="AE40" s="57">
        <v>0</v>
      </c>
      <c r="AF40" s="57">
        <v>0</v>
      </c>
      <c r="AG40" s="57">
        <v>1</v>
      </c>
      <c r="AH40" s="57">
        <v>0</v>
      </c>
      <c r="AI40" s="57">
        <v>0</v>
      </c>
      <c r="AJ40" s="57"/>
      <c r="AK40" s="57">
        <v>0</v>
      </c>
      <c r="AL40" s="57">
        <v>0</v>
      </c>
      <c r="AM40" s="57">
        <v>0</v>
      </c>
      <c r="AN40" s="57">
        <v>0</v>
      </c>
      <c r="AO40" s="57">
        <v>0</v>
      </c>
      <c r="AP40" s="57">
        <v>0</v>
      </c>
      <c r="AQ40" s="57">
        <v>0</v>
      </c>
      <c r="AR40" s="57">
        <v>0</v>
      </c>
      <c r="AS40" s="57">
        <v>4.2</v>
      </c>
      <c r="AT40" s="57">
        <v>7642</v>
      </c>
      <c r="AU40" s="54">
        <v>0</v>
      </c>
      <c r="AV40" s="54">
        <v>0</v>
      </c>
      <c r="AY40" s="64"/>
      <c r="AZ40" s="65">
        <v>108.4</v>
      </c>
      <c r="BA40" s="66"/>
    </row>
    <row r="41" spans="1:53" x14ac:dyDescent="0.25">
      <c r="A41" s="57">
        <v>37</v>
      </c>
      <c r="B41" s="74">
        <v>2009</v>
      </c>
      <c r="C41" s="57">
        <v>9</v>
      </c>
      <c r="D41" s="57" t="s">
        <v>84</v>
      </c>
      <c r="E41" s="62">
        <f t="shared" si="1"/>
        <v>0.1265008268838769</v>
      </c>
      <c r="F41" s="108">
        <v>0.1031</v>
      </c>
      <c r="G41" s="57">
        <v>26</v>
      </c>
      <c r="H41" s="57">
        <v>1.51</v>
      </c>
      <c r="I41" s="57"/>
      <c r="J41" s="57" t="s">
        <v>107</v>
      </c>
      <c r="K41" s="57"/>
      <c r="L41" s="57">
        <v>0</v>
      </c>
      <c r="M41" s="63"/>
      <c r="N41" s="57" t="s">
        <v>128</v>
      </c>
      <c r="O41" s="57">
        <v>6651</v>
      </c>
      <c r="P41" s="63" t="s">
        <v>2623</v>
      </c>
      <c r="Q41" s="57" t="s">
        <v>150</v>
      </c>
      <c r="R41" s="57">
        <v>0</v>
      </c>
      <c r="S41" s="63"/>
      <c r="T41" s="57" t="s">
        <v>136</v>
      </c>
      <c r="U41" s="57">
        <v>0</v>
      </c>
      <c r="V41" s="63"/>
      <c r="W41" s="57" t="s">
        <v>198</v>
      </c>
      <c r="X41" s="57">
        <v>222962</v>
      </c>
      <c r="Y41" s="63">
        <v>40685</v>
      </c>
      <c r="Z41" s="57" t="s">
        <v>219</v>
      </c>
      <c r="AA41" s="64">
        <v>35832866</v>
      </c>
      <c r="AB41" s="63"/>
      <c r="AC41" s="57" t="s">
        <v>235</v>
      </c>
      <c r="AD41" s="57">
        <v>0</v>
      </c>
      <c r="AE41" s="57">
        <v>0</v>
      </c>
      <c r="AF41" s="57">
        <v>1</v>
      </c>
      <c r="AG41" s="57">
        <v>0</v>
      </c>
      <c r="AH41" s="57">
        <v>0</v>
      </c>
      <c r="AI41" s="57">
        <v>0</v>
      </c>
      <c r="AJ41" s="57" t="s">
        <v>2463</v>
      </c>
      <c r="AK41" s="57">
        <v>0</v>
      </c>
      <c r="AL41" s="57">
        <v>0</v>
      </c>
      <c r="AM41" s="57">
        <v>1</v>
      </c>
      <c r="AN41" s="57">
        <v>0</v>
      </c>
      <c r="AO41" s="57">
        <v>0</v>
      </c>
      <c r="AP41" s="57">
        <v>0</v>
      </c>
      <c r="AQ41" s="57">
        <v>0</v>
      </c>
      <c r="AR41" s="57">
        <v>0</v>
      </c>
      <c r="AS41" s="57">
        <v>7.7</v>
      </c>
      <c r="AT41" s="57">
        <v>1368</v>
      </c>
      <c r="AU41" s="54">
        <v>0</v>
      </c>
      <c r="AV41" s="54">
        <v>0</v>
      </c>
      <c r="AY41" s="64"/>
      <c r="AZ41" s="65">
        <v>108.4</v>
      </c>
      <c r="BA41" s="66"/>
    </row>
    <row r="42" spans="1:53" x14ac:dyDescent="0.25">
      <c r="A42" s="57">
        <v>38</v>
      </c>
      <c r="B42" s="74">
        <v>2009</v>
      </c>
      <c r="C42" s="57">
        <v>9</v>
      </c>
      <c r="D42" s="57" t="s">
        <v>85</v>
      </c>
      <c r="E42" s="62">
        <f t="shared" si="1"/>
        <v>0.1229426076989764</v>
      </c>
      <c r="F42" s="108">
        <v>0.1002</v>
      </c>
      <c r="G42" s="57">
        <v>33</v>
      </c>
      <c r="H42" s="57">
        <v>1.88</v>
      </c>
      <c r="I42" s="57"/>
      <c r="J42" s="57" t="s">
        <v>108</v>
      </c>
      <c r="K42" s="57"/>
      <c r="L42" s="57">
        <v>86089</v>
      </c>
      <c r="M42" s="63" t="s">
        <v>6159</v>
      </c>
      <c r="N42" s="57" t="s">
        <v>129</v>
      </c>
      <c r="O42" s="57">
        <v>205385</v>
      </c>
      <c r="P42" s="63" t="s">
        <v>7169</v>
      </c>
      <c r="Q42" s="57" t="s">
        <v>151</v>
      </c>
      <c r="R42" s="57">
        <v>30730738</v>
      </c>
      <c r="S42" s="63">
        <v>41633</v>
      </c>
      <c r="T42" s="57" t="s">
        <v>178</v>
      </c>
      <c r="U42" s="57">
        <v>288425</v>
      </c>
      <c r="V42" s="63">
        <v>41142</v>
      </c>
      <c r="W42" s="57" t="s">
        <v>199</v>
      </c>
      <c r="X42" s="57">
        <v>147760</v>
      </c>
      <c r="Y42" s="63">
        <v>40361</v>
      </c>
      <c r="Z42" s="57" t="s">
        <v>220</v>
      </c>
      <c r="AA42" s="57">
        <v>0</v>
      </c>
      <c r="AB42" s="63"/>
      <c r="AC42" s="57" t="s">
        <v>236</v>
      </c>
      <c r="AD42" s="57">
        <v>0</v>
      </c>
      <c r="AE42" s="57">
        <v>0</v>
      </c>
      <c r="AF42" s="57">
        <v>0</v>
      </c>
      <c r="AG42" s="57">
        <v>0</v>
      </c>
      <c r="AH42" s="57">
        <v>0</v>
      </c>
      <c r="AI42" s="57">
        <v>1</v>
      </c>
      <c r="AJ42" s="57"/>
      <c r="AK42" s="57">
        <v>0</v>
      </c>
      <c r="AL42" s="57">
        <v>0</v>
      </c>
      <c r="AM42" s="57">
        <v>0</v>
      </c>
      <c r="AN42" s="57">
        <v>0</v>
      </c>
      <c r="AO42" s="57">
        <v>0</v>
      </c>
      <c r="AP42" s="57">
        <v>0</v>
      </c>
      <c r="AQ42" s="57">
        <v>0</v>
      </c>
      <c r="AR42" s="57">
        <v>0</v>
      </c>
      <c r="AS42" s="57">
        <v>5</v>
      </c>
      <c r="AT42" s="57">
        <v>16525</v>
      </c>
      <c r="AU42" s="54">
        <v>0</v>
      </c>
      <c r="AV42" s="54">
        <v>0</v>
      </c>
      <c r="AY42" s="64"/>
      <c r="AZ42" s="65">
        <v>108.4</v>
      </c>
      <c r="BA42" s="66"/>
    </row>
    <row r="43" spans="1:53" x14ac:dyDescent="0.25">
      <c r="A43" s="57">
        <v>39</v>
      </c>
      <c r="B43" s="74">
        <v>2009</v>
      </c>
      <c r="C43" s="57">
        <v>5</v>
      </c>
      <c r="D43" s="57" t="s">
        <v>86</v>
      </c>
      <c r="E43" s="62">
        <f t="shared" si="1"/>
        <v>0.12073405786007263</v>
      </c>
      <c r="F43" s="108">
        <v>9.8400000000000001E-2</v>
      </c>
      <c r="G43" s="57">
        <v>42</v>
      </c>
      <c r="H43" s="57">
        <v>2.38</v>
      </c>
      <c r="I43" s="57"/>
      <c r="J43" s="57" t="s">
        <v>109</v>
      </c>
      <c r="K43" s="57"/>
      <c r="L43" s="57">
        <v>0</v>
      </c>
      <c r="M43" s="63"/>
      <c r="N43" s="57" t="s">
        <v>130</v>
      </c>
      <c r="O43" s="57">
        <v>4982</v>
      </c>
      <c r="P43" s="63"/>
      <c r="Q43" s="57" t="s">
        <v>152</v>
      </c>
      <c r="R43" s="57">
        <v>0</v>
      </c>
      <c r="S43" s="63"/>
      <c r="T43" s="57"/>
      <c r="U43" s="57"/>
      <c r="V43" s="63"/>
      <c r="W43" s="57" t="s">
        <v>2868</v>
      </c>
      <c r="X43" s="57">
        <v>0</v>
      </c>
      <c r="Y43" s="63"/>
      <c r="Z43" s="57"/>
      <c r="AA43" s="64"/>
      <c r="AB43" s="63"/>
      <c r="AC43" s="57" t="s">
        <v>237</v>
      </c>
      <c r="AD43" s="57">
        <v>0</v>
      </c>
      <c r="AE43" s="57">
        <v>0</v>
      </c>
      <c r="AF43" s="57">
        <v>0</v>
      </c>
      <c r="AG43" s="57">
        <v>1</v>
      </c>
      <c r="AH43" s="57">
        <v>0</v>
      </c>
      <c r="AI43" s="57">
        <v>0</v>
      </c>
      <c r="AJ43" s="57"/>
      <c r="AK43" s="57">
        <v>0</v>
      </c>
      <c r="AL43" s="57">
        <v>0</v>
      </c>
      <c r="AM43" s="57">
        <v>0</v>
      </c>
      <c r="AN43" s="57">
        <v>0</v>
      </c>
      <c r="AO43" s="57">
        <v>0</v>
      </c>
      <c r="AP43" s="57">
        <v>0</v>
      </c>
      <c r="AQ43" s="57">
        <v>0</v>
      </c>
      <c r="AR43" s="57">
        <v>0</v>
      </c>
      <c r="AS43" s="57">
        <v>6.8</v>
      </c>
      <c r="AT43" s="57">
        <v>4039</v>
      </c>
      <c r="AU43" s="54">
        <v>0</v>
      </c>
      <c r="AV43" s="54">
        <v>0</v>
      </c>
      <c r="AY43" s="64"/>
      <c r="AZ43" s="65">
        <v>108.4</v>
      </c>
      <c r="BA43" s="66"/>
    </row>
    <row r="44" spans="1:53" x14ac:dyDescent="0.25">
      <c r="A44" s="57">
        <v>40</v>
      </c>
      <c r="B44" s="74">
        <v>2009</v>
      </c>
      <c r="C44" s="57">
        <v>6</v>
      </c>
      <c r="D44" s="57" t="s">
        <v>87</v>
      </c>
      <c r="E44" s="62">
        <f t="shared" si="1"/>
        <v>0.11742123310171698</v>
      </c>
      <c r="F44" s="108">
        <v>9.5699999999999993E-2</v>
      </c>
      <c r="G44" s="57">
        <v>47</v>
      </c>
      <c r="H44" s="57">
        <v>2.37</v>
      </c>
      <c r="I44" s="57"/>
      <c r="J44" s="57" t="s">
        <v>110</v>
      </c>
      <c r="K44" s="57"/>
      <c r="L44" s="57">
        <v>0</v>
      </c>
      <c r="M44" s="63"/>
      <c r="N44" s="57" t="s">
        <v>131</v>
      </c>
      <c r="O44" s="57">
        <v>777698</v>
      </c>
      <c r="P44" s="63" t="s">
        <v>2624</v>
      </c>
      <c r="Q44" s="57" t="s">
        <v>153</v>
      </c>
      <c r="R44" s="57">
        <v>1477388</v>
      </c>
      <c r="S44" s="63">
        <v>40053</v>
      </c>
      <c r="T44" s="57" t="s">
        <v>179</v>
      </c>
      <c r="U44" s="57">
        <v>0</v>
      </c>
      <c r="V44" s="63"/>
      <c r="W44" s="57" t="s">
        <v>200</v>
      </c>
      <c r="X44" s="57">
        <v>9950722</v>
      </c>
      <c r="Y44" s="63">
        <v>40053</v>
      </c>
      <c r="Z44" s="57" t="s">
        <v>221</v>
      </c>
      <c r="AA44" s="64">
        <v>35901829</v>
      </c>
      <c r="AB44" s="63"/>
      <c r="AC44" s="57" t="s">
        <v>238</v>
      </c>
      <c r="AD44" s="57">
        <v>0</v>
      </c>
      <c r="AE44" s="57">
        <v>0</v>
      </c>
      <c r="AF44" s="57">
        <v>0</v>
      </c>
      <c r="AG44" s="57">
        <v>1</v>
      </c>
      <c r="AH44" s="57">
        <v>0</v>
      </c>
      <c r="AI44" s="57">
        <v>0</v>
      </c>
      <c r="AJ44" s="57" t="s">
        <v>2459</v>
      </c>
      <c r="AK44" s="57">
        <v>0</v>
      </c>
      <c r="AL44" s="57">
        <v>1</v>
      </c>
      <c r="AM44" s="57">
        <v>0</v>
      </c>
      <c r="AN44" s="57">
        <v>0</v>
      </c>
      <c r="AO44" s="57">
        <v>0</v>
      </c>
      <c r="AP44" s="57">
        <v>0</v>
      </c>
      <c r="AQ44" s="57">
        <v>0</v>
      </c>
      <c r="AR44" s="57">
        <v>0</v>
      </c>
      <c r="AS44" s="57">
        <v>5</v>
      </c>
      <c r="AT44" s="57">
        <v>615</v>
      </c>
      <c r="AU44" s="54">
        <v>0</v>
      </c>
      <c r="AV44" s="54">
        <v>0</v>
      </c>
      <c r="AY44" s="64"/>
      <c r="AZ44" s="65">
        <v>108.4</v>
      </c>
      <c r="BA44" s="66"/>
    </row>
    <row r="45" spans="1:53" x14ac:dyDescent="0.25">
      <c r="A45" s="57">
        <v>41</v>
      </c>
      <c r="B45" s="74">
        <v>2009</v>
      </c>
      <c r="C45" s="57">
        <v>11</v>
      </c>
      <c r="D45" s="57" t="s">
        <v>2508</v>
      </c>
      <c r="E45" s="62">
        <f t="shared" si="1"/>
        <v>9.8157770617945214E-2</v>
      </c>
      <c r="F45" s="108">
        <v>0.08</v>
      </c>
      <c r="G45" s="57">
        <v>31</v>
      </c>
      <c r="H45" s="57">
        <v>2.13</v>
      </c>
      <c r="I45" s="57"/>
      <c r="J45" s="57" t="s">
        <v>111</v>
      </c>
      <c r="K45" s="57"/>
      <c r="L45" s="57">
        <v>0</v>
      </c>
      <c r="M45" s="63"/>
      <c r="N45" s="57" t="s">
        <v>132</v>
      </c>
      <c r="O45" s="57">
        <v>8583552</v>
      </c>
      <c r="P45" s="63" t="s">
        <v>2617</v>
      </c>
      <c r="Q45" s="57" t="s">
        <v>154</v>
      </c>
      <c r="R45" s="57">
        <v>38190041</v>
      </c>
      <c r="S45" s="63">
        <v>40053</v>
      </c>
      <c r="T45" s="57" t="s">
        <v>180</v>
      </c>
      <c r="U45" s="57">
        <v>238166</v>
      </c>
      <c r="V45" s="63">
        <v>40053</v>
      </c>
      <c r="W45" s="57" t="s">
        <v>201</v>
      </c>
      <c r="X45" s="57">
        <v>283679</v>
      </c>
      <c r="Y45" s="63">
        <v>40331</v>
      </c>
      <c r="Z45" s="57"/>
      <c r="AA45" s="64"/>
      <c r="AB45" s="63"/>
      <c r="AC45" s="57" t="s">
        <v>228</v>
      </c>
      <c r="AD45" s="57">
        <v>1</v>
      </c>
      <c r="AE45" s="57">
        <v>0</v>
      </c>
      <c r="AF45" s="57">
        <v>0</v>
      </c>
      <c r="AG45" s="57">
        <v>0</v>
      </c>
      <c r="AH45" s="57">
        <v>1</v>
      </c>
      <c r="AI45" s="57">
        <v>0</v>
      </c>
      <c r="AJ45" s="57"/>
      <c r="AK45" s="57">
        <v>0</v>
      </c>
      <c r="AL45" s="57">
        <v>0</v>
      </c>
      <c r="AM45" s="57">
        <v>0</v>
      </c>
      <c r="AN45" s="57">
        <v>0</v>
      </c>
      <c r="AO45" s="57">
        <v>0</v>
      </c>
      <c r="AP45" s="57">
        <v>0</v>
      </c>
      <c r="AQ45" s="57">
        <v>0</v>
      </c>
      <c r="AR45" s="57">
        <v>0</v>
      </c>
      <c r="AS45" s="57">
        <v>5.0999999999999996</v>
      </c>
      <c r="AT45" s="57">
        <v>27537</v>
      </c>
      <c r="AU45" s="54">
        <v>0</v>
      </c>
      <c r="AV45" s="54">
        <v>0</v>
      </c>
      <c r="AY45" s="64"/>
      <c r="AZ45" s="65">
        <v>108.4</v>
      </c>
      <c r="BA45" s="66"/>
    </row>
    <row r="46" spans="1:53" x14ac:dyDescent="0.25">
      <c r="A46" s="57">
        <v>42</v>
      </c>
      <c r="B46" s="74">
        <v>2009</v>
      </c>
      <c r="C46" s="57">
        <v>4</v>
      </c>
      <c r="D46" s="57" t="s">
        <v>2509</v>
      </c>
      <c r="E46" s="62">
        <f t="shared" si="1"/>
        <v>9.2391001594140959E-2</v>
      </c>
      <c r="F46" s="108">
        <v>7.5300000000000006E-2</v>
      </c>
      <c r="G46" s="57">
        <v>29</v>
      </c>
      <c r="H46" s="57">
        <v>2.06</v>
      </c>
      <c r="I46" s="57"/>
      <c r="J46" s="57" t="s">
        <v>112</v>
      </c>
      <c r="K46" s="57"/>
      <c r="L46" s="57">
        <v>18963</v>
      </c>
      <c r="M46" s="63" t="s">
        <v>1041</v>
      </c>
      <c r="N46" s="57" t="s">
        <v>133</v>
      </c>
      <c r="O46" s="57">
        <v>0</v>
      </c>
      <c r="P46" s="63"/>
      <c r="Q46" s="57" t="s">
        <v>155</v>
      </c>
      <c r="R46" s="57">
        <v>1487404</v>
      </c>
      <c r="S46" s="63">
        <v>40053</v>
      </c>
      <c r="T46" s="57" t="s">
        <v>181</v>
      </c>
      <c r="U46" s="57">
        <v>39711</v>
      </c>
      <c r="V46" s="63">
        <v>40885</v>
      </c>
      <c r="W46" s="57" t="s">
        <v>202</v>
      </c>
      <c r="X46" s="57">
        <v>0</v>
      </c>
      <c r="Y46" s="63"/>
      <c r="Z46" s="57"/>
      <c r="AA46" s="64"/>
      <c r="AB46" s="63"/>
      <c r="AC46" s="57" t="s">
        <v>239</v>
      </c>
      <c r="AD46" s="57">
        <v>1</v>
      </c>
      <c r="AE46" s="57">
        <v>0</v>
      </c>
      <c r="AF46" s="57">
        <v>0</v>
      </c>
      <c r="AG46" s="57">
        <v>0</v>
      </c>
      <c r="AH46" s="57">
        <v>0</v>
      </c>
      <c r="AI46" s="57">
        <v>0</v>
      </c>
      <c r="AJ46" s="57"/>
      <c r="AK46" s="57">
        <v>0</v>
      </c>
      <c r="AL46" s="57">
        <v>0</v>
      </c>
      <c r="AM46" s="57">
        <v>0</v>
      </c>
      <c r="AN46" s="57">
        <v>0</v>
      </c>
      <c r="AO46" s="57">
        <v>0</v>
      </c>
      <c r="AP46" s="57">
        <v>0</v>
      </c>
      <c r="AQ46" s="57">
        <v>0</v>
      </c>
      <c r="AR46" s="57">
        <v>0</v>
      </c>
      <c r="AS46" s="57">
        <v>7.1</v>
      </c>
      <c r="AT46" s="57">
        <v>17527</v>
      </c>
      <c r="AU46" s="54">
        <v>0</v>
      </c>
      <c r="AV46" s="54">
        <v>0</v>
      </c>
      <c r="AY46" s="64"/>
      <c r="AZ46" s="65">
        <v>108.4</v>
      </c>
      <c r="BA46" s="66"/>
    </row>
    <row r="47" spans="1:53" x14ac:dyDescent="0.25">
      <c r="A47" s="57">
        <v>43</v>
      </c>
      <c r="B47" s="74">
        <v>2009</v>
      </c>
      <c r="C47" s="57">
        <v>9</v>
      </c>
      <c r="D47" s="57" t="s">
        <v>2510</v>
      </c>
      <c r="E47" s="62">
        <f t="shared" si="1"/>
        <v>8.9200874049057716E-2</v>
      </c>
      <c r="F47" s="108">
        <v>7.2700000000000001E-2</v>
      </c>
      <c r="G47" s="57">
        <v>29</v>
      </c>
      <c r="H47" s="57">
        <v>1</v>
      </c>
      <c r="I47" s="57"/>
      <c r="J47" s="57" t="s">
        <v>3101</v>
      </c>
      <c r="K47" s="57" t="s">
        <v>3102</v>
      </c>
      <c r="L47" s="54">
        <v>4171</v>
      </c>
      <c r="M47" s="71" t="s">
        <v>4692</v>
      </c>
      <c r="N47" s="57" t="s">
        <v>134</v>
      </c>
      <c r="O47" s="57">
        <v>85603</v>
      </c>
      <c r="P47" s="63" t="s">
        <v>2625</v>
      </c>
      <c r="Q47" s="57" t="s">
        <v>156</v>
      </c>
      <c r="R47" s="57">
        <v>3322129</v>
      </c>
      <c r="S47" s="63">
        <v>40053</v>
      </c>
      <c r="T47" s="57" t="s">
        <v>182</v>
      </c>
      <c r="U47" s="57">
        <v>0</v>
      </c>
      <c r="V47" s="63"/>
      <c r="W47" s="57" t="s">
        <v>203</v>
      </c>
      <c r="X47" s="57">
        <v>66954</v>
      </c>
      <c r="Y47" s="63">
        <v>40053</v>
      </c>
      <c r="Z47" s="57" t="s">
        <v>222</v>
      </c>
      <c r="AA47" s="64">
        <v>13893</v>
      </c>
      <c r="AB47" s="63"/>
      <c r="AC47" s="57" t="s">
        <v>227</v>
      </c>
      <c r="AD47" s="57">
        <v>0</v>
      </c>
      <c r="AE47" s="57">
        <v>0</v>
      </c>
      <c r="AF47" s="57">
        <v>0</v>
      </c>
      <c r="AG47" s="57">
        <v>1</v>
      </c>
      <c r="AH47" s="57">
        <v>0</v>
      </c>
      <c r="AI47" s="57">
        <v>0</v>
      </c>
      <c r="AJ47" s="57" t="s">
        <v>2483</v>
      </c>
      <c r="AK47" s="57">
        <v>0</v>
      </c>
      <c r="AL47" s="57">
        <v>0</v>
      </c>
      <c r="AM47" s="57">
        <v>0</v>
      </c>
      <c r="AN47" s="57">
        <v>0</v>
      </c>
      <c r="AO47" s="57">
        <v>0</v>
      </c>
      <c r="AP47" s="57">
        <v>0</v>
      </c>
      <c r="AQ47" s="57">
        <v>1</v>
      </c>
      <c r="AR47" s="57">
        <v>0</v>
      </c>
      <c r="AS47" s="57">
        <v>5.8</v>
      </c>
      <c r="AT47" s="57">
        <v>1309</v>
      </c>
      <c r="AU47" s="54">
        <v>0</v>
      </c>
      <c r="AV47" s="54">
        <v>0</v>
      </c>
      <c r="AY47" s="64"/>
      <c r="AZ47" s="65">
        <v>108.4</v>
      </c>
      <c r="BA47" s="66"/>
    </row>
    <row r="48" spans="1:53" x14ac:dyDescent="0.25">
      <c r="A48" s="57">
        <v>44</v>
      </c>
      <c r="B48" s="74">
        <v>2009</v>
      </c>
      <c r="C48" s="57">
        <v>9</v>
      </c>
      <c r="D48" s="57" t="s">
        <v>3175</v>
      </c>
      <c r="E48" s="62">
        <f t="shared" si="1"/>
        <v>8.8832782409240432E-2</v>
      </c>
      <c r="F48" s="108">
        <v>7.2400000000000006E-2</v>
      </c>
      <c r="G48" s="57">
        <v>24</v>
      </c>
      <c r="H48" s="57">
        <v>1.47</v>
      </c>
      <c r="I48" s="57"/>
      <c r="J48" s="57" t="s">
        <v>113</v>
      </c>
      <c r="K48" s="57"/>
      <c r="L48" s="57">
        <v>0</v>
      </c>
      <c r="M48" s="63"/>
      <c r="N48" s="57" t="s">
        <v>183</v>
      </c>
      <c r="O48" s="57">
        <v>3929099</v>
      </c>
      <c r="P48" s="63">
        <v>40053</v>
      </c>
      <c r="Q48" s="57" t="s">
        <v>113</v>
      </c>
      <c r="R48" s="57">
        <v>0</v>
      </c>
      <c r="T48" s="54" t="s">
        <v>1625</v>
      </c>
      <c r="W48" s="57" t="s">
        <v>157</v>
      </c>
      <c r="X48" s="57">
        <v>166915</v>
      </c>
      <c r="Y48" s="63">
        <v>40053</v>
      </c>
      <c r="Z48" s="57" t="s">
        <v>204</v>
      </c>
      <c r="AA48" s="57">
        <v>19128</v>
      </c>
      <c r="AB48" s="63">
        <v>40721</v>
      </c>
      <c r="AC48" s="57" t="s">
        <v>239</v>
      </c>
      <c r="AD48" s="57">
        <v>1</v>
      </c>
      <c r="AE48" s="57">
        <v>0</v>
      </c>
      <c r="AF48" s="57">
        <v>0</v>
      </c>
      <c r="AG48" s="57">
        <v>0</v>
      </c>
      <c r="AH48" s="57">
        <v>0</v>
      </c>
      <c r="AI48" s="57">
        <v>0</v>
      </c>
      <c r="AJ48" s="57"/>
      <c r="AK48" s="57">
        <v>0</v>
      </c>
      <c r="AL48" s="57">
        <v>0</v>
      </c>
      <c r="AM48" s="57">
        <v>0</v>
      </c>
      <c r="AN48" s="57">
        <v>0</v>
      </c>
      <c r="AO48" s="57">
        <v>0</v>
      </c>
      <c r="AP48" s="57">
        <v>0</v>
      </c>
      <c r="AQ48" s="57">
        <v>0</v>
      </c>
      <c r="AR48" s="57">
        <v>0</v>
      </c>
      <c r="AS48" s="57">
        <v>7.6</v>
      </c>
      <c r="AT48" s="57">
        <v>51607</v>
      </c>
      <c r="AU48" s="54">
        <v>0</v>
      </c>
      <c r="AV48" s="54">
        <v>0</v>
      </c>
      <c r="AY48" s="64"/>
      <c r="AZ48" s="65">
        <v>108.4</v>
      </c>
      <c r="BA48" s="66"/>
    </row>
    <row r="49" spans="1:53" x14ac:dyDescent="0.25">
      <c r="A49" s="57">
        <v>45</v>
      </c>
      <c r="B49" s="74">
        <v>2009</v>
      </c>
      <c r="C49" s="57">
        <v>6</v>
      </c>
      <c r="D49" s="57" t="s">
        <v>88</v>
      </c>
      <c r="E49" s="62">
        <f t="shared" si="1"/>
        <v>8.1470949612894528E-2</v>
      </c>
      <c r="F49" s="108">
        <v>6.6400000000000001E-2</v>
      </c>
      <c r="G49" s="57">
        <v>27</v>
      </c>
      <c r="H49" s="57">
        <v>2</v>
      </c>
      <c r="I49" s="57"/>
      <c r="J49" s="57" t="s">
        <v>114</v>
      </c>
      <c r="K49" s="57"/>
      <c r="L49" s="57">
        <v>10428</v>
      </c>
      <c r="M49" s="63"/>
      <c r="N49" s="57" t="s">
        <v>135</v>
      </c>
      <c r="O49" s="57">
        <v>26136</v>
      </c>
      <c r="P49" s="63" t="s">
        <v>2626</v>
      </c>
      <c r="Q49" s="57" t="s">
        <v>158</v>
      </c>
      <c r="R49" s="57">
        <v>2806008</v>
      </c>
      <c r="S49" s="63">
        <v>40053</v>
      </c>
      <c r="T49" s="57" t="s">
        <v>184</v>
      </c>
      <c r="U49" s="57">
        <v>60563</v>
      </c>
      <c r="V49" s="63">
        <v>40213</v>
      </c>
      <c r="W49" s="57" t="s">
        <v>205</v>
      </c>
      <c r="X49" s="57">
        <v>434483</v>
      </c>
      <c r="Y49" s="63">
        <v>40344</v>
      </c>
      <c r="Z49" s="57"/>
      <c r="AA49" s="64"/>
      <c r="AB49" s="63"/>
      <c r="AC49" s="57" t="s">
        <v>227</v>
      </c>
      <c r="AD49" s="57">
        <v>0</v>
      </c>
      <c r="AE49" s="57">
        <v>0</v>
      </c>
      <c r="AF49" s="57">
        <v>0</v>
      </c>
      <c r="AG49" s="57">
        <v>1</v>
      </c>
      <c r="AH49" s="57">
        <v>0</v>
      </c>
      <c r="AI49" s="57">
        <v>0</v>
      </c>
      <c r="AJ49" s="57"/>
      <c r="AK49" s="57">
        <v>0</v>
      </c>
      <c r="AL49" s="57">
        <v>0</v>
      </c>
      <c r="AM49" s="57">
        <v>0</v>
      </c>
      <c r="AN49" s="57">
        <v>0</v>
      </c>
      <c r="AO49" s="57">
        <v>0</v>
      </c>
      <c r="AP49" s="57">
        <v>0</v>
      </c>
      <c r="AQ49" s="57">
        <v>0</v>
      </c>
      <c r="AR49" s="57">
        <v>0</v>
      </c>
      <c r="AS49" s="57">
        <v>5.8</v>
      </c>
      <c r="AT49" s="57">
        <v>3843</v>
      </c>
      <c r="AU49" s="54">
        <v>0</v>
      </c>
      <c r="AV49" s="54">
        <v>0</v>
      </c>
      <c r="AY49" s="64"/>
      <c r="AZ49" s="65">
        <v>108.4</v>
      </c>
      <c r="BA49" s="66"/>
    </row>
    <row r="50" spans="1:53" ht="15" customHeight="1" x14ac:dyDescent="0.25">
      <c r="A50" s="57">
        <v>46</v>
      </c>
      <c r="B50" s="74">
        <v>2009</v>
      </c>
      <c r="C50" s="57">
        <v>10</v>
      </c>
      <c r="D50" s="57" t="s">
        <v>89</v>
      </c>
      <c r="E50" s="62">
        <f t="shared" si="1"/>
        <v>6.9078531072378963E-2</v>
      </c>
      <c r="F50" s="108">
        <v>5.6300000000000003E-2</v>
      </c>
      <c r="G50" s="57">
        <v>20</v>
      </c>
      <c r="H50" s="57">
        <v>1.44</v>
      </c>
      <c r="I50" s="57"/>
      <c r="J50" s="57" t="s">
        <v>115</v>
      </c>
      <c r="K50" s="57"/>
      <c r="L50" s="57">
        <v>150473</v>
      </c>
      <c r="M50" s="63" t="s">
        <v>1060</v>
      </c>
      <c r="N50" s="57" t="s">
        <v>136</v>
      </c>
      <c r="O50" s="57">
        <v>0</v>
      </c>
      <c r="P50" s="63"/>
      <c r="Q50" s="57" t="s">
        <v>159</v>
      </c>
      <c r="R50" s="57">
        <v>0</v>
      </c>
      <c r="S50" s="63"/>
      <c r="T50" s="57" t="s">
        <v>185</v>
      </c>
      <c r="U50" s="57">
        <v>409642</v>
      </c>
      <c r="V50" s="63">
        <v>40154</v>
      </c>
      <c r="W50" s="57" t="s">
        <v>206</v>
      </c>
      <c r="X50" s="57">
        <v>4511294</v>
      </c>
      <c r="Y50" s="63">
        <v>40053</v>
      </c>
      <c r="Z50" s="57" t="s">
        <v>206</v>
      </c>
      <c r="AA50" s="64">
        <v>4511294</v>
      </c>
      <c r="AB50" s="63"/>
      <c r="AC50" s="57" t="s">
        <v>240</v>
      </c>
      <c r="AD50" s="57">
        <v>0</v>
      </c>
      <c r="AE50" s="57">
        <v>1</v>
      </c>
      <c r="AF50" s="57">
        <v>0</v>
      </c>
      <c r="AG50" s="57">
        <v>0</v>
      </c>
      <c r="AH50" s="57">
        <v>0</v>
      </c>
      <c r="AI50" s="57">
        <v>0</v>
      </c>
      <c r="AJ50" s="57"/>
      <c r="AK50" s="57">
        <v>0</v>
      </c>
      <c r="AL50" s="57">
        <v>0</v>
      </c>
      <c r="AM50" s="57">
        <v>0</v>
      </c>
      <c r="AN50" s="57">
        <v>0</v>
      </c>
      <c r="AO50" s="57">
        <v>0</v>
      </c>
      <c r="AP50" s="57">
        <v>0</v>
      </c>
      <c r="AQ50" s="57">
        <v>0</v>
      </c>
      <c r="AR50" s="57">
        <v>0</v>
      </c>
      <c r="AS50" s="57">
        <v>5.8</v>
      </c>
      <c r="AT50" s="57">
        <v>7680</v>
      </c>
      <c r="AU50" s="54">
        <v>0</v>
      </c>
      <c r="AV50" s="54">
        <v>0</v>
      </c>
      <c r="AY50" s="64"/>
      <c r="AZ50" s="65">
        <v>108.4</v>
      </c>
      <c r="BA50" s="66"/>
    </row>
    <row r="51" spans="1:53" x14ac:dyDescent="0.25">
      <c r="A51" s="57">
        <v>47</v>
      </c>
      <c r="B51" s="74">
        <v>2009</v>
      </c>
      <c r="C51" s="57">
        <v>9</v>
      </c>
      <c r="D51" s="57" t="s">
        <v>90</v>
      </c>
      <c r="E51" s="62">
        <f t="shared" si="1"/>
        <v>5.742229581149795E-2</v>
      </c>
      <c r="F51" s="108">
        <v>4.6800000000000001E-2</v>
      </c>
      <c r="G51" s="57">
        <v>12</v>
      </c>
      <c r="H51" s="57">
        <v>0.72</v>
      </c>
      <c r="I51" s="57"/>
      <c r="J51" s="57" t="s">
        <v>116</v>
      </c>
      <c r="K51" s="57"/>
      <c r="L51" s="57">
        <v>0</v>
      </c>
      <c r="M51" s="63"/>
      <c r="N51" s="57" t="s">
        <v>137</v>
      </c>
      <c r="O51" s="57">
        <v>70798752</v>
      </c>
      <c r="P51" s="63" t="s">
        <v>2622</v>
      </c>
      <c r="Q51" s="57" t="s">
        <v>160</v>
      </c>
      <c r="R51" s="57">
        <v>74454523</v>
      </c>
      <c r="S51" s="63">
        <v>40053</v>
      </c>
      <c r="T51" s="57" t="s">
        <v>123</v>
      </c>
      <c r="U51" s="57">
        <v>3447373</v>
      </c>
      <c r="V51" s="63">
        <v>40375</v>
      </c>
      <c r="W51" s="57" t="s">
        <v>207</v>
      </c>
      <c r="X51" s="57">
        <v>21731</v>
      </c>
      <c r="Y51" s="63">
        <v>40053</v>
      </c>
      <c r="Z51" s="57" t="s">
        <v>223</v>
      </c>
      <c r="AA51" s="64">
        <v>191894</v>
      </c>
      <c r="AB51" s="63"/>
      <c r="AC51" s="57" t="s">
        <v>241</v>
      </c>
      <c r="AD51" s="57">
        <v>0</v>
      </c>
      <c r="AE51" s="57">
        <v>0</v>
      </c>
      <c r="AF51" s="57">
        <v>0</v>
      </c>
      <c r="AG51" s="57">
        <v>1</v>
      </c>
      <c r="AH51" s="57">
        <v>1</v>
      </c>
      <c r="AI51" s="57">
        <v>0</v>
      </c>
      <c r="AJ51" s="57"/>
      <c r="AK51" s="57">
        <v>0</v>
      </c>
      <c r="AL51" s="57">
        <v>0</v>
      </c>
      <c r="AM51" s="57">
        <v>0</v>
      </c>
      <c r="AN51" s="57">
        <v>0</v>
      </c>
      <c r="AO51" s="57">
        <v>0</v>
      </c>
      <c r="AP51" s="57">
        <v>0</v>
      </c>
      <c r="AQ51" s="57">
        <v>0</v>
      </c>
      <c r="AR51" s="57">
        <v>0</v>
      </c>
      <c r="AS51" s="57">
        <v>2.2000000000000002</v>
      </c>
      <c r="AT51" s="57">
        <v>1084</v>
      </c>
      <c r="AU51" s="54">
        <v>1</v>
      </c>
      <c r="AV51" s="54">
        <v>1</v>
      </c>
      <c r="AY51" s="64"/>
      <c r="AZ51" s="65">
        <v>108.4</v>
      </c>
      <c r="BA51" s="66"/>
    </row>
    <row r="52" spans="1:53" x14ac:dyDescent="0.25">
      <c r="A52" s="57">
        <v>48</v>
      </c>
      <c r="B52" s="74">
        <v>2009</v>
      </c>
      <c r="C52" s="57">
        <v>10</v>
      </c>
      <c r="D52" s="57" t="s">
        <v>2511</v>
      </c>
      <c r="E52" s="62">
        <f t="shared" si="1"/>
        <v>5.3127893346962843E-2</v>
      </c>
      <c r="F52" s="108">
        <v>4.3299999999999998E-2</v>
      </c>
      <c r="G52" s="57">
        <v>19</v>
      </c>
      <c r="H52" s="57">
        <v>0.9</v>
      </c>
      <c r="I52" s="57"/>
      <c r="J52" s="57" t="s">
        <v>3011</v>
      </c>
      <c r="K52" s="57" t="s">
        <v>3012</v>
      </c>
      <c r="L52" s="57">
        <v>195340</v>
      </c>
      <c r="M52" s="63" t="s">
        <v>4570</v>
      </c>
      <c r="N52" s="57"/>
      <c r="O52" s="57"/>
      <c r="P52" s="63"/>
      <c r="Q52" s="57" t="s">
        <v>161</v>
      </c>
      <c r="R52" s="57">
        <v>0</v>
      </c>
      <c r="S52" s="63"/>
      <c r="T52" s="57"/>
      <c r="U52" s="57"/>
      <c r="V52" s="63"/>
      <c r="W52" s="57" t="s">
        <v>208</v>
      </c>
      <c r="X52" s="57">
        <v>10816</v>
      </c>
      <c r="Y52" s="63">
        <v>40060</v>
      </c>
      <c r="Z52" s="57" t="s">
        <v>224</v>
      </c>
      <c r="AA52" s="64">
        <v>14677</v>
      </c>
      <c r="AB52" s="63"/>
      <c r="AC52" s="57" t="s">
        <v>242</v>
      </c>
      <c r="AD52" s="57">
        <v>0</v>
      </c>
      <c r="AE52" s="57">
        <v>0</v>
      </c>
      <c r="AF52" s="57">
        <v>0</v>
      </c>
      <c r="AG52" s="57">
        <v>1</v>
      </c>
      <c r="AH52" s="57">
        <v>0</v>
      </c>
      <c r="AI52" s="57">
        <v>0</v>
      </c>
      <c r="AJ52" s="57"/>
      <c r="AK52" s="57">
        <v>0</v>
      </c>
      <c r="AL52" s="57">
        <v>0</v>
      </c>
      <c r="AM52" s="57">
        <v>0</v>
      </c>
      <c r="AN52" s="57">
        <v>0</v>
      </c>
      <c r="AO52" s="57">
        <v>0</v>
      </c>
      <c r="AP52" s="57">
        <v>0</v>
      </c>
      <c r="AQ52" s="57">
        <v>0</v>
      </c>
      <c r="AR52" s="57">
        <v>0</v>
      </c>
      <c r="AS52" s="57">
        <v>4.5999999999999996</v>
      </c>
      <c r="AT52" s="57">
        <v>365</v>
      </c>
      <c r="AU52" s="54">
        <v>0</v>
      </c>
      <c r="AV52" s="54">
        <v>0</v>
      </c>
      <c r="AY52" s="64"/>
      <c r="AZ52" s="65">
        <v>108.4</v>
      </c>
      <c r="BA52" s="66"/>
    </row>
    <row r="53" spans="1:53" x14ac:dyDescent="0.25">
      <c r="A53" s="57">
        <v>49</v>
      </c>
      <c r="B53" s="74">
        <v>2009</v>
      </c>
      <c r="C53" s="57">
        <v>9</v>
      </c>
      <c r="D53" s="57" t="s">
        <v>91</v>
      </c>
      <c r="E53" s="62">
        <f t="shared" si="1"/>
        <v>5.2637104493873134E-2</v>
      </c>
      <c r="F53" s="108">
        <v>4.2900000000000001E-2</v>
      </c>
      <c r="G53" s="57">
        <v>12</v>
      </c>
      <c r="H53" s="57"/>
      <c r="I53" s="57"/>
      <c r="J53" s="57" t="s">
        <v>117</v>
      </c>
      <c r="K53" s="57"/>
      <c r="L53" s="57"/>
      <c r="M53" s="63"/>
      <c r="N53" s="57" t="s">
        <v>138</v>
      </c>
      <c r="O53" s="57">
        <v>0</v>
      </c>
      <c r="P53" s="63"/>
      <c r="Q53" s="57" t="s">
        <v>162</v>
      </c>
      <c r="R53" s="57">
        <v>2104304</v>
      </c>
      <c r="S53" s="63">
        <v>40365</v>
      </c>
      <c r="T53" s="57" t="s">
        <v>186</v>
      </c>
      <c r="U53" s="57">
        <v>28236</v>
      </c>
      <c r="V53" s="63">
        <v>40114</v>
      </c>
      <c r="W53" s="57"/>
      <c r="X53" s="57"/>
      <c r="Y53" s="63"/>
      <c r="Z53" s="57"/>
      <c r="AA53" s="64"/>
      <c r="AB53" s="63"/>
      <c r="AC53" s="57" t="s">
        <v>243</v>
      </c>
      <c r="AD53" s="57">
        <v>0</v>
      </c>
      <c r="AE53" s="57">
        <v>0</v>
      </c>
      <c r="AF53" s="57">
        <v>1</v>
      </c>
      <c r="AG53" s="57">
        <v>0</v>
      </c>
      <c r="AH53" s="57">
        <v>0</v>
      </c>
      <c r="AI53" s="57">
        <v>0</v>
      </c>
      <c r="AJ53" s="57"/>
      <c r="AK53" s="57">
        <v>0</v>
      </c>
      <c r="AL53" s="57">
        <v>0</v>
      </c>
      <c r="AM53" s="57">
        <v>0</v>
      </c>
      <c r="AN53" s="57">
        <v>0</v>
      </c>
      <c r="AO53" s="57">
        <v>0</v>
      </c>
      <c r="AP53" s="57">
        <v>0</v>
      </c>
      <c r="AQ53" s="57">
        <v>0</v>
      </c>
      <c r="AR53" s="57">
        <v>0</v>
      </c>
      <c r="AS53" s="57">
        <v>5.2</v>
      </c>
      <c r="AT53" s="57">
        <v>61</v>
      </c>
      <c r="AU53" s="54">
        <v>0</v>
      </c>
      <c r="AV53" s="54">
        <v>0</v>
      </c>
      <c r="AY53" s="64"/>
      <c r="AZ53" s="65">
        <v>108.4</v>
      </c>
      <c r="BA53" s="66"/>
    </row>
    <row r="54" spans="1:53" s="13" customFormat="1" ht="14.25" customHeight="1" x14ac:dyDescent="0.25">
      <c r="A54" s="57">
        <v>50</v>
      </c>
      <c r="B54" s="72">
        <v>2009</v>
      </c>
      <c r="C54" s="54">
        <v>11</v>
      </c>
      <c r="D54" s="54" t="s">
        <v>3536</v>
      </c>
      <c r="E54" s="54">
        <f t="shared" ref="E54:E62" si="2">F54*(1+3.3%)*(1+5.4%)*(1+2.6%)*(1+2.6%)*(1+2.5%)*(1+1.4%)</f>
        <v>4.4790439019839083E-2</v>
      </c>
      <c r="F54" s="109">
        <v>3.7600000000000001E-2</v>
      </c>
      <c r="G54" s="54"/>
      <c r="H54" s="54"/>
      <c r="I54" s="54"/>
      <c r="J54" s="54" t="s">
        <v>3537</v>
      </c>
      <c r="K54" s="54"/>
      <c r="L54" s="54"/>
      <c r="M54" s="71"/>
      <c r="N54" s="54" t="s">
        <v>3538</v>
      </c>
      <c r="O54" s="54"/>
      <c r="P54" s="71"/>
      <c r="Q54" s="54" t="s">
        <v>868</v>
      </c>
      <c r="R54" s="57">
        <v>979011</v>
      </c>
      <c r="S54" s="63">
        <v>40053</v>
      </c>
      <c r="T54" s="54" t="s">
        <v>1951</v>
      </c>
      <c r="U54" s="54"/>
      <c r="V54" s="71"/>
      <c r="W54" s="54" t="s">
        <v>3539</v>
      </c>
      <c r="X54" s="69">
        <v>9036556</v>
      </c>
      <c r="Y54" s="70">
        <v>40053</v>
      </c>
      <c r="Z54" s="54"/>
      <c r="AA54" s="72"/>
      <c r="AB54" s="71"/>
      <c r="AC54" s="54" t="s">
        <v>3540</v>
      </c>
      <c r="AD54" s="54">
        <v>0</v>
      </c>
      <c r="AE54" s="54">
        <v>0</v>
      </c>
      <c r="AF54" s="54">
        <v>0</v>
      </c>
      <c r="AG54" s="54">
        <v>1</v>
      </c>
      <c r="AH54" s="54">
        <v>1</v>
      </c>
      <c r="AI54" s="54">
        <v>0</v>
      </c>
      <c r="AJ54" s="54"/>
      <c r="AK54" s="57">
        <v>0</v>
      </c>
      <c r="AL54" s="57">
        <v>0</v>
      </c>
      <c r="AM54" s="57">
        <v>0</v>
      </c>
      <c r="AN54" s="57">
        <v>0</v>
      </c>
      <c r="AO54" s="57">
        <v>0</v>
      </c>
      <c r="AP54" s="57">
        <v>0</v>
      </c>
      <c r="AQ54" s="57">
        <v>0</v>
      </c>
      <c r="AR54" s="57">
        <v>0</v>
      </c>
      <c r="AS54" s="54">
        <v>4.7</v>
      </c>
      <c r="AT54" s="54">
        <v>20116</v>
      </c>
      <c r="AU54" s="54">
        <v>0</v>
      </c>
      <c r="AV54" s="54">
        <v>0</v>
      </c>
      <c r="AW54" s="54"/>
      <c r="AX54" s="54"/>
      <c r="AY54" s="62"/>
      <c r="AZ54" s="73">
        <v>185.69403671503176</v>
      </c>
      <c r="BA54" s="54"/>
    </row>
    <row r="55" spans="1:53" ht="14.25" customHeight="1" x14ac:dyDescent="0.25">
      <c r="A55" s="57">
        <v>51</v>
      </c>
      <c r="B55" s="72">
        <v>2009</v>
      </c>
      <c r="C55" s="54">
        <v>8</v>
      </c>
      <c r="D55" s="54" t="s">
        <v>3541</v>
      </c>
      <c r="E55" s="54">
        <f t="shared" si="2"/>
        <v>3.9787251682516629E-2</v>
      </c>
      <c r="F55" s="109">
        <v>3.3399999999999999E-2</v>
      </c>
      <c r="J55" s="54" t="s">
        <v>3542</v>
      </c>
      <c r="L55" s="68"/>
      <c r="N55" s="54" t="s">
        <v>4571</v>
      </c>
      <c r="O55" s="54">
        <v>14166383</v>
      </c>
      <c r="P55" s="71">
        <v>40053</v>
      </c>
      <c r="Q55" s="54" t="s">
        <v>3545</v>
      </c>
      <c r="T55" s="54" t="s">
        <v>3544</v>
      </c>
      <c r="AC55" s="54" t="s">
        <v>3543</v>
      </c>
      <c r="AD55" s="54">
        <v>0</v>
      </c>
      <c r="AE55" s="54">
        <v>0</v>
      </c>
      <c r="AF55" s="54">
        <v>0</v>
      </c>
      <c r="AG55" s="54">
        <v>1</v>
      </c>
      <c r="AH55" s="54">
        <v>0</v>
      </c>
      <c r="AI55" s="54">
        <v>0</v>
      </c>
      <c r="AK55" s="57">
        <v>0</v>
      </c>
      <c r="AL55" s="57">
        <v>0</v>
      </c>
      <c r="AM55" s="57">
        <v>0</v>
      </c>
      <c r="AN55" s="57">
        <v>0</v>
      </c>
      <c r="AO55" s="57">
        <v>0</v>
      </c>
      <c r="AP55" s="57">
        <v>0</v>
      </c>
      <c r="AQ55" s="57">
        <v>0</v>
      </c>
      <c r="AR55" s="57">
        <v>0</v>
      </c>
      <c r="AS55" s="54">
        <v>5</v>
      </c>
      <c r="AT55" s="54">
        <v>556</v>
      </c>
      <c r="AU55" s="54">
        <v>0</v>
      </c>
      <c r="AV55" s="54">
        <v>0</v>
      </c>
      <c r="AY55" s="62"/>
      <c r="AZ55" s="73">
        <v>185.69403671503176</v>
      </c>
    </row>
    <row r="56" spans="1:53" ht="14.25" customHeight="1" x14ac:dyDescent="0.25">
      <c r="A56" s="57">
        <v>52</v>
      </c>
      <c r="B56" s="72">
        <v>2009</v>
      </c>
      <c r="C56" s="54">
        <v>4</v>
      </c>
      <c r="D56" s="54" t="s">
        <v>3546</v>
      </c>
      <c r="E56" s="54">
        <f t="shared" si="2"/>
        <v>3.7047410997792428E-2</v>
      </c>
      <c r="F56" s="109">
        <v>3.1099999999999999E-2</v>
      </c>
      <c r="J56" s="54" t="s">
        <v>3548</v>
      </c>
      <c r="N56" s="54" t="s">
        <v>3547</v>
      </c>
      <c r="Q56" s="54" t="s">
        <v>3549</v>
      </c>
      <c r="W56" s="54" t="s">
        <v>3550</v>
      </c>
      <c r="AC56" s="54" t="s">
        <v>3551</v>
      </c>
      <c r="AD56" s="54">
        <v>0</v>
      </c>
      <c r="AE56" s="54">
        <v>0</v>
      </c>
      <c r="AF56" s="54">
        <v>0</v>
      </c>
      <c r="AG56" s="54">
        <v>1</v>
      </c>
      <c r="AH56" s="54">
        <v>0</v>
      </c>
      <c r="AI56" s="54">
        <v>0</v>
      </c>
      <c r="AK56" s="57">
        <v>0</v>
      </c>
      <c r="AL56" s="57">
        <v>0</v>
      </c>
      <c r="AM56" s="57">
        <v>0</v>
      </c>
      <c r="AN56" s="57">
        <v>0</v>
      </c>
      <c r="AO56" s="57">
        <v>0</v>
      </c>
      <c r="AP56" s="57">
        <v>0</v>
      </c>
      <c r="AQ56" s="57">
        <v>0</v>
      </c>
      <c r="AR56" s="57">
        <v>0</v>
      </c>
      <c r="AS56" s="54">
        <v>7.1</v>
      </c>
      <c r="AT56" s="54">
        <v>54</v>
      </c>
      <c r="AU56" s="54">
        <v>0</v>
      </c>
      <c r="AV56" s="54">
        <v>0</v>
      </c>
      <c r="AY56" s="62"/>
      <c r="AZ56" s="73">
        <v>185.69403671503176</v>
      </c>
    </row>
    <row r="57" spans="1:53" ht="14.25" customHeight="1" x14ac:dyDescent="0.25">
      <c r="A57" s="57">
        <v>53</v>
      </c>
      <c r="B57" s="72">
        <v>2009</v>
      </c>
      <c r="C57" s="54">
        <v>7</v>
      </c>
      <c r="D57" s="54" t="s">
        <v>3552</v>
      </c>
      <c r="E57" s="54">
        <f t="shared" si="2"/>
        <v>3.5737052409446073E-2</v>
      </c>
      <c r="F57" s="109">
        <v>0.03</v>
      </c>
      <c r="J57" s="54" t="s">
        <v>808</v>
      </c>
      <c r="L57" s="54">
        <v>1303013</v>
      </c>
      <c r="M57" s="71" t="s">
        <v>4689</v>
      </c>
      <c r="N57" s="54" t="s">
        <v>3553</v>
      </c>
      <c r="Q57" s="54" t="s">
        <v>3554</v>
      </c>
      <c r="T57" s="54" t="s">
        <v>3555</v>
      </c>
      <c r="U57" s="57">
        <v>253064</v>
      </c>
      <c r="V57" s="63">
        <v>40245</v>
      </c>
      <c r="W57" s="54" t="s">
        <v>3556</v>
      </c>
      <c r="AC57" s="54" t="s">
        <v>3557</v>
      </c>
      <c r="AD57" s="54">
        <v>1</v>
      </c>
      <c r="AE57" s="54">
        <v>0</v>
      </c>
      <c r="AF57" s="54">
        <v>0</v>
      </c>
      <c r="AG57" s="54">
        <v>0</v>
      </c>
      <c r="AH57" s="54">
        <v>0</v>
      </c>
      <c r="AI57" s="54">
        <v>0</v>
      </c>
      <c r="AK57" s="57">
        <v>0</v>
      </c>
      <c r="AL57" s="57">
        <v>0</v>
      </c>
      <c r="AM57" s="57">
        <v>0</v>
      </c>
      <c r="AN57" s="57">
        <v>0</v>
      </c>
      <c r="AO57" s="57">
        <v>0</v>
      </c>
      <c r="AP57" s="57">
        <v>0</v>
      </c>
      <c r="AQ57" s="57">
        <v>0</v>
      </c>
      <c r="AR57" s="57">
        <v>0</v>
      </c>
      <c r="AS57" s="54">
        <v>6.8</v>
      </c>
      <c r="AT57" s="54">
        <v>19344</v>
      </c>
      <c r="AU57" s="54">
        <v>0</v>
      </c>
      <c r="AV57" s="54">
        <v>0</v>
      </c>
      <c r="AY57" s="62"/>
      <c r="AZ57" s="73">
        <v>185.69403671503176</v>
      </c>
    </row>
    <row r="58" spans="1:53" ht="14.25" customHeight="1" x14ac:dyDescent="0.25">
      <c r="A58" s="57">
        <v>54</v>
      </c>
      <c r="B58" s="72">
        <v>2009</v>
      </c>
      <c r="C58" s="54">
        <v>2</v>
      </c>
      <c r="D58" s="54" t="s">
        <v>3558</v>
      </c>
      <c r="E58" s="54">
        <f t="shared" si="2"/>
        <v>3.5498805393383098E-2</v>
      </c>
      <c r="F58" s="109">
        <v>2.98E-2</v>
      </c>
      <c r="J58" s="54" t="s">
        <v>3559</v>
      </c>
      <c r="N58" s="54" t="s">
        <v>1211</v>
      </c>
      <c r="O58" s="69">
        <v>2128853</v>
      </c>
      <c r="P58" s="70">
        <v>40277</v>
      </c>
      <c r="Q58" s="54" t="s">
        <v>584</v>
      </c>
      <c r="R58" s="69">
        <v>63373</v>
      </c>
      <c r="S58" s="70">
        <v>41247</v>
      </c>
      <c r="T58" s="54" t="s">
        <v>3560</v>
      </c>
      <c r="AC58" s="54" t="s">
        <v>3561</v>
      </c>
      <c r="AD58" s="54">
        <v>1</v>
      </c>
      <c r="AE58" s="54">
        <v>0</v>
      </c>
      <c r="AF58" s="54">
        <v>0</v>
      </c>
      <c r="AG58" s="54">
        <v>1</v>
      </c>
      <c r="AH58" s="54">
        <v>0</v>
      </c>
      <c r="AI58" s="54">
        <v>0</v>
      </c>
      <c r="AK58" s="57">
        <v>0</v>
      </c>
      <c r="AL58" s="57">
        <v>0</v>
      </c>
      <c r="AM58" s="57">
        <v>0</v>
      </c>
      <c r="AN58" s="57">
        <v>0</v>
      </c>
      <c r="AO58" s="57">
        <v>0</v>
      </c>
      <c r="AP58" s="57">
        <v>0</v>
      </c>
      <c r="AQ58" s="57">
        <v>0</v>
      </c>
      <c r="AR58" s="57">
        <v>0</v>
      </c>
      <c r="AS58" s="54">
        <v>6.2</v>
      </c>
      <c r="AT58" s="54">
        <v>11223</v>
      </c>
      <c r="AU58" s="54">
        <v>0</v>
      </c>
      <c r="AV58" s="54">
        <v>0</v>
      </c>
      <c r="AY58" s="62"/>
      <c r="AZ58" s="73">
        <v>185.69403671503176</v>
      </c>
    </row>
    <row r="59" spans="1:53" ht="14.25" customHeight="1" x14ac:dyDescent="0.25">
      <c r="A59" s="57">
        <v>55</v>
      </c>
      <c r="B59" s="72">
        <v>2009</v>
      </c>
      <c r="C59" s="54">
        <v>5</v>
      </c>
      <c r="D59" s="54" t="s">
        <v>3562</v>
      </c>
      <c r="E59" s="54">
        <f t="shared" si="2"/>
        <v>2.8827888943619831E-2</v>
      </c>
      <c r="F59" s="109">
        <v>2.4199999999999999E-2</v>
      </c>
      <c r="J59" s="54" t="s">
        <v>3563</v>
      </c>
      <c r="N59" s="54" t="s">
        <v>1650</v>
      </c>
      <c r="Q59" s="69" t="s">
        <v>7123</v>
      </c>
      <c r="R59" s="69">
        <v>113078</v>
      </c>
      <c r="S59" s="70">
        <v>40077</v>
      </c>
      <c r="T59" s="54" t="s">
        <v>488</v>
      </c>
      <c r="U59" s="69">
        <v>315971</v>
      </c>
      <c r="V59" s="70" t="s">
        <v>2629</v>
      </c>
      <c r="AC59" s="54" t="s">
        <v>3564</v>
      </c>
      <c r="AD59" s="54">
        <v>0</v>
      </c>
      <c r="AE59" s="54">
        <v>0</v>
      </c>
      <c r="AF59" s="54">
        <v>0</v>
      </c>
      <c r="AG59" s="54">
        <v>1</v>
      </c>
      <c r="AH59" s="54">
        <v>0</v>
      </c>
      <c r="AI59" s="54">
        <v>0</v>
      </c>
      <c r="AK59" s="57">
        <v>0</v>
      </c>
      <c r="AL59" s="57">
        <v>0</v>
      </c>
      <c r="AM59" s="57">
        <v>0</v>
      </c>
      <c r="AN59" s="57">
        <v>0</v>
      </c>
      <c r="AO59" s="57">
        <v>0</v>
      </c>
      <c r="AP59" s="57">
        <v>0</v>
      </c>
      <c r="AQ59" s="57">
        <v>0</v>
      </c>
      <c r="AR59" s="57">
        <v>0</v>
      </c>
      <c r="AS59" s="54">
        <v>3.8</v>
      </c>
      <c r="AT59" s="54">
        <v>2100</v>
      </c>
      <c r="AU59" s="54">
        <v>0</v>
      </c>
      <c r="AV59" s="54">
        <v>0</v>
      </c>
      <c r="AY59" s="62"/>
      <c r="AZ59" s="73">
        <v>185.69403671503176</v>
      </c>
    </row>
    <row r="60" spans="1:53" ht="14.25" customHeight="1" x14ac:dyDescent="0.25">
      <c r="A60" s="57">
        <v>56</v>
      </c>
      <c r="B60" s="72">
        <v>2009</v>
      </c>
      <c r="C60" s="54">
        <v>11</v>
      </c>
      <c r="D60" s="54" t="s">
        <v>3565</v>
      </c>
      <c r="E60" s="54">
        <f t="shared" si="2"/>
        <v>2.5135060194643739E-2</v>
      </c>
      <c r="F60" s="109">
        <v>2.1100000000000001E-2</v>
      </c>
      <c r="J60" s="54" t="s">
        <v>1178</v>
      </c>
      <c r="L60" s="69">
        <v>3701708</v>
      </c>
      <c r="M60" s="70" t="s">
        <v>634</v>
      </c>
      <c r="N60" s="54" t="s">
        <v>3566</v>
      </c>
      <c r="O60" s="57">
        <v>2012381</v>
      </c>
      <c r="P60" s="63" t="s">
        <v>2500</v>
      </c>
      <c r="Q60" s="54" t="s">
        <v>3567</v>
      </c>
      <c r="T60" s="54" t="s">
        <v>3568</v>
      </c>
      <c r="U60" s="57">
        <v>446719</v>
      </c>
      <c r="V60" s="63">
        <v>40539</v>
      </c>
      <c r="W60" s="54" t="s">
        <v>3569</v>
      </c>
      <c r="AC60" s="54" t="s">
        <v>3570</v>
      </c>
      <c r="AD60" s="54">
        <v>0</v>
      </c>
      <c r="AE60" s="54">
        <v>0</v>
      </c>
      <c r="AF60" s="54">
        <v>0</v>
      </c>
      <c r="AG60" s="54">
        <v>0</v>
      </c>
      <c r="AH60" s="54">
        <v>0</v>
      </c>
      <c r="AI60" s="54">
        <v>1</v>
      </c>
      <c r="AK60" s="57">
        <v>0</v>
      </c>
      <c r="AL60" s="57">
        <v>0</v>
      </c>
      <c r="AM60" s="57">
        <v>0</v>
      </c>
      <c r="AN60" s="57">
        <v>0</v>
      </c>
      <c r="AO60" s="57">
        <v>0</v>
      </c>
      <c r="AP60" s="57">
        <v>0</v>
      </c>
      <c r="AQ60" s="57">
        <v>0</v>
      </c>
      <c r="AR60" s="57">
        <v>0</v>
      </c>
      <c r="AS60" s="54">
        <v>6.6</v>
      </c>
      <c r="AT60" s="54">
        <v>16587</v>
      </c>
      <c r="AU60" s="54">
        <v>0</v>
      </c>
      <c r="AV60" s="54">
        <v>0</v>
      </c>
      <c r="AY60" s="62"/>
      <c r="AZ60" s="73">
        <v>185.69403671503176</v>
      </c>
    </row>
    <row r="61" spans="1:53" ht="14.25" customHeight="1" x14ac:dyDescent="0.25">
      <c r="A61" s="57">
        <v>57</v>
      </c>
      <c r="B61" s="72">
        <v>2009</v>
      </c>
      <c r="C61" s="54">
        <v>9</v>
      </c>
      <c r="D61" s="54" t="s">
        <v>3571</v>
      </c>
      <c r="E61" s="54">
        <f t="shared" si="2"/>
        <v>2.5015936686612252E-2</v>
      </c>
      <c r="F61" s="109">
        <v>2.1000000000000001E-2</v>
      </c>
      <c r="J61" s="54" t="s">
        <v>7138</v>
      </c>
      <c r="N61" s="54" t="s">
        <v>3572</v>
      </c>
      <c r="T61" s="54" t="s">
        <v>3573</v>
      </c>
      <c r="U61" s="69">
        <v>0</v>
      </c>
      <c r="AC61" s="54" t="s">
        <v>3574</v>
      </c>
      <c r="AD61" s="54">
        <v>0</v>
      </c>
      <c r="AE61" s="54">
        <v>0</v>
      </c>
      <c r="AF61" s="54">
        <v>0</v>
      </c>
      <c r="AG61" s="54">
        <v>1</v>
      </c>
      <c r="AH61" s="54">
        <v>0</v>
      </c>
      <c r="AI61" s="54">
        <v>0</v>
      </c>
      <c r="AJ61" s="54" t="s">
        <v>3575</v>
      </c>
      <c r="AK61" s="57">
        <v>0</v>
      </c>
      <c r="AL61" s="57">
        <v>0</v>
      </c>
      <c r="AM61" s="57">
        <v>1</v>
      </c>
      <c r="AN61" s="57">
        <v>0</v>
      </c>
      <c r="AO61" s="57">
        <v>0</v>
      </c>
      <c r="AP61" s="57">
        <v>0</v>
      </c>
      <c r="AQ61" s="57">
        <v>0</v>
      </c>
      <c r="AR61" s="57">
        <v>0</v>
      </c>
      <c r="AS61" s="54">
        <v>5.9</v>
      </c>
      <c r="AT61" s="54">
        <v>218</v>
      </c>
      <c r="AU61" s="54">
        <v>0</v>
      </c>
      <c r="AV61" s="54">
        <v>0</v>
      </c>
      <c r="AY61" s="62"/>
      <c r="AZ61" s="73">
        <v>185.69403671503176</v>
      </c>
    </row>
    <row r="62" spans="1:53" ht="14.25" customHeight="1" x14ac:dyDescent="0.25">
      <c r="A62" s="57">
        <v>58</v>
      </c>
      <c r="B62" s="72">
        <v>2009</v>
      </c>
      <c r="C62" s="54">
        <v>2</v>
      </c>
      <c r="D62" s="54" t="s">
        <v>3576</v>
      </c>
      <c r="E62" s="54">
        <f t="shared" si="2"/>
        <v>2.1442231445667641E-2</v>
      </c>
      <c r="F62" s="109">
        <v>1.7999999999999999E-2</v>
      </c>
      <c r="J62" s="54" t="s">
        <v>3582</v>
      </c>
      <c r="N62" s="54" t="s">
        <v>3581</v>
      </c>
      <c r="O62" s="69">
        <v>11825075</v>
      </c>
      <c r="P62" s="70">
        <v>40483</v>
      </c>
      <c r="Q62" s="54" t="s">
        <v>3580</v>
      </c>
      <c r="T62" s="54" t="s">
        <v>3579</v>
      </c>
      <c r="U62" s="64">
        <v>335978</v>
      </c>
      <c r="V62" s="70">
        <v>40309</v>
      </c>
      <c r="W62" s="54" t="s">
        <v>3578</v>
      </c>
      <c r="AC62" s="54" t="s">
        <v>3577</v>
      </c>
      <c r="AD62" s="54">
        <v>0</v>
      </c>
      <c r="AE62" s="54">
        <v>1</v>
      </c>
      <c r="AF62" s="54">
        <v>0</v>
      </c>
      <c r="AG62" s="54">
        <v>0</v>
      </c>
      <c r="AH62" s="54">
        <v>0</v>
      </c>
      <c r="AI62" s="54">
        <v>0</v>
      </c>
      <c r="AJ62" s="65"/>
      <c r="AK62" s="57">
        <v>0</v>
      </c>
      <c r="AL62" s="57">
        <v>0</v>
      </c>
      <c r="AM62" s="57">
        <v>0</v>
      </c>
      <c r="AN62" s="57">
        <v>0</v>
      </c>
      <c r="AO62" s="57">
        <v>0</v>
      </c>
      <c r="AP62" s="57">
        <v>0</v>
      </c>
      <c r="AQ62" s="57">
        <v>0</v>
      </c>
      <c r="AR62" s="57">
        <v>0</v>
      </c>
      <c r="AS62" s="54">
        <v>4.7</v>
      </c>
      <c r="AT62" s="54">
        <v>877</v>
      </c>
      <c r="AU62" s="54">
        <v>0</v>
      </c>
      <c r="AV62" s="54">
        <v>0</v>
      </c>
      <c r="AY62" s="62"/>
      <c r="AZ62" s="73">
        <v>185.69403671503176</v>
      </c>
    </row>
    <row r="63" spans="1:53" ht="14.25" customHeight="1" x14ac:dyDescent="0.25">
      <c r="A63" s="57">
        <v>59</v>
      </c>
      <c r="B63" s="72">
        <v>2009</v>
      </c>
      <c r="C63" s="54">
        <v>6</v>
      </c>
      <c r="D63" s="54" t="s">
        <v>3691</v>
      </c>
      <c r="E63" s="54">
        <f>F63*(1+5.4%)*(1+2.6%)*(1+2.6%)*(1+2.5%)*(1+1.4%)*(1+3%)</f>
        <v>2.1023627056360485E-2</v>
      </c>
      <c r="F63" s="109">
        <v>1.77E-2</v>
      </c>
      <c r="J63" s="54" t="s">
        <v>1177</v>
      </c>
      <c r="L63" s="69">
        <v>7399</v>
      </c>
      <c r="M63" s="70" t="s">
        <v>2564</v>
      </c>
      <c r="N63" s="54" t="s">
        <v>3692</v>
      </c>
      <c r="O63" s="69">
        <v>12348981</v>
      </c>
      <c r="P63" s="70">
        <v>40283</v>
      </c>
      <c r="Q63" s="54" t="s">
        <v>3694</v>
      </c>
      <c r="W63" s="54" t="s">
        <v>3695</v>
      </c>
      <c r="X63" s="68"/>
      <c r="Z63" s="54" t="s">
        <v>3693</v>
      </c>
      <c r="AA63" s="57">
        <v>65741903</v>
      </c>
      <c r="AB63" s="63">
        <v>40164</v>
      </c>
      <c r="AC63" s="54" t="s">
        <v>3696</v>
      </c>
      <c r="AD63" s="54">
        <v>1</v>
      </c>
      <c r="AE63" s="54">
        <v>0</v>
      </c>
      <c r="AF63" s="54">
        <v>0</v>
      </c>
      <c r="AG63" s="54">
        <v>0</v>
      </c>
      <c r="AH63" s="54">
        <v>1</v>
      </c>
      <c r="AI63" s="54">
        <v>0</v>
      </c>
      <c r="AJ63" s="65"/>
      <c r="AK63" s="57">
        <v>0</v>
      </c>
      <c r="AL63" s="57">
        <v>0</v>
      </c>
      <c r="AM63" s="57">
        <v>0</v>
      </c>
      <c r="AN63" s="57">
        <v>0</v>
      </c>
      <c r="AO63" s="57">
        <v>0</v>
      </c>
      <c r="AP63" s="57">
        <v>0</v>
      </c>
      <c r="AQ63" s="57">
        <v>0</v>
      </c>
      <c r="AR63" s="57">
        <v>0</v>
      </c>
      <c r="AS63" s="54">
        <v>6.4</v>
      </c>
      <c r="AT63" s="54">
        <v>12545</v>
      </c>
      <c r="AU63" s="54">
        <v>0</v>
      </c>
      <c r="AV63" s="54">
        <v>0</v>
      </c>
      <c r="AZ63" s="73">
        <v>185.69403671503176</v>
      </c>
    </row>
    <row r="64" spans="1:53" ht="14.25" customHeight="1" x14ac:dyDescent="0.25">
      <c r="A64" s="57">
        <v>60</v>
      </c>
      <c r="B64" s="72">
        <v>2009</v>
      </c>
      <c r="C64" s="54">
        <v>11</v>
      </c>
      <c r="D64" s="54" t="s">
        <v>3587</v>
      </c>
      <c r="E64" s="54">
        <f t="shared" ref="E64:E78" si="3">F64*(1+3.3%)*(1+5.4%)*(1+2.6%)*(1+2.6%)*(1+2.5%)*(1+1.4%)*(1+3%)</f>
        <v>1.8772673630682017E-2</v>
      </c>
      <c r="F64" s="109">
        <v>1.5299999999999999E-2</v>
      </c>
      <c r="J64" s="54" t="s">
        <v>7148</v>
      </c>
      <c r="N64" s="54" t="s">
        <v>508</v>
      </c>
      <c r="O64" s="69">
        <v>2293827</v>
      </c>
      <c r="P64" s="70" t="s">
        <v>2637</v>
      </c>
      <c r="Q64" s="54" t="s">
        <v>3591</v>
      </c>
      <c r="R64" s="69">
        <v>31392238</v>
      </c>
      <c r="S64" s="70">
        <v>40053</v>
      </c>
      <c r="T64" s="54" t="s">
        <v>3590</v>
      </c>
      <c r="U64" s="57">
        <v>705884</v>
      </c>
      <c r="V64" s="63">
        <v>40053</v>
      </c>
      <c r="W64" s="54" t="s">
        <v>3589</v>
      </c>
      <c r="X64" s="58"/>
      <c r="AC64" s="54" t="s">
        <v>3588</v>
      </c>
      <c r="AD64" s="54">
        <v>1</v>
      </c>
      <c r="AE64" s="54">
        <v>0</v>
      </c>
      <c r="AF64" s="54">
        <v>0</v>
      </c>
      <c r="AG64" s="54">
        <v>1</v>
      </c>
      <c r="AH64" s="54">
        <v>1</v>
      </c>
      <c r="AI64" s="54">
        <v>0</v>
      </c>
      <c r="AK64" s="57">
        <v>0</v>
      </c>
      <c r="AL64" s="57">
        <v>0</v>
      </c>
      <c r="AM64" s="57">
        <v>0</v>
      </c>
      <c r="AN64" s="57">
        <v>0</v>
      </c>
      <c r="AO64" s="57">
        <v>0</v>
      </c>
      <c r="AP64" s="57">
        <v>0</v>
      </c>
      <c r="AQ64" s="57">
        <v>0</v>
      </c>
      <c r="AR64" s="57">
        <v>0</v>
      </c>
      <c r="AS64" s="54">
        <v>5.7</v>
      </c>
      <c r="AT64" s="54">
        <v>7742</v>
      </c>
      <c r="AU64" s="54">
        <v>0</v>
      </c>
      <c r="AV64" s="54">
        <v>0</v>
      </c>
      <c r="AY64" s="62"/>
      <c r="AZ64" s="73">
        <v>185.69403671503176</v>
      </c>
    </row>
    <row r="65" spans="1:53" ht="14.25" customHeight="1" x14ac:dyDescent="0.25">
      <c r="A65" s="57">
        <v>61</v>
      </c>
      <c r="B65" s="72">
        <v>2009</v>
      </c>
      <c r="C65" s="54">
        <v>9</v>
      </c>
      <c r="D65" s="54" t="s">
        <v>3592</v>
      </c>
      <c r="E65" s="54">
        <f t="shared" si="3"/>
        <v>1.5950637725416095E-2</v>
      </c>
      <c r="F65" s="109">
        <v>1.2999999999999999E-2</v>
      </c>
      <c r="J65" s="54" t="s">
        <v>7140</v>
      </c>
      <c r="N65" s="54" t="s">
        <v>3593</v>
      </c>
      <c r="Q65" s="54" t="s">
        <v>3594</v>
      </c>
      <c r="T65" s="54" t="s">
        <v>3595</v>
      </c>
      <c r="U65" s="69">
        <v>133151</v>
      </c>
      <c r="V65" s="70" t="s">
        <v>2619</v>
      </c>
      <c r="AC65" s="54" t="s">
        <v>3540</v>
      </c>
      <c r="AD65" s="54">
        <v>0</v>
      </c>
      <c r="AE65" s="54">
        <v>0</v>
      </c>
      <c r="AF65" s="54">
        <v>0</v>
      </c>
      <c r="AG65" s="54">
        <v>1</v>
      </c>
      <c r="AH65" s="54">
        <v>1</v>
      </c>
      <c r="AI65" s="54">
        <v>0</v>
      </c>
      <c r="AK65" s="57">
        <v>0</v>
      </c>
      <c r="AL65" s="57">
        <v>0</v>
      </c>
      <c r="AM65" s="57">
        <v>0</v>
      </c>
      <c r="AN65" s="57">
        <v>0</v>
      </c>
      <c r="AO65" s="57">
        <v>0</v>
      </c>
      <c r="AP65" s="57">
        <v>0</v>
      </c>
      <c r="AQ65" s="57">
        <v>0</v>
      </c>
      <c r="AR65" s="57">
        <v>0</v>
      </c>
      <c r="AS65" s="54">
        <v>5.4</v>
      </c>
      <c r="AT65" s="54">
        <v>3271</v>
      </c>
      <c r="AU65" s="54">
        <v>0</v>
      </c>
      <c r="AV65" s="54">
        <v>0</v>
      </c>
      <c r="AY65" s="62"/>
      <c r="AZ65" s="73">
        <v>185.69403671503176</v>
      </c>
    </row>
    <row r="66" spans="1:53" ht="14.25" customHeight="1" x14ac:dyDescent="0.25">
      <c r="A66" s="57">
        <v>62</v>
      </c>
      <c r="B66" s="72">
        <v>2009</v>
      </c>
      <c r="C66" s="54">
        <v>2</v>
      </c>
      <c r="D66" s="54" t="s">
        <v>3596</v>
      </c>
      <c r="E66" s="54">
        <f t="shared" si="3"/>
        <v>1.4723665592691781E-2</v>
      </c>
      <c r="F66" s="109">
        <v>1.2E-2</v>
      </c>
      <c r="J66" s="54" t="s">
        <v>4691</v>
      </c>
      <c r="K66" s="54" t="s">
        <v>4690</v>
      </c>
      <c r="N66" s="54" t="s">
        <v>3597</v>
      </c>
      <c r="O66" s="69">
        <v>20172426</v>
      </c>
      <c r="P66" s="70">
        <v>40399</v>
      </c>
      <c r="Q66" s="54" t="s">
        <v>3598</v>
      </c>
      <c r="R66" s="64">
        <v>64922463</v>
      </c>
      <c r="S66" s="70">
        <v>40053</v>
      </c>
      <c r="T66" s="54" t="s">
        <v>3599</v>
      </c>
      <c r="U66" s="69">
        <v>13974197</v>
      </c>
      <c r="V66" s="70">
        <v>40053</v>
      </c>
      <c r="W66" s="54" t="s">
        <v>861</v>
      </c>
      <c r="AC66" s="54" t="s">
        <v>3588</v>
      </c>
      <c r="AD66" s="54">
        <v>1</v>
      </c>
      <c r="AE66" s="54">
        <v>0</v>
      </c>
      <c r="AF66" s="54">
        <v>0</v>
      </c>
      <c r="AG66" s="54">
        <v>1</v>
      </c>
      <c r="AH66" s="54">
        <v>1</v>
      </c>
      <c r="AI66" s="54">
        <v>0</v>
      </c>
      <c r="AK66" s="57">
        <v>0</v>
      </c>
      <c r="AL66" s="57">
        <v>0</v>
      </c>
      <c r="AM66" s="57">
        <v>0</v>
      </c>
      <c r="AN66" s="57">
        <v>0</v>
      </c>
      <c r="AO66" s="57">
        <v>0</v>
      </c>
      <c r="AP66" s="57">
        <v>0</v>
      </c>
      <c r="AQ66" s="57">
        <v>0</v>
      </c>
      <c r="AR66" s="57">
        <v>0</v>
      </c>
      <c r="AS66" s="54">
        <v>6.8</v>
      </c>
      <c r="AT66" s="54">
        <v>1630</v>
      </c>
      <c r="AU66" s="54">
        <v>0</v>
      </c>
      <c r="AV66" s="54">
        <v>0</v>
      </c>
      <c r="AY66" s="62"/>
      <c r="AZ66" s="73">
        <v>185.69403671503176</v>
      </c>
    </row>
    <row r="67" spans="1:53" ht="14.25" customHeight="1" x14ac:dyDescent="0.25">
      <c r="A67" s="57">
        <v>63</v>
      </c>
      <c r="B67" s="72">
        <v>2009</v>
      </c>
      <c r="C67" s="54">
        <v>5</v>
      </c>
      <c r="D67" s="54" t="s">
        <v>3600</v>
      </c>
      <c r="E67" s="54">
        <f t="shared" si="3"/>
        <v>1.4355573952874488E-2</v>
      </c>
      <c r="F67" s="109">
        <v>1.17E-2</v>
      </c>
      <c r="J67" s="54" t="s">
        <v>3601</v>
      </c>
      <c r="L67" s="54">
        <v>0</v>
      </c>
      <c r="AC67" s="54" t="s">
        <v>3602</v>
      </c>
      <c r="AD67" s="54">
        <v>0</v>
      </c>
      <c r="AE67" s="54">
        <v>0</v>
      </c>
      <c r="AF67" s="54">
        <v>0</v>
      </c>
      <c r="AG67" s="54">
        <v>1</v>
      </c>
      <c r="AH67" s="54">
        <v>0</v>
      </c>
      <c r="AI67" s="54">
        <v>0</v>
      </c>
      <c r="AK67" s="57">
        <v>0</v>
      </c>
      <c r="AL67" s="57">
        <v>0</v>
      </c>
      <c r="AM67" s="57">
        <v>0</v>
      </c>
      <c r="AN67" s="57">
        <v>0</v>
      </c>
      <c r="AO67" s="57">
        <v>0</v>
      </c>
      <c r="AP67" s="57">
        <v>0</v>
      </c>
      <c r="AQ67" s="57">
        <v>0</v>
      </c>
      <c r="AR67" s="57">
        <v>0</v>
      </c>
      <c r="AS67" s="54">
        <v>4.7</v>
      </c>
      <c r="AT67" s="54">
        <v>35</v>
      </c>
      <c r="AU67" s="54">
        <v>0</v>
      </c>
      <c r="AV67" s="54">
        <v>0</v>
      </c>
      <c r="AZ67" s="73">
        <v>185.69403671503176</v>
      </c>
    </row>
    <row r="68" spans="1:53" ht="14.25" customHeight="1" x14ac:dyDescent="0.25">
      <c r="A68" s="57">
        <v>64</v>
      </c>
      <c r="B68" s="72">
        <v>2009</v>
      </c>
      <c r="C68" s="54">
        <v>5</v>
      </c>
      <c r="D68" s="54" t="s">
        <v>3603</v>
      </c>
      <c r="E68" s="54">
        <f t="shared" si="3"/>
        <v>1.4232876739602055E-2</v>
      </c>
      <c r="F68" s="109">
        <v>1.1599999999999999E-2</v>
      </c>
      <c r="J68" s="54" t="s">
        <v>3604</v>
      </c>
      <c r="N68" s="54" t="s">
        <v>3605</v>
      </c>
      <c r="Q68" s="54" t="s">
        <v>3606</v>
      </c>
      <c r="T68" s="54" t="s">
        <v>1042</v>
      </c>
      <c r="U68" s="69">
        <v>2489202</v>
      </c>
      <c r="V68" s="70" t="s">
        <v>1043</v>
      </c>
      <c r="AC68" s="54" t="s">
        <v>3607</v>
      </c>
      <c r="AD68" s="54">
        <v>0</v>
      </c>
      <c r="AE68" s="54">
        <v>0</v>
      </c>
      <c r="AF68" s="54">
        <v>0</v>
      </c>
      <c r="AG68" s="54">
        <v>1</v>
      </c>
      <c r="AH68" s="54">
        <v>0</v>
      </c>
      <c r="AI68" s="54">
        <v>0</v>
      </c>
      <c r="AJ68" s="54" t="s">
        <v>3608</v>
      </c>
      <c r="AK68" s="57">
        <v>0</v>
      </c>
      <c r="AL68" s="57">
        <v>0</v>
      </c>
      <c r="AM68" s="57">
        <v>1</v>
      </c>
      <c r="AN68" s="57">
        <v>0</v>
      </c>
      <c r="AO68" s="57">
        <v>0</v>
      </c>
      <c r="AP68" s="57">
        <v>0</v>
      </c>
      <c r="AQ68" s="57">
        <v>0</v>
      </c>
      <c r="AR68" s="57">
        <v>0</v>
      </c>
      <c r="AS68" s="54">
        <v>6.1</v>
      </c>
      <c r="AT68" s="54">
        <v>788</v>
      </c>
      <c r="AU68" s="54">
        <v>0</v>
      </c>
      <c r="AV68" s="54">
        <v>0</v>
      </c>
      <c r="AZ68" s="73">
        <v>185.69403671503176</v>
      </c>
    </row>
    <row r="69" spans="1:53" ht="14.25" customHeight="1" x14ac:dyDescent="0.25">
      <c r="A69" s="57">
        <v>65</v>
      </c>
      <c r="B69" s="72">
        <v>2009</v>
      </c>
      <c r="C69" s="54">
        <v>6</v>
      </c>
      <c r="D69" s="54" t="s">
        <v>3609</v>
      </c>
      <c r="E69" s="54">
        <f t="shared" si="3"/>
        <v>1.3496693459967467E-2</v>
      </c>
      <c r="F69" s="109">
        <v>1.0999999999999999E-2</v>
      </c>
      <c r="J69" s="54" t="s">
        <v>2796</v>
      </c>
      <c r="L69" s="57">
        <v>16126268</v>
      </c>
      <c r="M69" s="63" t="s">
        <v>6158</v>
      </c>
      <c r="N69" s="54" t="s">
        <v>3610</v>
      </c>
      <c r="O69" s="69">
        <v>0</v>
      </c>
      <c r="P69" s="70">
        <v>40958</v>
      </c>
      <c r="Q69" s="54" t="s">
        <v>3611</v>
      </c>
      <c r="R69" s="54">
        <v>2928640</v>
      </c>
      <c r="S69" s="71">
        <v>40681</v>
      </c>
      <c r="W69" s="54" t="s">
        <v>3612</v>
      </c>
      <c r="X69" s="69">
        <v>1059703</v>
      </c>
      <c r="Y69" s="70">
        <v>41080</v>
      </c>
      <c r="AC69" s="54" t="s">
        <v>3586</v>
      </c>
      <c r="AD69" s="54">
        <v>0</v>
      </c>
      <c r="AE69" s="54">
        <v>0</v>
      </c>
      <c r="AF69" s="54">
        <v>0</v>
      </c>
      <c r="AG69" s="54">
        <v>1</v>
      </c>
      <c r="AH69" s="54">
        <v>0</v>
      </c>
      <c r="AI69" s="54">
        <v>0</v>
      </c>
      <c r="AJ69" s="65"/>
      <c r="AK69" s="57">
        <v>0</v>
      </c>
      <c r="AL69" s="57">
        <v>0</v>
      </c>
      <c r="AM69" s="57">
        <v>0</v>
      </c>
      <c r="AN69" s="57">
        <v>0</v>
      </c>
      <c r="AO69" s="57">
        <v>0</v>
      </c>
      <c r="AP69" s="57">
        <v>0</v>
      </c>
      <c r="AQ69" s="57">
        <v>0</v>
      </c>
      <c r="AR69" s="57">
        <v>0</v>
      </c>
      <c r="AS69" s="54">
        <v>7.4</v>
      </c>
      <c r="AT69" s="54">
        <v>23051</v>
      </c>
      <c r="AU69" s="54">
        <v>0</v>
      </c>
      <c r="AV69" s="54">
        <v>0</v>
      </c>
      <c r="AZ69" s="73">
        <v>185.69403671503176</v>
      </c>
    </row>
    <row r="70" spans="1:53" ht="14.25" customHeight="1" x14ac:dyDescent="0.25">
      <c r="A70" s="57">
        <v>66</v>
      </c>
      <c r="B70" s="72">
        <v>2009</v>
      </c>
      <c r="C70" s="54">
        <v>6</v>
      </c>
      <c r="D70" s="54" t="s">
        <v>3613</v>
      </c>
      <c r="E70" s="54">
        <f t="shared" si="3"/>
        <v>1.2515115753788018E-2</v>
      </c>
      <c r="F70" s="109">
        <v>1.0200000000000001E-2</v>
      </c>
      <c r="J70" s="54" t="s">
        <v>6163</v>
      </c>
      <c r="K70" s="54" t="s">
        <v>6162</v>
      </c>
      <c r="N70" s="54" t="s">
        <v>3614</v>
      </c>
      <c r="Q70" s="54" t="s">
        <v>2043</v>
      </c>
      <c r="T70" s="54" t="s">
        <v>3615</v>
      </c>
      <c r="U70" s="64">
        <v>51989</v>
      </c>
      <c r="V70" s="70">
        <v>40609</v>
      </c>
      <c r="AC70" s="54" t="s">
        <v>3616</v>
      </c>
      <c r="AD70" s="54">
        <v>0</v>
      </c>
      <c r="AE70" s="54">
        <v>0</v>
      </c>
      <c r="AF70" s="54">
        <v>0</v>
      </c>
      <c r="AG70" s="54">
        <v>0</v>
      </c>
      <c r="AH70" s="54">
        <v>1</v>
      </c>
      <c r="AI70" s="54">
        <v>0</v>
      </c>
      <c r="AK70" s="57">
        <v>0</v>
      </c>
      <c r="AL70" s="57">
        <v>0</v>
      </c>
      <c r="AM70" s="57">
        <v>0</v>
      </c>
      <c r="AN70" s="57">
        <v>0</v>
      </c>
      <c r="AO70" s="57">
        <v>0</v>
      </c>
      <c r="AP70" s="57">
        <v>0</v>
      </c>
      <c r="AQ70" s="57">
        <v>0</v>
      </c>
      <c r="AR70" s="57">
        <v>0</v>
      </c>
      <c r="AS70" s="54">
        <v>5.2</v>
      </c>
      <c r="AT70" s="54">
        <v>36</v>
      </c>
      <c r="AU70" s="54">
        <v>0</v>
      </c>
      <c r="AV70" s="54">
        <v>0</v>
      </c>
      <c r="AZ70" s="73">
        <v>185.69403671503176</v>
      </c>
    </row>
    <row r="71" spans="1:53" ht="14.25" customHeight="1" x14ac:dyDescent="0.25">
      <c r="A71" s="57">
        <v>67</v>
      </c>
      <c r="B71" s="72">
        <v>2009</v>
      </c>
      <c r="C71" s="54">
        <v>12</v>
      </c>
      <c r="D71" s="54" t="s">
        <v>3617</v>
      </c>
      <c r="E71" s="54">
        <f t="shared" si="3"/>
        <v>1.2269721327243152E-2</v>
      </c>
      <c r="F71" s="109">
        <v>0.01</v>
      </c>
      <c r="J71" s="54" t="s">
        <v>4569</v>
      </c>
      <c r="L71" s="69">
        <v>967970</v>
      </c>
      <c r="M71" s="70" t="s">
        <v>1033</v>
      </c>
      <c r="N71" s="54" t="s">
        <v>3618</v>
      </c>
      <c r="Q71" s="54" t="s">
        <v>3619</v>
      </c>
      <c r="R71" s="69">
        <v>3421192</v>
      </c>
      <c r="S71" s="70">
        <v>40053</v>
      </c>
      <c r="T71" s="54" t="s">
        <v>552</v>
      </c>
      <c r="W71" s="54" t="s">
        <v>3620</v>
      </c>
      <c r="AC71" s="54" t="s">
        <v>3621</v>
      </c>
      <c r="AD71" s="54">
        <v>0</v>
      </c>
      <c r="AE71" s="54">
        <v>0</v>
      </c>
      <c r="AF71" s="54">
        <v>0</v>
      </c>
      <c r="AG71" s="54">
        <v>1</v>
      </c>
      <c r="AH71" s="54">
        <v>1</v>
      </c>
      <c r="AI71" s="54">
        <v>0</v>
      </c>
      <c r="AK71" s="57">
        <v>0</v>
      </c>
      <c r="AL71" s="57">
        <v>0</v>
      </c>
      <c r="AM71" s="57">
        <v>0</v>
      </c>
      <c r="AN71" s="57">
        <v>0</v>
      </c>
      <c r="AO71" s="57">
        <v>0</v>
      </c>
      <c r="AP71" s="57">
        <v>0</v>
      </c>
      <c r="AQ71" s="57">
        <v>0</v>
      </c>
      <c r="AR71" s="57">
        <v>0</v>
      </c>
      <c r="AS71" s="54">
        <v>5.3</v>
      </c>
      <c r="AT71" s="54">
        <v>8342</v>
      </c>
      <c r="AU71" s="54">
        <v>0</v>
      </c>
      <c r="AV71" s="54">
        <v>0</v>
      </c>
      <c r="AZ71" s="73">
        <v>185.69403671503176</v>
      </c>
    </row>
    <row r="72" spans="1:53" ht="14.25" customHeight="1" x14ac:dyDescent="0.25">
      <c r="A72" s="57">
        <v>68</v>
      </c>
      <c r="B72" s="72">
        <v>2009</v>
      </c>
      <c r="C72" s="54">
        <v>2</v>
      </c>
      <c r="D72" s="54" t="s">
        <v>3622</v>
      </c>
      <c r="E72" s="54">
        <f t="shared" si="3"/>
        <v>1.1042749194518836E-2</v>
      </c>
      <c r="F72" s="109">
        <v>8.9999999999999993E-3</v>
      </c>
      <c r="J72" s="54" t="s">
        <v>6164</v>
      </c>
      <c r="L72" s="57">
        <v>6329</v>
      </c>
      <c r="M72" s="63" t="s">
        <v>2552</v>
      </c>
      <c r="N72" s="54" t="s">
        <v>3623</v>
      </c>
      <c r="Q72" s="68" t="s">
        <v>1246</v>
      </c>
      <c r="T72" s="54" t="s">
        <v>942</v>
      </c>
      <c r="W72" s="68" t="s">
        <v>870</v>
      </c>
      <c r="X72" s="68"/>
      <c r="AC72" s="54" t="s">
        <v>3624</v>
      </c>
      <c r="AD72" s="54">
        <v>1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K72" s="57">
        <v>0</v>
      </c>
      <c r="AL72" s="57">
        <v>0</v>
      </c>
      <c r="AM72" s="57">
        <v>0</v>
      </c>
      <c r="AN72" s="57">
        <v>0</v>
      </c>
      <c r="AO72" s="57">
        <v>0</v>
      </c>
      <c r="AP72" s="57">
        <v>0</v>
      </c>
      <c r="AQ72" s="57">
        <v>0</v>
      </c>
      <c r="AR72" s="57">
        <v>0</v>
      </c>
      <c r="AS72" s="54">
        <v>6.3</v>
      </c>
      <c r="AT72" s="54">
        <v>3130</v>
      </c>
      <c r="AU72" s="54">
        <v>0</v>
      </c>
      <c r="AV72" s="54">
        <v>0</v>
      </c>
      <c r="AZ72" s="73">
        <v>185.69403671503176</v>
      </c>
    </row>
    <row r="73" spans="1:53" ht="14.25" customHeight="1" x14ac:dyDescent="0.25">
      <c r="A73" s="57">
        <v>69</v>
      </c>
      <c r="B73" s="72">
        <v>2009</v>
      </c>
      <c r="C73" s="54">
        <v>9</v>
      </c>
      <c r="D73" s="54" t="s">
        <v>3625</v>
      </c>
      <c r="E73" s="54">
        <f t="shared" si="3"/>
        <v>1.0797354767973975E-2</v>
      </c>
      <c r="F73" s="109">
        <v>8.8000000000000005E-3</v>
      </c>
      <c r="J73" s="54" t="s">
        <v>3626</v>
      </c>
      <c r="N73" s="54" t="s">
        <v>3627</v>
      </c>
      <c r="O73" s="54">
        <v>4616490</v>
      </c>
      <c r="P73" s="71" t="s">
        <v>4353</v>
      </c>
      <c r="Q73" s="58" t="s">
        <v>3628</v>
      </c>
      <c r="T73" s="54" t="s">
        <v>3629</v>
      </c>
      <c r="W73" s="58" t="s">
        <v>3630</v>
      </c>
      <c r="X73" s="57">
        <v>744617</v>
      </c>
      <c r="Y73" s="63">
        <v>40345</v>
      </c>
      <c r="AC73" s="54" t="s">
        <v>3631</v>
      </c>
      <c r="AD73" s="54">
        <v>0</v>
      </c>
      <c r="AE73" s="54">
        <v>0</v>
      </c>
      <c r="AF73" s="54">
        <v>0</v>
      </c>
      <c r="AG73" s="54">
        <v>0</v>
      </c>
      <c r="AH73" s="54">
        <v>1</v>
      </c>
      <c r="AI73" s="54">
        <v>0</v>
      </c>
      <c r="AK73" s="57">
        <v>0</v>
      </c>
      <c r="AL73" s="57">
        <v>0</v>
      </c>
      <c r="AM73" s="57">
        <v>0</v>
      </c>
      <c r="AN73" s="57">
        <v>0</v>
      </c>
      <c r="AO73" s="57">
        <v>0</v>
      </c>
      <c r="AP73" s="57">
        <v>0</v>
      </c>
      <c r="AQ73" s="57">
        <v>0</v>
      </c>
      <c r="AR73" s="57">
        <v>0</v>
      </c>
      <c r="AS73" s="54">
        <v>4.3</v>
      </c>
      <c r="AT73" s="54">
        <v>4914</v>
      </c>
      <c r="AU73" s="54">
        <v>0</v>
      </c>
      <c r="AV73" s="54">
        <v>0</v>
      </c>
      <c r="AZ73" s="73">
        <v>185.69403671503176</v>
      </c>
    </row>
    <row r="74" spans="1:53" ht="14.25" customHeight="1" x14ac:dyDescent="0.25">
      <c r="A74" s="57">
        <v>70</v>
      </c>
      <c r="B74" s="72">
        <v>2009</v>
      </c>
      <c r="C74" s="54">
        <v>3</v>
      </c>
      <c r="D74" s="54" t="s">
        <v>3632</v>
      </c>
      <c r="E74" s="54">
        <f t="shared" si="3"/>
        <v>6.8710439432561644E-3</v>
      </c>
      <c r="F74" s="109">
        <v>5.5999999999999999E-3</v>
      </c>
      <c r="J74" s="54" t="s">
        <v>3633</v>
      </c>
      <c r="N74" s="54" t="s">
        <v>3634</v>
      </c>
      <c r="Q74" s="54" t="s">
        <v>3635</v>
      </c>
      <c r="AC74" s="54" t="s">
        <v>3636</v>
      </c>
      <c r="AD74" s="54">
        <v>0</v>
      </c>
      <c r="AE74" s="54">
        <v>0</v>
      </c>
      <c r="AF74" s="54">
        <v>0</v>
      </c>
      <c r="AG74" s="54">
        <v>1</v>
      </c>
      <c r="AH74" s="54">
        <v>0</v>
      </c>
      <c r="AI74" s="54">
        <v>0</v>
      </c>
      <c r="AJ74" s="54" t="s">
        <v>3637</v>
      </c>
      <c r="AK74" s="57">
        <v>0</v>
      </c>
      <c r="AL74" s="57">
        <v>0</v>
      </c>
      <c r="AM74" s="57">
        <v>1</v>
      </c>
      <c r="AN74" s="57">
        <v>0</v>
      </c>
      <c r="AO74" s="57">
        <v>0</v>
      </c>
      <c r="AP74" s="57">
        <v>0</v>
      </c>
      <c r="AQ74" s="57">
        <v>0</v>
      </c>
      <c r="AR74" s="57">
        <v>0</v>
      </c>
      <c r="AS74" s="54">
        <v>6.6</v>
      </c>
      <c r="AT74" s="54">
        <v>163</v>
      </c>
      <c r="AU74" s="54">
        <v>0</v>
      </c>
      <c r="AV74" s="54">
        <v>0</v>
      </c>
      <c r="AZ74" s="73">
        <v>185.69403671503176</v>
      </c>
    </row>
    <row r="75" spans="1:53" ht="14.25" customHeight="1" x14ac:dyDescent="0.25">
      <c r="A75" s="57">
        <v>71</v>
      </c>
      <c r="B75" s="72">
        <v>2009</v>
      </c>
      <c r="C75" s="54">
        <v>7</v>
      </c>
      <c r="D75" s="54" t="s">
        <v>3638</v>
      </c>
      <c r="E75" s="54">
        <f t="shared" si="3"/>
        <v>6.8710439432561644E-3</v>
      </c>
      <c r="F75" s="109">
        <v>5.5999999999999999E-3</v>
      </c>
      <c r="J75" s="54" t="s">
        <v>3639</v>
      </c>
      <c r="L75" s="58"/>
      <c r="N75" s="54" t="s">
        <v>3640</v>
      </c>
      <c r="Q75" s="54" t="s">
        <v>3641</v>
      </c>
      <c r="W75" s="54" t="s">
        <v>3642</v>
      </c>
      <c r="AC75" s="54" t="s">
        <v>3643</v>
      </c>
      <c r="AD75" s="54">
        <v>0</v>
      </c>
      <c r="AE75" s="54">
        <v>0</v>
      </c>
      <c r="AF75" s="54">
        <v>0</v>
      </c>
      <c r="AG75" s="54">
        <v>1</v>
      </c>
      <c r="AH75" s="54">
        <v>0</v>
      </c>
      <c r="AI75" s="54">
        <v>0</v>
      </c>
      <c r="AK75" s="57">
        <v>0</v>
      </c>
      <c r="AL75" s="57">
        <v>0</v>
      </c>
      <c r="AM75" s="57">
        <v>0</v>
      </c>
      <c r="AN75" s="57">
        <v>0</v>
      </c>
      <c r="AO75" s="57">
        <v>0</v>
      </c>
      <c r="AP75" s="57">
        <v>0</v>
      </c>
      <c r="AQ75" s="57">
        <v>0</v>
      </c>
      <c r="AR75" s="57">
        <v>0</v>
      </c>
      <c r="AS75" s="54">
        <v>7.4</v>
      </c>
      <c r="AT75" s="54">
        <v>51</v>
      </c>
      <c r="AU75" s="54">
        <v>0</v>
      </c>
      <c r="AV75" s="54">
        <v>0</v>
      </c>
      <c r="AZ75" s="73">
        <v>185.69403671503176</v>
      </c>
    </row>
    <row r="76" spans="1:53" ht="14.25" customHeight="1" x14ac:dyDescent="0.25">
      <c r="A76" s="57">
        <v>72</v>
      </c>
      <c r="B76" s="72">
        <v>2009</v>
      </c>
      <c r="C76" s="54">
        <v>5</v>
      </c>
      <c r="D76" s="54" t="s">
        <v>3644</v>
      </c>
      <c r="E76" s="54">
        <f t="shared" si="3"/>
        <v>4.9078885308972611E-3</v>
      </c>
      <c r="F76" s="109">
        <v>4.0000000000000001E-3</v>
      </c>
      <c r="J76" s="54" t="s">
        <v>3645</v>
      </c>
      <c r="L76" s="58"/>
      <c r="N76" s="54" t="s">
        <v>3646</v>
      </c>
      <c r="O76" s="54">
        <v>41583438</v>
      </c>
      <c r="P76" s="71">
        <v>40053</v>
      </c>
      <c r="Q76" s="54" t="s">
        <v>3647</v>
      </c>
      <c r="T76" s="54" t="s">
        <v>3648</v>
      </c>
      <c r="U76" s="64">
        <v>22883</v>
      </c>
      <c r="V76" s="70">
        <v>40837</v>
      </c>
      <c r="W76" s="54" t="s">
        <v>3649</v>
      </c>
      <c r="X76" s="54">
        <v>0</v>
      </c>
      <c r="AC76" s="54" t="s">
        <v>3650</v>
      </c>
      <c r="AD76" s="54">
        <v>1</v>
      </c>
      <c r="AE76" s="54">
        <v>0</v>
      </c>
      <c r="AF76" s="54">
        <v>0</v>
      </c>
      <c r="AG76" s="54">
        <v>1</v>
      </c>
      <c r="AH76" s="54">
        <v>0</v>
      </c>
      <c r="AI76" s="54">
        <v>0</v>
      </c>
      <c r="AK76" s="57">
        <v>0</v>
      </c>
      <c r="AL76" s="57">
        <v>0</v>
      </c>
      <c r="AM76" s="57">
        <v>0</v>
      </c>
      <c r="AN76" s="57">
        <v>0</v>
      </c>
      <c r="AO76" s="57">
        <v>0</v>
      </c>
      <c r="AP76" s="57">
        <v>0</v>
      </c>
      <c r="AQ76" s="57">
        <v>0</v>
      </c>
      <c r="AR76" s="57">
        <v>0</v>
      </c>
      <c r="AS76" s="54">
        <v>6.1</v>
      </c>
      <c r="AT76" s="54">
        <v>2357</v>
      </c>
      <c r="AU76" s="54">
        <v>0</v>
      </c>
      <c r="AV76" s="54">
        <v>0</v>
      </c>
      <c r="AZ76" s="73">
        <v>185.69403671503176</v>
      </c>
    </row>
    <row r="77" spans="1:53" ht="14.25" customHeight="1" x14ac:dyDescent="0.25">
      <c r="A77" s="57">
        <v>73</v>
      </c>
      <c r="B77" s="72">
        <v>2009</v>
      </c>
      <c r="C77" s="54">
        <v>6</v>
      </c>
      <c r="D77" s="54" t="s">
        <v>3651</v>
      </c>
      <c r="E77" s="54">
        <f t="shared" si="3"/>
        <v>4.2944024645351041E-3</v>
      </c>
      <c r="F77" s="109">
        <v>3.5000000000000001E-3</v>
      </c>
      <c r="J77" s="54" t="s">
        <v>3652</v>
      </c>
      <c r="L77" s="54">
        <v>4171</v>
      </c>
      <c r="M77" s="71" t="s">
        <v>4692</v>
      </c>
      <c r="N77" s="54" t="s">
        <v>3653</v>
      </c>
      <c r="O77" s="74">
        <v>37261</v>
      </c>
      <c r="P77" s="63">
        <v>40614</v>
      </c>
      <c r="Q77" s="54" t="s">
        <v>3654</v>
      </c>
      <c r="T77" s="54" t="s">
        <v>3655</v>
      </c>
      <c r="W77" s="54" t="s">
        <v>3656</v>
      </c>
      <c r="X77" s="68"/>
      <c r="AC77" s="54" t="s">
        <v>3643</v>
      </c>
      <c r="AD77" s="54">
        <v>0</v>
      </c>
      <c r="AE77" s="54">
        <v>0</v>
      </c>
      <c r="AF77" s="54">
        <v>0</v>
      </c>
      <c r="AG77" s="54">
        <v>1</v>
      </c>
      <c r="AH77" s="54">
        <v>0</v>
      </c>
      <c r="AI77" s="54">
        <v>0</v>
      </c>
      <c r="AK77" s="57">
        <v>0</v>
      </c>
      <c r="AL77" s="57">
        <v>0</v>
      </c>
      <c r="AM77" s="57">
        <v>0</v>
      </c>
      <c r="AN77" s="57">
        <v>0</v>
      </c>
      <c r="AO77" s="57">
        <v>0</v>
      </c>
      <c r="AP77" s="57">
        <v>0</v>
      </c>
      <c r="AQ77" s="57">
        <v>0</v>
      </c>
      <c r="AR77" s="57">
        <v>0</v>
      </c>
      <c r="AS77" s="54">
        <v>0</v>
      </c>
      <c r="AT77" s="54">
        <v>0</v>
      </c>
      <c r="AU77" s="54">
        <v>0</v>
      </c>
      <c r="AV77" s="54">
        <v>0</v>
      </c>
      <c r="AZ77" s="73">
        <v>185.69403671503176</v>
      </c>
    </row>
    <row r="78" spans="1:53" ht="14.25" customHeight="1" x14ac:dyDescent="0.25">
      <c r="A78" s="57">
        <v>74</v>
      </c>
      <c r="B78" s="72">
        <v>2009</v>
      </c>
      <c r="C78" s="54">
        <v>5</v>
      </c>
      <c r="D78" s="54" t="s">
        <v>3657</v>
      </c>
      <c r="E78" s="54">
        <f t="shared" si="3"/>
        <v>1.2269721327243153E-3</v>
      </c>
      <c r="F78" s="109">
        <v>1E-3</v>
      </c>
      <c r="J78" s="54" t="s">
        <v>3658</v>
      </c>
      <c r="N78" s="54" t="s">
        <v>3659</v>
      </c>
      <c r="O78" s="54">
        <v>97428</v>
      </c>
      <c r="P78" s="71">
        <v>40053</v>
      </c>
      <c r="Q78" s="54" t="s">
        <v>3660</v>
      </c>
      <c r="T78" s="54" t="s">
        <v>3661</v>
      </c>
      <c r="W78" s="54" t="s">
        <v>3662</v>
      </c>
      <c r="X78" s="58"/>
      <c r="AC78" s="54" t="s">
        <v>3663</v>
      </c>
      <c r="AD78" s="54">
        <v>0</v>
      </c>
      <c r="AE78" s="54">
        <v>0</v>
      </c>
      <c r="AF78" s="54">
        <v>0</v>
      </c>
      <c r="AG78" s="54">
        <v>0</v>
      </c>
      <c r="AH78" s="54">
        <v>1</v>
      </c>
      <c r="AI78" s="54">
        <v>0</v>
      </c>
      <c r="AK78" s="57">
        <v>0</v>
      </c>
      <c r="AL78" s="57">
        <v>0</v>
      </c>
      <c r="AM78" s="57">
        <v>0</v>
      </c>
      <c r="AN78" s="57">
        <v>0</v>
      </c>
      <c r="AO78" s="57">
        <v>0</v>
      </c>
      <c r="AP78" s="57">
        <v>0</v>
      </c>
      <c r="AQ78" s="57">
        <v>0</v>
      </c>
      <c r="AR78" s="57">
        <v>0</v>
      </c>
      <c r="AS78" s="54">
        <v>5.8</v>
      </c>
      <c r="AT78" s="54">
        <v>139</v>
      </c>
      <c r="AU78" s="54">
        <v>0</v>
      </c>
      <c r="AV78" s="54">
        <v>0</v>
      </c>
      <c r="AZ78" s="73">
        <v>185.69403671503176</v>
      </c>
    </row>
    <row r="79" spans="1:53" ht="13.5" customHeight="1" x14ac:dyDescent="0.25">
      <c r="A79" s="57">
        <v>75</v>
      </c>
      <c r="B79" s="105">
        <v>2010</v>
      </c>
      <c r="C79" s="69">
        <v>7</v>
      </c>
      <c r="D79" s="69" t="s">
        <v>3395</v>
      </c>
      <c r="E79" s="75">
        <f t="shared" ref="E79:E110" si="4">F79*(1+5.4%)*(1+2.6%)*(1+2.6%)*(1+2.5%)*(1+1.4%)*(1+3%)</f>
        <v>7.9937293835766141</v>
      </c>
      <c r="F79" s="110">
        <v>6.73</v>
      </c>
      <c r="G79" s="69">
        <v>1817</v>
      </c>
      <c r="H79" s="69">
        <v>37.28</v>
      </c>
      <c r="I79" s="69"/>
      <c r="J79" s="54" t="s">
        <v>257</v>
      </c>
      <c r="K79" s="69"/>
      <c r="L79" s="76">
        <v>17239749</v>
      </c>
      <c r="M79" s="70" t="s">
        <v>258</v>
      </c>
      <c r="N79" s="69" t="s">
        <v>219</v>
      </c>
      <c r="O79" s="69">
        <v>35659853</v>
      </c>
      <c r="P79" s="70" t="s">
        <v>244</v>
      </c>
      <c r="Q79" s="69" t="s">
        <v>245</v>
      </c>
      <c r="R79" s="69">
        <v>0</v>
      </c>
      <c r="S79" s="70"/>
      <c r="T79" s="69" t="s">
        <v>246</v>
      </c>
      <c r="U79" s="69">
        <v>0</v>
      </c>
      <c r="V79" s="70">
        <v>0</v>
      </c>
      <c r="W79" s="69" t="s">
        <v>155</v>
      </c>
      <c r="X79" s="69">
        <v>1483800</v>
      </c>
      <c r="Y79" s="70" t="s">
        <v>244</v>
      </c>
      <c r="Z79" s="69" t="s">
        <v>247</v>
      </c>
      <c r="AA79" s="64">
        <v>22681988</v>
      </c>
      <c r="AB79" s="70" t="s">
        <v>244</v>
      </c>
      <c r="AC79" s="69" t="s">
        <v>53</v>
      </c>
      <c r="AD79" s="69">
        <v>0</v>
      </c>
      <c r="AE79" s="69">
        <v>0</v>
      </c>
      <c r="AF79" s="69">
        <v>1</v>
      </c>
      <c r="AG79" s="69">
        <v>0</v>
      </c>
      <c r="AH79" s="69">
        <v>0</v>
      </c>
      <c r="AI79" s="69">
        <v>0</v>
      </c>
      <c r="AJ79" s="69" t="s">
        <v>2512</v>
      </c>
      <c r="AK79" s="69">
        <v>0</v>
      </c>
      <c r="AL79" s="69">
        <v>0</v>
      </c>
      <c r="AM79" s="69">
        <v>1</v>
      </c>
      <c r="AN79" s="69">
        <v>0</v>
      </c>
      <c r="AO79" s="69">
        <v>0</v>
      </c>
      <c r="AP79" s="69">
        <v>0</v>
      </c>
      <c r="AQ79" s="69">
        <v>1</v>
      </c>
      <c r="AR79" s="69">
        <v>0</v>
      </c>
      <c r="AS79" s="69">
        <v>7.4</v>
      </c>
      <c r="AT79" s="69">
        <v>186402</v>
      </c>
      <c r="AU79" s="54">
        <v>0</v>
      </c>
      <c r="AV79" s="54">
        <v>1</v>
      </c>
      <c r="AY79" s="64"/>
      <c r="AZ79" s="73">
        <v>119.5652</v>
      </c>
      <c r="BA79" s="66"/>
    </row>
    <row r="80" spans="1:53" x14ac:dyDescent="0.25">
      <c r="A80" s="57">
        <v>76</v>
      </c>
      <c r="B80" s="105">
        <v>2010</v>
      </c>
      <c r="C80" s="69">
        <v>12</v>
      </c>
      <c r="D80" s="69" t="s">
        <v>248</v>
      </c>
      <c r="E80" s="75">
        <f t="shared" si="4"/>
        <v>7.8511963187877303</v>
      </c>
      <c r="F80" s="110">
        <v>6.61</v>
      </c>
      <c r="G80" s="69">
        <v>1754</v>
      </c>
      <c r="H80" s="69">
        <v>37.869999999999997</v>
      </c>
      <c r="I80" s="69"/>
      <c r="J80" s="69" t="s">
        <v>249</v>
      </c>
      <c r="K80" s="69"/>
      <c r="L80" s="58"/>
      <c r="M80" s="70"/>
      <c r="N80" s="69" t="s">
        <v>249</v>
      </c>
      <c r="O80" s="58">
        <v>0</v>
      </c>
      <c r="P80" s="70"/>
      <c r="Q80" s="69" t="s">
        <v>250</v>
      </c>
      <c r="R80" s="69">
        <v>14767223</v>
      </c>
      <c r="S80" s="70" t="s">
        <v>251</v>
      </c>
      <c r="T80" s="69" t="s">
        <v>252</v>
      </c>
      <c r="U80" s="69">
        <v>1206080</v>
      </c>
      <c r="V80" s="70" t="s">
        <v>253</v>
      </c>
      <c r="W80" s="69" t="s">
        <v>254</v>
      </c>
      <c r="X80" s="69">
        <v>0</v>
      </c>
      <c r="Y80" s="70"/>
      <c r="Z80" s="69" t="s">
        <v>2972</v>
      </c>
      <c r="AA80" s="69">
        <v>0</v>
      </c>
      <c r="AB80" s="70"/>
      <c r="AC80" s="69" t="s">
        <v>72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1</v>
      </c>
      <c r="AJ80" s="69"/>
      <c r="AK80" s="69">
        <v>0</v>
      </c>
      <c r="AL80" s="69">
        <v>0</v>
      </c>
      <c r="AM80" s="69">
        <v>0</v>
      </c>
      <c r="AN80" s="69">
        <v>0</v>
      </c>
      <c r="AO80" s="69">
        <v>0</v>
      </c>
      <c r="AP80" s="69">
        <v>0</v>
      </c>
      <c r="AQ80" s="69">
        <v>0</v>
      </c>
      <c r="AR80" s="69">
        <v>0</v>
      </c>
      <c r="AS80" s="69">
        <v>8.6999999999999993</v>
      </c>
      <c r="AT80" s="69">
        <v>533874</v>
      </c>
      <c r="AU80" s="54">
        <v>0</v>
      </c>
      <c r="AV80" s="54">
        <v>0</v>
      </c>
      <c r="AY80" s="64"/>
      <c r="AZ80" s="73">
        <v>119.5652</v>
      </c>
      <c r="BA80" s="66"/>
    </row>
    <row r="81" spans="1:53" x14ac:dyDescent="0.25">
      <c r="A81" s="57">
        <v>77</v>
      </c>
      <c r="B81" s="105">
        <v>2010</v>
      </c>
      <c r="C81" s="69">
        <v>12</v>
      </c>
      <c r="D81" s="69" t="s">
        <v>256</v>
      </c>
      <c r="E81" s="75">
        <f t="shared" si="4"/>
        <v>5.7132003469544594</v>
      </c>
      <c r="F81" s="110">
        <v>4.8099999999999996</v>
      </c>
      <c r="G81" s="69">
        <v>1250</v>
      </c>
      <c r="H81" s="69">
        <v>28.66</v>
      </c>
      <c r="I81" s="69"/>
      <c r="J81" s="69" t="s">
        <v>257</v>
      </c>
      <c r="K81" s="69"/>
      <c r="L81" s="69">
        <v>17239749</v>
      </c>
      <c r="M81" s="70" t="s">
        <v>258</v>
      </c>
      <c r="N81" s="69" t="s">
        <v>2973</v>
      </c>
      <c r="O81" s="69">
        <v>0</v>
      </c>
      <c r="P81" s="70"/>
      <c r="Q81" s="69" t="s">
        <v>259</v>
      </c>
      <c r="R81" s="69">
        <v>30577558</v>
      </c>
      <c r="S81" s="70" t="s">
        <v>260</v>
      </c>
      <c r="T81" s="69" t="s">
        <v>261</v>
      </c>
      <c r="U81" s="69">
        <v>11392917</v>
      </c>
      <c r="V81" s="70" t="s">
        <v>262</v>
      </c>
      <c r="W81" s="69" t="s">
        <v>187</v>
      </c>
      <c r="X81" s="69">
        <v>78275934</v>
      </c>
      <c r="Y81" s="70" t="s">
        <v>244</v>
      </c>
      <c r="Z81" s="69"/>
      <c r="AA81" s="64"/>
      <c r="AB81" s="70"/>
      <c r="AC81" s="69" t="s">
        <v>61</v>
      </c>
      <c r="AD81" s="69">
        <v>1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69"/>
      <c r="AK81" s="69">
        <v>0</v>
      </c>
      <c r="AL81" s="69">
        <v>0</v>
      </c>
      <c r="AM81" s="69">
        <v>0</v>
      </c>
      <c r="AN81" s="69">
        <v>0</v>
      </c>
      <c r="AO81" s="69">
        <v>0</v>
      </c>
      <c r="AP81" s="69">
        <v>0</v>
      </c>
      <c r="AQ81" s="69">
        <v>0</v>
      </c>
      <c r="AR81" s="69">
        <v>0</v>
      </c>
      <c r="AS81" s="69">
        <v>7.2</v>
      </c>
      <c r="AT81" s="69">
        <v>233430</v>
      </c>
      <c r="AU81" s="54">
        <v>1</v>
      </c>
      <c r="AV81" s="54">
        <v>0</v>
      </c>
      <c r="AY81" s="64"/>
      <c r="AZ81" s="73">
        <v>119.5652</v>
      </c>
      <c r="BA81" s="66"/>
    </row>
    <row r="82" spans="1:53" x14ac:dyDescent="0.25">
      <c r="A82" s="57">
        <v>78</v>
      </c>
      <c r="B82" s="105">
        <v>2010</v>
      </c>
      <c r="C82" s="69">
        <v>9</v>
      </c>
      <c r="D82" s="69" t="s">
        <v>263</v>
      </c>
      <c r="E82" s="75">
        <f t="shared" si="4"/>
        <v>3.4683045765295262</v>
      </c>
      <c r="F82" s="110">
        <v>2.92</v>
      </c>
      <c r="G82" s="69">
        <v>885</v>
      </c>
      <c r="H82" s="69">
        <v>22.04</v>
      </c>
      <c r="I82" s="69"/>
      <c r="J82" s="69" t="s">
        <v>264</v>
      </c>
      <c r="K82" s="69"/>
      <c r="L82" s="69">
        <v>0</v>
      </c>
      <c r="M82" s="70"/>
      <c r="N82" s="69" t="s">
        <v>265</v>
      </c>
      <c r="O82" s="69">
        <v>0</v>
      </c>
      <c r="P82" s="70"/>
      <c r="Q82" s="69" t="s">
        <v>2991</v>
      </c>
      <c r="R82" s="69">
        <v>35118659</v>
      </c>
      <c r="S82" s="70" t="s">
        <v>244</v>
      </c>
      <c r="T82" s="69" t="s">
        <v>267</v>
      </c>
      <c r="U82" s="69">
        <v>35381907</v>
      </c>
      <c r="V82" s="70" t="s">
        <v>268</v>
      </c>
      <c r="W82" s="69" t="s">
        <v>250</v>
      </c>
      <c r="X82" s="69">
        <v>14767223</v>
      </c>
      <c r="Y82" s="70" t="s">
        <v>251</v>
      </c>
      <c r="Z82" s="69" t="s">
        <v>2979</v>
      </c>
      <c r="AA82" s="64"/>
      <c r="AB82" s="70"/>
      <c r="AC82" s="69" t="s">
        <v>53</v>
      </c>
      <c r="AD82" s="69">
        <v>0</v>
      </c>
      <c r="AE82" s="69">
        <v>0</v>
      </c>
      <c r="AF82" s="69">
        <v>1</v>
      </c>
      <c r="AG82" s="69">
        <v>0</v>
      </c>
      <c r="AH82" s="69">
        <v>0</v>
      </c>
      <c r="AI82" s="69">
        <v>0</v>
      </c>
      <c r="AJ82" s="69"/>
      <c r="AK82" s="69">
        <v>0</v>
      </c>
      <c r="AL82" s="69">
        <v>0</v>
      </c>
      <c r="AM82" s="69">
        <v>0</v>
      </c>
      <c r="AN82" s="69">
        <v>0</v>
      </c>
      <c r="AO82" s="69">
        <v>0</v>
      </c>
      <c r="AP82" s="69">
        <v>0</v>
      </c>
      <c r="AQ82" s="69">
        <v>0</v>
      </c>
      <c r="AR82" s="69">
        <v>0</v>
      </c>
      <c r="AS82" s="69">
        <v>6.4</v>
      </c>
      <c r="AT82" s="69">
        <v>133625</v>
      </c>
      <c r="AU82" s="54">
        <v>1</v>
      </c>
      <c r="AV82" s="54">
        <v>1</v>
      </c>
      <c r="AY82" s="64"/>
      <c r="AZ82" s="73">
        <v>119.5652</v>
      </c>
      <c r="BA82" s="66"/>
    </row>
    <row r="83" spans="1:53" x14ac:dyDescent="0.25">
      <c r="A83" s="57">
        <v>79</v>
      </c>
      <c r="B83" s="105">
        <v>2010</v>
      </c>
      <c r="C83" s="69">
        <v>4</v>
      </c>
      <c r="D83" s="69" t="s">
        <v>269</v>
      </c>
      <c r="E83" s="75">
        <f t="shared" si="4"/>
        <v>2.7793947633832512</v>
      </c>
      <c r="F83" s="110">
        <v>2.34</v>
      </c>
      <c r="G83" s="69">
        <v>706</v>
      </c>
      <c r="H83" s="69">
        <v>20.010000000000002</v>
      </c>
      <c r="I83" s="69"/>
      <c r="J83" s="69" t="s">
        <v>270</v>
      </c>
      <c r="K83" s="69"/>
      <c r="L83" s="69">
        <v>1216809</v>
      </c>
      <c r="M83" s="70" t="s">
        <v>271</v>
      </c>
      <c r="N83" s="69" t="s">
        <v>272</v>
      </c>
      <c r="O83" s="69">
        <v>6079004</v>
      </c>
      <c r="P83" s="70" t="s">
        <v>273</v>
      </c>
      <c r="Q83" s="69" t="s">
        <v>275</v>
      </c>
      <c r="R83" s="69">
        <v>2145237</v>
      </c>
      <c r="S83" s="70" t="s">
        <v>260</v>
      </c>
      <c r="T83" s="69" t="s">
        <v>274</v>
      </c>
      <c r="U83" s="69"/>
      <c r="V83" s="70"/>
      <c r="Y83" s="70"/>
      <c r="Z83" s="69" t="s">
        <v>276</v>
      </c>
      <c r="AA83" s="64">
        <v>39347733</v>
      </c>
      <c r="AB83" s="70" t="s">
        <v>277</v>
      </c>
      <c r="AC83" s="69" t="s">
        <v>72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1</v>
      </c>
      <c r="AJ83" s="69"/>
      <c r="AK83" s="69">
        <v>0</v>
      </c>
      <c r="AL83" s="69">
        <v>0</v>
      </c>
      <c r="AM83" s="69">
        <v>0</v>
      </c>
      <c r="AN83" s="69">
        <v>0</v>
      </c>
      <c r="AO83" s="69">
        <v>0</v>
      </c>
      <c r="AP83" s="69">
        <v>0</v>
      </c>
      <c r="AQ83" s="69">
        <v>0</v>
      </c>
      <c r="AR83" s="69">
        <v>0</v>
      </c>
      <c r="AS83" s="69">
        <v>7.3</v>
      </c>
      <c r="AT83" s="69">
        <v>129397</v>
      </c>
      <c r="AU83" s="54">
        <v>1</v>
      </c>
      <c r="AV83" s="54">
        <v>0</v>
      </c>
      <c r="AY83" s="64"/>
      <c r="AZ83" s="73">
        <v>119.5652</v>
      </c>
      <c r="BA83" s="66"/>
    </row>
    <row r="84" spans="1:53" x14ac:dyDescent="0.25">
      <c r="A84" s="57">
        <v>80</v>
      </c>
      <c r="B84" s="105">
        <v>2010</v>
      </c>
      <c r="C84" s="69">
        <v>12</v>
      </c>
      <c r="D84" s="69" t="s">
        <v>278</v>
      </c>
      <c r="E84" s="75">
        <f t="shared" si="4"/>
        <v>2.2686512812230806</v>
      </c>
      <c r="F84" s="110">
        <v>1.91</v>
      </c>
      <c r="G84" s="69">
        <v>571.12</v>
      </c>
      <c r="H84" s="69">
        <v>21.66</v>
      </c>
      <c r="I84" s="69"/>
      <c r="J84" s="69" t="s">
        <v>279</v>
      </c>
      <c r="K84" s="69"/>
      <c r="L84" s="69">
        <v>1902472</v>
      </c>
      <c r="M84" s="70" t="s">
        <v>280</v>
      </c>
      <c r="N84" s="69" t="s">
        <v>2972</v>
      </c>
      <c r="O84" s="69">
        <v>0</v>
      </c>
      <c r="P84" s="70"/>
      <c r="Q84" s="69" t="s">
        <v>151</v>
      </c>
      <c r="R84" s="69">
        <v>39450311</v>
      </c>
      <c r="S84" s="70" t="s">
        <v>281</v>
      </c>
      <c r="T84" s="69" t="s">
        <v>178</v>
      </c>
      <c r="U84" s="69">
        <v>288445</v>
      </c>
      <c r="V84" s="70" t="s">
        <v>282</v>
      </c>
      <c r="W84" s="69" t="s">
        <v>283</v>
      </c>
      <c r="X84" s="69">
        <v>9243371</v>
      </c>
      <c r="Y84" s="70" t="s">
        <v>284</v>
      </c>
      <c r="Z84" s="69"/>
      <c r="AA84" s="64"/>
      <c r="AB84" s="70"/>
      <c r="AC84" s="69" t="s">
        <v>53</v>
      </c>
      <c r="AD84" s="69">
        <v>0</v>
      </c>
      <c r="AE84" s="69">
        <v>0</v>
      </c>
      <c r="AF84" s="69">
        <v>1</v>
      </c>
      <c r="AG84" s="69">
        <v>0</v>
      </c>
      <c r="AH84" s="69">
        <v>0</v>
      </c>
      <c r="AI84" s="69">
        <v>0</v>
      </c>
      <c r="AJ84" s="69"/>
      <c r="AK84" s="69">
        <v>0</v>
      </c>
      <c r="AL84" s="69">
        <v>0</v>
      </c>
      <c r="AM84" s="69">
        <v>0</v>
      </c>
      <c r="AN84" s="69">
        <v>0</v>
      </c>
      <c r="AO84" s="69">
        <v>0</v>
      </c>
      <c r="AP84" s="69">
        <v>0</v>
      </c>
      <c r="AQ84" s="69">
        <v>0</v>
      </c>
      <c r="AR84" s="69">
        <v>0</v>
      </c>
      <c r="AS84" s="69">
        <v>5.9</v>
      </c>
      <c r="AT84" s="69">
        <v>107656</v>
      </c>
      <c r="AU84" s="54">
        <v>0</v>
      </c>
      <c r="AV84" s="54">
        <v>0</v>
      </c>
      <c r="AY84" s="64"/>
      <c r="AZ84" s="73">
        <v>119.5652</v>
      </c>
      <c r="BA84" s="66"/>
    </row>
    <row r="85" spans="1:53" x14ac:dyDescent="0.25">
      <c r="A85" s="57">
        <v>81</v>
      </c>
      <c r="B85" s="105">
        <v>2010</v>
      </c>
      <c r="C85" s="69">
        <v>2</v>
      </c>
      <c r="D85" s="69" t="s">
        <v>285</v>
      </c>
      <c r="E85" s="75">
        <f t="shared" si="4"/>
        <v>1.9241963746499426</v>
      </c>
      <c r="F85" s="110">
        <v>1.62</v>
      </c>
      <c r="G85" s="69">
        <v>505</v>
      </c>
      <c r="H85" s="69">
        <v>12.61</v>
      </c>
      <c r="I85" s="69"/>
      <c r="J85" s="69" t="s">
        <v>286</v>
      </c>
      <c r="K85" s="69"/>
      <c r="L85" s="69">
        <v>47476</v>
      </c>
      <c r="M85" s="70" t="s">
        <v>287</v>
      </c>
      <c r="N85" s="69" t="s">
        <v>171</v>
      </c>
      <c r="O85" s="69">
        <v>26965578</v>
      </c>
      <c r="P85" s="70" t="s">
        <v>244</v>
      </c>
      <c r="Q85" s="69" t="s">
        <v>288</v>
      </c>
      <c r="R85" s="69">
        <v>1576614</v>
      </c>
      <c r="S85" s="70" t="s">
        <v>284</v>
      </c>
      <c r="T85" s="69" t="s">
        <v>289</v>
      </c>
      <c r="U85" s="69">
        <v>53321800</v>
      </c>
      <c r="V85" s="70" t="s">
        <v>290</v>
      </c>
      <c r="W85" s="69"/>
      <c r="X85" s="69"/>
      <c r="Y85" s="70"/>
      <c r="Z85" s="69"/>
      <c r="AA85" s="64"/>
      <c r="AB85" s="70"/>
      <c r="AC85" s="69" t="s">
        <v>72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</v>
      </c>
      <c r="AJ85" s="69"/>
      <c r="AK85" s="69">
        <v>0</v>
      </c>
      <c r="AL85" s="69">
        <v>0</v>
      </c>
      <c r="AM85" s="69">
        <v>0</v>
      </c>
      <c r="AN85" s="69">
        <v>0</v>
      </c>
      <c r="AO85" s="69">
        <v>0</v>
      </c>
      <c r="AP85" s="69">
        <v>0</v>
      </c>
      <c r="AQ85" s="69">
        <v>0</v>
      </c>
      <c r="AR85" s="69">
        <v>0</v>
      </c>
      <c r="AS85" s="69">
        <v>6.9</v>
      </c>
      <c r="AT85" s="69">
        <v>93367</v>
      </c>
      <c r="AU85" s="54">
        <v>0</v>
      </c>
      <c r="AV85" s="54">
        <v>0</v>
      </c>
      <c r="AY85" s="64"/>
      <c r="AZ85" s="73">
        <v>119.5652</v>
      </c>
      <c r="BA85" s="66"/>
    </row>
    <row r="86" spans="1:53" x14ac:dyDescent="0.25">
      <c r="A86" s="57">
        <v>82</v>
      </c>
      <c r="B86" s="105">
        <v>2010</v>
      </c>
      <c r="C86" s="69">
        <v>12</v>
      </c>
      <c r="D86" s="69" t="s">
        <v>291</v>
      </c>
      <c r="E86" s="75">
        <f t="shared" si="4"/>
        <v>1.8410520868564266</v>
      </c>
      <c r="F86" s="110">
        <v>1.55</v>
      </c>
      <c r="G86" s="69"/>
      <c r="H86" s="69"/>
      <c r="I86" s="69"/>
      <c r="J86" s="69" t="s">
        <v>3013</v>
      </c>
      <c r="K86" s="69" t="s">
        <v>3014</v>
      </c>
      <c r="L86" s="69">
        <v>0</v>
      </c>
      <c r="M86" s="70"/>
      <c r="N86" s="69" t="s">
        <v>292</v>
      </c>
      <c r="O86" s="69">
        <v>5525267</v>
      </c>
      <c r="P86" s="70" t="s">
        <v>293</v>
      </c>
      <c r="Q86" s="69" t="s">
        <v>139</v>
      </c>
      <c r="R86" s="69">
        <v>1486909</v>
      </c>
      <c r="S86" s="70" t="s">
        <v>294</v>
      </c>
      <c r="T86" s="69" t="s">
        <v>295</v>
      </c>
      <c r="U86" s="69">
        <v>12835815</v>
      </c>
      <c r="V86" s="70" t="s">
        <v>244</v>
      </c>
      <c r="W86" s="69"/>
      <c r="X86" s="69"/>
      <c r="Y86" s="70"/>
      <c r="Z86" s="69" t="s">
        <v>296</v>
      </c>
      <c r="AA86" s="64">
        <v>1473343</v>
      </c>
      <c r="AB86" s="70" t="s">
        <v>297</v>
      </c>
      <c r="AC86" s="69" t="s">
        <v>63</v>
      </c>
      <c r="AD86" s="69">
        <v>0</v>
      </c>
      <c r="AE86" s="69">
        <v>0</v>
      </c>
      <c r="AF86" s="69">
        <v>0</v>
      </c>
      <c r="AG86" s="69">
        <v>0</v>
      </c>
      <c r="AH86" s="69">
        <v>1</v>
      </c>
      <c r="AI86" s="69">
        <v>0</v>
      </c>
      <c r="AJ86" s="69"/>
      <c r="AK86" s="69">
        <v>0</v>
      </c>
      <c r="AL86" s="69">
        <v>0</v>
      </c>
      <c r="AM86" s="69">
        <v>0</v>
      </c>
      <c r="AN86" s="69">
        <v>0</v>
      </c>
      <c r="AO86" s="69">
        <v>0</v>
      </c>
      <c r="AP86" s="69">
        <v>0</v>
      </c>
      <c r="AQ86" s="69">
        <v>0</v>
      </c>
      <c r="AR86" s="69">
        <v>0</v>
      </c>
      <c r="AS86" s="69">
        <v>4.5999999999999996</v>
      </c>
      <c r="AT86" s="69">
        <v>56782</v>
      </c>
      <c r="AU86" s="54">
        <v>0</v>
      </c>
      <c r="AV86" s="54">
        <v>0</v>
      </c>
      <c r="AY86" s="64"/>
      <c r="AZ86" s="73">
        <v>119.5652</v>
      </c>
      <c r="BA86" s="66"/>
    </row>
    <row r="87" spans="1:53" x14ac:dyDescent="0.25">
      <c r="A87" s="57">
        <v>83</v>
      </c>
      <c r="B87" s="105">
        <v>2010</v>
      </c>
      <c r="C87" s="69">
        <v>9</v>
      </c>
      <c r="D87" s="69" t="s">
        <v>298</v>
      </c>
      <c r="E87" s="75">
        <f t="shared" si="4"/>
        <v>1.7460300436638367</v>
      </c>
      <c r="F87" s="110">
        <v>1.47</v>
      </c>
      <c r="G87" s="69">
        <v>445</v>
      </c>
      <c r="H87" s="69">
        <v>15.51</v>
      </c>
      <c r="I87" s="69"/>
      <c r="J87" s="69" t="s">
        <v>299</v>
      </c>
      <c r="K87" s="69"/>
      <c r="L87" s="69">
        <v>0</v>
      </c>
      <c r="M87" s="70"/>
      <c r="N87" s="69" t="s">
        <v>300</v>
      </c>
      <c r="O87" s="69">
        <v>3333673</v>
      </c>
      <c r="P87" s="70" t="s">
        <v>301</v>
      </c>
      <c r="Q87" s="69" t="s">
        <v>302</v>
      </c>
      <c r="R87" s="69">
        <v>8140609</v>
      </c>
      <c r="S87" s="70" t="s">
        <v>301</v>
      </c>
      <c r="T87" s="69"/>
      <c r="U87" s="69"/>
      <c r="V87" s="70"/>
      <c r="W87" s="69"/>
      <c r="X87" s="69"/>
      <c r="Y87" s="70"/>
      <c r="Z87" s="69"/>
      <c r="AA87" s="64"/>
      <c r="AB87" s="70"/>
      <c r="AC87" s="69" t="s">
        <v>61</v>
      </c>
      <c r="AD87" s="69">
        <v>1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69" t="s">
        <v>2467</v>
      </c>
      <c r="AK87" s="69">
        <v>0</v>
      </c>
      <c r="AL87" s="69">
        <v>0</v>
      </c>
      <c r="AM87" s="69">
        <v>1</v>
      </c>
      <c r="AN87" s="69">
        <v>0</v>
      </c>
      <c r="AO87" s="69">
        <v>0</v>
      </c>
      <c r="AP87" s="69">
        <v>0</v>
      </c>
      <c r="AQ87" s="69">
        <v>0</v>
      </c>
      <c r="AR87" s="69">
        <v>0</v>
      </c>
      <c r="AS87" s="69">
        <v>6.7</v>
      </c>
      <c r="AT87" s="69">
        <v>166496</v>
      </c>
      <c r="AU87" s="54">
        <v>0</v>
      </c>
      <c r="AV87" s="54">
        <v>1</v>
      </c>
      <c r="AY87" s="64"/>
      <c r="AZ87" s="73">
        <v>119.5652</v>
      </c>
      <c r="BA87" s="66"/>
    </row>
    <row r="88" spans="1:53" x14ac:dyDescent="0.25">
      <c r="A88" s="57">
        <v>84</v>
      </c>
      <c r="B88" s="105">
        <v>2010</v>
      </c>
      <c r="C88" s="69">
        <v>2</v>
      </c>
      <c r="D88" s="69" t="s">
        <v>303</v>
      </c>
      <c r="E88" s="75">
        <f t="shared" si="4"/>
        <v>1.7222745328656897</v>
      </c>
      <c r="F88" s="110">
        <v>1.45</v>
      </c>
      <c r="G88" s="69">
        <v>445</v>
      </c>
      <c r="H88" s="69">
        <v>11.51</v>
      </c>
      <c r="I88" s="69"/>
      <c r="J88" s="69" t="s">
        <v>304</v>
      </c>
      <c r="K88" s="69"/>
      <c r="L88" s="69">
        <v>40566</v>
      </c>
      <c r="M88" s="70" t="s">
        <v>305</v>
      </c>
      <c r="N88" s="69" t="s">
        <v>272</v>
      </c>
      <c r="O88" s="69">
        <v>6079028</v>
      </c>
      <c r="P88" s="70" t="s">
        <v>306</v>
      </c>
      <c r="Q88" s="69" t="s">
        <v>307</v>
      </c>
      <c r="R88" s="69">
        <v>74001414</v>
      </c>
      <c r="S88" s="70" t="s">
        <v>308</v>
      </c>
      <c r="T88" s="69" t="s">
        <v>309</v>
      </c>
      <c r="U88" s="69">
        <v>1997963</v>
      </c>
      <c r="V88" s="70" t="s">
        <v>310</v>
      </c>
      <c r="W88" s="57" t="s">
        <v>2993</v>
      </c>
      <c r="X88" s="58">
        <v>56018</v>
      </c>
      <c r="Y88" s="70"/>
      <c r="Z88" s="69"/>
      <c r="AA88" s="64"/>
      <c r="AB88" s="70"/>
      <c r="AC88" s="69" t="s">
        <v>72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1</v>
      </c>
      <c r="AJ88" s="69"/>
      <c r="AK88" s="69">
        <v>0</v>
      </c>
      <c r="AL88" s="69">
        <v>0</v>
      </c>
      <c r="AM88" s="69">
        <v>0</v>
      </c>
      <c r="AN88" s="69">
        <v>0</v>
      </c>
      <c r="AO88" s="69">
        <v>0</v>
      </c>
      <c r="AP88" s="69">
        <v>0</v>
      </c>
      <c r="AQ88" s="69">
        <v>0</v>
      </c>
      <c r="AR88" s="69">
        <v>0</v>
      </c>
      <c r="AS88" s="69">
        <v>6</v>
      </c>
      <c r="AT88" s="69">
        <v>94934</v>
      </c>
      <c r="AU88" s="54">
        <v>0</v>
      </c>
      <c r="AV88" s="54">
        <v>0</v>
      </c>
      <c r="AY88" s="64"/>
      <c r="AZ88" s="73">
        <v>119.5652</v>
      </c>
      <c r="BA88" s="66"/>
    </row>
    <row r="89" spans="1:53" x14ac:dyDescent="0.25">
      <c r="A89" s="57">
        <v>85</v>
      </c>
      <c r="B89" s="105">
        <v>2010</v>
      </c>
      <c r="C89" s="69">
        <v>9</v>
      </c>
      <c r="D89" s="69" t="s">
        <v>312</v>
      </c>
      <c r="E89" s="75">
        <f t="shared" si="4"/>
        <v>1.6747635112693944</v>
      </c>
      <c r="F89" s="110">
        <v>1.41</v>
      </c>
      <c r="G89" s="69">
        <v>433</v>
      </c>
      <c r="H89" s="69">
        <v>13.35</v>
      </c>
      <c r="I89" s="69"/>
      <c r="J89" s="69" t="s">
        <v>313</v>
      </c>
      <c r="K89" s="69"/>
      <c r="L89" s="69">
        <v>3295310</v>
      </c>
      <c r="M89" s="70" t="s">
        <v>314</v>
      </c>
      <c r="N89" s="69" t="s">
        <v>272</v>
      </c>
      <c r="O89" s="69">
        <v>6079028</v>
      </c>
      <c r="P89" s="70" t="s">
        <v>306</v>
      </c>
      <c r="Q89" s="69" t="s">
        <v>259</v>
      </c>
      <c r="R89" s="69">
        <v>30577660</v>
      </c>
      <c r="S89" s="70" t="s">
        <v>315</v>
      </c>
      <c r="T89" s="69" t="s">
        <v>216</v>
      </c>
      <c r="U89" s="69">
        <v>3759417</v>
      </c>
      <c r="V89" s="70" t="s">
        <v>316</v>
      </c>
      <c r="W89" s="69" t="s">
        <v>317</v>
      </c>
      <c r="X89" s="69">
        <v>9852303</v>
      </c>
      <c r="Y89" s="70" t="s">
        <v>244</v>
      </c>
      <c r="Z89" s="69" t="s">
        <v>120</v>
      </c>
      <c r="AA89" s="64">
        <v>23432547</v>
      </c>
      <c r="AB89" s="70" t="s">
        <v>318</v>
      </c>
      <c r="AC89" s="69" t="s">
        <v>72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1</v>
      </c>
      <c r="AJ89" s="69"/>
      <c r="AK89" s="69">
        <v>0</v>
      </c>
      <c r="AL89" s="69">
        <v>0</v>
      </c>
      <c r="AM89" s="69">
        <v>0</v>
      </c>
      <c r="AN89" s="69">
        <v>0</v>
      </c>
      <c r="AO89" s="69">
        <v>0</v>
      </c>
      <c r="AP89" s="69">
        <v>0</v>
      </c>
      <c r="AQ89" s="69">
        <v>0</v>
      </c>
      <c r="AR89" s="69">
        <v>0</v>
      </c>
      <c r="AS89" s="69">
        <v>6.1</v>
      </c>
      <c r="AT89" s="69">
        <v>53277</v>
      </c>
      <c r="AU89" s="54">
        <v>0</v>
      </c>
      <c r="AV89" s="54">
        <v>1</v>
      </c>
      <c r="AY89" s="64"/>
      <c r="AZ89" s="73">
        <v>119.5652</v>
      </c>
      <c r="BA89" s="66"/>
    </row>
    <row r="90" spans="1:53" x14ac:dyDescent="0.25">
      <c r="A90" s="57">
        <v>86</v>
      </c>
      <c r="B90" s="105">
        <v>2010</v>
      </c>
      <c r="C90" s="69">
        <v>3</v>
      </c>
      <c r="D90" s="69" t="s">
        <v>319</v>
      </c>
      <c r="E90" s="75">
        <f t="shared" si="4"/>
        <v>1.5797414680768047</v>
      </c>
      <c r="F90" s="110">
        <v>1.33</v>
      </c>
      <c r="G90" s="69">
        <v>416</v>
      </c>
      <c r="H90" s="69">
        <v>13.49</v>
      </c>
      <c r="I90" s="69"/>
      <c r="J90" s="69" t="s">
        <v>320</v>
      </c>
      <c r="K90" s="69"/>
      <c r="L90" s="69">
        <v>3325671</v>
      </c>
      <c r="M90" s="70" t="s">
        <v>321</v>
      </c>
      <c r="N90" s="69" t="s">
        <v>210</v>
      </c>
      <c r="O90" s="69">
        <v>1398776</v>
      </c>
      <c r="P90" s="70" t="s">
        <v>277</v>
      </c>
      <c r="Q90" s="69" t="s">
        <v>322</v>
      </c>
      <c r="R90" s="69">
        <v>0</v>
      </c>
      <c r="S90" s="70" t="s">
        <v>323</v>
      </c>
      <c r="T90" s="69"/>
      <c r="U90" s="69"/>
      <c r="V90" s="70"/>
      <c r="W90" s="69"/>
      <c r="X90" s="69"/>
      <c r="Y90" s="70"/>
      <c r="Z90" s="69"/>
      <c r="AA90" s="64"/>
      <c r="AB90" s="70"/>
      <c r="AC90" s="69" t="s">
        <v>61</v>
      </c>
      <c r="AD90" s="69">
        <v>1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69"/>
      <c r="AK90" s="69">
        <v>0</v>
      </c>
      <c r="AL90" s="69">
        <v>0</v>
      </c>
      <c r="AM90" s="69">
        <v>0</v>
      </c>
      <c r="AN90" s="69">
        <v>0</v>
      </c>
      <c r="AO90" s="69">
        <v>0</v>
      </c>
      <c r="AP90" s="69">
        <v>0</v>
      </c>
      <c r="AQ90" s="69">
        <v>0</v>
      </c>
      <c r="AR90" s="69">
        <v>0</v>
      </c>
      <c r="AS90" s="69">
        <v>5.2</v>
      </c>
      <c r="AT90" s="69">
        <v>102386</v>
      </c>
      <c r="AU90" s="54">
        <v>0</v>
      </c>
      <c r="AV90" s="54">
        <v>0</v>
      </c>
      <c r="AY90" s="64"/>
      <c r="AZ90" s="73">
        <v>119.5652</v>
      </c>
      <c r="BA90" s="66"/>
    </row>
    <row r="91" spans="1:53" x14ac:dyDescent="0.25">
      <c r="A91" s="57">
        <v>87</v>
      </c>
      <c r="B91" s="105">
        <v>2010</v>
      </c>
      <c r="C91" s="69">
        <v>2</v>
      </c>
      <c r="D91" s="69" t="s">
        <v>324</v>
      </c>
      <c r="E91" s="75">
        <f t="shared" si="4"/>
        <v>1.5797414680768047</v>
      </c>
      <c r="F91" s="110">
        <v>1.33</v>
      </c>
      <c r="G91" s="69">
        <v>394</v>
      </c>
      <c r="H91" s="69">
        <v>10.41</v>
      </c>
      <c r="I91" s="69"/>
      <c r="J91" s="69" t="s">
        <v>3015</v>
      </c>
      <c r="K91" s="69" t="s">
        <v>3016</v>
      </c>
      <c r="L91" s="69">
        <v>308169</v>
      </c>
      <c r="M91" s="70" t="s">
        <v>7172</v>
      </c>
      <c r="N91" s="69" t="s">
        <v>326</v>
      </c>
      <c r="O91" s="69">
        <v>0</v>
      </c>
      <c r="P91" s="70"/>
      <c r="Q91" s="69" t="s">
        <v>327</v>
      </c>
      <c r="R91" s="69">
        <v>20928699</v>
      </c>
      <c r="S91" s="70" t="s">
        <v>328</v>
      </c>
      <c r="T91" s="69" t="s">
        <v>329</v>
      </c>
      <c r="U91" s="69">
        <v>0</v>
      </c>
      <c r="V91" s="70"/>
      <c r="W91" s="69" t="s">
        <v>330</v>
      </c>
      <c r="X91" s="69">
        <v>7125566</v>
      </c>
      <c r="Y91" s="70" t="s">
        <v>244</v>
      </c>
      <c r="Z91" s="69" t="s">
        <v>331</v>
      </c>
      <c r="AA91" s="64"/>
      <c r="AB91" s="70" t="s">
        <v>332</v>
      </c>
      <c r="AC91" s="69" t="s">
        <v>61</v>
      </c>
      <c r="AD91" s="69">
        <v>1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69"/>
      <c r="AK91" s="69">
        <v>0</v>
      </c>
      <c r="AL91" s="69">
        <v>0</v>
      </c>
      <c r="AM91" s="69">
        <v>0</v>
      </c>
      <c r="AN91" s="69">
        <v>0</v>
      </c>
      <c r="AO91" s="69">
        <v>0</v>
      </c>
      <c r="AP91" s="69">
        <v>0</v>
      </c>
      <c r="AQ91" s="69">
        <v>0</v>
      </c>
      <c r="AR91" s="69">
        <v>0</v>
      </c>
      <c r="AS91" s="69">
        <v>6.3</v>
      </c>
      <c r="AT91" s="69">
        <v>195254</v>
      </c>
      <c r="AU91" s="54">
        <v>0</v>
      </c>
      <c r="AV91" s="54">
        <v>0</v>
      </c>
      <c r="AY91" s="64"/>
      <c r="AZ91" s="73">
        <v>119.5652</v>
      </c>
      <c r="BA91" s="66"/>
    </row>
    <row r="92" spans="1:53" x14ac:dyDescent="0.25">
      <c r="A92" s="57">
        <v>88</v>
      </c>
      <c r="B92" s="105">
        <v>2010</v>
      </c>
      <c r="C92" s="69">
        <v>4</v>
      </c>
      <c r="D92" s="69" t="s">
        <v>333</v>
      </c>
      <c r="E92" s="75">
        <f t="shared" si="4"/>
        <v>1.544108201879584</v>
      </c>
      <c r="F92" s="110">
        <v>1.3</v>
      </c>
      <c r="G92" s="69">
        <v>412</v>
      </c>
      <c r="H92" s="69">
        <v>13.37</v>
      </c>
      <c r="I92" s="69"/>
      <c r="J92" s="69" t="s">
        <v>334</v>
      </c>
      <c r="K92" s="69"/>
      <c r="L92" s="69">
        <v>0</v>
      </c>
      <c r="M92" s="70" t="s">
        <v>335</v>
      </c>
      <c r="N92" s="69" t="s">
        <v>336</v>
      </c>
      <c r="O92" s="69">
        <v>0</v>
      </c>
      <c r="P92" s="70"/>
      <c r="Q92" s="69" t="s">
        <v>334</v>
      </c>
      <c r="R92" s="69">
        <v>0</v>
      </c>
      <c r="S92" s="70" t="s">
        <v>335</v>
      </c>
      <c r="T92" s="69"/>
      <c r="U92" s="69"/>
      <c r="V92" s="70"/>
      <c r="W92" s="69" t="s">
        <v>337</v>
      </c>
      <c r="X92" s="69">
        <v>10312553</v>
      </c>
      <c r="Y92" s="70" t="s">
        <v>260</v>
      </c>
      <c r="Z92" s="69"/>
      <c r="AA92" s="64"/>
      <c r="AB92" s="70"/>
      <c r="AC92" s="69" t="s">
        <v>61</v>
      </c>
      <c r="AD92" s="69">
        <v>1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69"/>
      <c r="AK92" s="69">
        <v>0</v>
      </c>
      <c r="AL92" s="69">
        <v>0</v>
      </c>
      <c r="AM92" s="69">
        <v>0</v>
      </c>
      <c r="AN92" s="69">
        <v>0</v>
      </c>
      <c r="AO92" s="69">
        <v>0</v>
      </c>
      <c r="AP92" s="69">
        <v>0</v>
      </c>
      <c r="AQ92" s="69">
        <v>0</v>
      </c>
      <c r="AR92" s="69">
        <v>0</v>
      </c>
      <c r="AS92" s="69">
        <v>5.7</v>
      </c>
      <c r="AT92" s="69">
        <v>164925</v>
      </c>
      <c r="AU92" s="54">
        <v>0</v>
      </c>
      <c r="AV92" s="54">
        <v>0</v>
      </c>
      <c r="AY92" s="64"/>
      <c r="AZ92" s="73">
        <v>119.5652</v>
      </c>
      <c r="BA92" s="66"/>
    </row>
    <row r="93" spans="1:53" x14ac:dyDescent="0.25">
      <c r="A93" s="57">
        <v>89</v>
      </c>
      <c r="B93" s="105">
        <v>2010</v>
      </c>
      <c r="C93" s="69">
        <v>7</v>
      </c>
      <c r="D93" s="69" t="s">
        <v>338</v>
      </c>
      <c r="E93" s="75">
        <f t="shared" si="4"/>
        <v>1.5322304464805099</v>
      </c>
      <c r="F93" s="110">
        <v>1.29</v>
      </c>
      <c r="G93" s="69">
        <v>411</v>
      </c>
      <c r="H93" s="69">
        <v>11.89</v>
      </c>
      <c r="I93" s="69"/>
      <c r="J93" s="69" t="s">
        <v>339</v>
      </c>
      <c r="K93" s="69"/>
      <c r="L93" s="69">
        <v>150257</v>
      </c>
      <c r="M93" s="70" t="s">
        <v>340</v>
      </c>
      <c r="N93" s="69" t="s">
        <v>118</v>
      </c>
      <c r="O93" s="69">
        <v>7675226</v>
      </c>
      <c r="P93" s="70" t="s">
        <v>332</v>
      </c>
      <c r="Q93" s="69" t="s">
        <v>2990</v>
      </c>
      <c r="R93" s="69">
        <v>35118999</v>
      </c>
      <c r="S93" s="70" t="s">
        <v>244</v>
      </c>
      <c r="T93" s="69" t="s">
        <v>341</v>
      </c>
      <c r="U93" s="69">
        <v>7426327</v>
      </c>
      <c r="V93" s="70" t="s">
        <v>342</v>
      </c>
      <c r="W93" s="69" t="s">
        <v>343</v>
      </c>
      <c r="X93" s="69">
        <v>17536819</v>
      </c>
      <c r="Y93" s="70" t="s">
        <v>344</v>
      </c>
      <c r="Z93" s="69"/>
      <c r="AA93" s="64"/>
      <c r="AB93" s="70"/>
      <c r="AC93" s="69" t="s">
        <v>58</v>
      </c>
      <c r="AD93" s="69">
        <v>0</v>
      </c>
      <c r="AE93" s="69">
        <v>1</v>
      </c>
      <c r="AF93" s="69">
        <v>0</v>
      </c>
      <c r="AG93" s="69">
        <v>0</v>
      </c>
      <c r="AH93" s="69">
        <v>0</v>
      </c>
      <c r="AI93" s="69">
        <v>0</v>
      </c>
      <c r="AJ93" s="69"/>
      <c r="AK93" s="69">
        <v>0</v>
      </c>
      <c r="AL93" s="69">
        <v>0</v>
      </c>
      <c r="AM93" s="69">
        <v>0</v>
      </c>
      <c r="AN93" s="69">
        <v>0</v>
      </c>
      <c r="AO93" s="69">
        <v>0</v>
      </c>
      <c r="AP93" s="69">
        <v>0</v>
      </c>
      <c r="AQ93" s="69">
        <v>0</v>
      </c>
      <c r="AR93" s="69">
        <v>0</v>
      </c>
      <c r="AS93" s="69">
        <v>6.6</v>
      </c>
      <c r="AT93" s="69">
        <v>98247</v>
      </c>
      <c r="AU93" s="54">
        <v>0</v>
      </c>
      <c r="AV93" s="54">
        <v>0</v>
      </c>
      <c r="AY93" s="64"/>
      <c r="AZ93" s="73">
        <v>119.5652</v>
      </c>
      <c r="BA93" s="66"/>
    </row>
    <row r="94" spans="1:53" x14ac:dyDescent="0.25">
      <c r="A94" s="57">
        <v>90</v>
      </c>
      <c r="B94" s="105">
        <v>2010</v>
      </c>
      <c r="C94" s="69">
        <v>8</v>
      </c>
      <c r="D94" s="69" t="s">
        <v>345</v>
      </c>
      <c r="E94" s="75">
        <f t="shared" si="4"/>
        <v>1.5203526910814362</v>
      </c>
      <c r="F94" s="110">
        <v>1.28</v>
      </c>
      <c r="G94" s="69">
        <v>442</v>
      </c>
      <c r="H94" s="69">
        <v>10.97</v>
      </c>
      <c r="I94" s="69"/>
      <c r="J94" s="69" t="s">
        <v>346</v>
      </c>
      <c r="K94" s="69"/>
      <c r="L94" s="69">
        <v>0</v>
      </c>
      <c r="M94" s="70"/>
      <c r="N94" s="69"/>
      <c r="O94" s="69"/>
      <c r="P94" s="70"/>
      <c r="Q94" s="69"/>
      <c r="R94" s="69"/>
      <c r="S94" s="70"/>
      <c r="T94" s="69"/>
      <c r="U94" s="69"/>
      <c r="V94" s="70"/>
      <c r="W94" s="69"/>
      <c r="X94" s="69"/>
      <c r="Y94" s="70"/>
      <c r="Z94" s="69"/>
      <c r="AA94" s="64"/>
      <c r="AB94" s="70"/>
      <c r="AC94" s="69" t="s">
        <v>68</v>
      </c>
      <c r="AD94" s="69">
        <v>0</v>
      </c>
      <c r="AE94" s="69">
        <v>0</v>
      </c>
      <c r="AF94" s="69">
        <v>0</v>
      </c>
      <c r="AG94" s="69">
        <v>1</v>
      </c>
      <c r="AH94" s="69">
        <v>0</v>
      </c>
      <c r="AI94" s="69">
        <v>0</v>
      </c>
      <c r="AJ94" s="69"/>
      <c r="AK94" s="69">
        <v>0</v>
      </c>
      <c r="AL94" s="69">
        <v>0</v>
      </c>
      <c r="AM94" s="69">
        <v>0</v>
      </c>
      <c r="AN94" s="69">
        <v>0</v>
      </c>
      <c r="AO94" s="69">
        <v>0</v>
      </c>
      <c r="AP94" s="69">
        <v>0</v>
      </c>
      <c r="AQ94" s="69">
        <v>0</v>
      </c>
      <c r="AR94" s="69">
        <v>0</v>
      </c>
      <c r="AS94" s="69">
        <v>4.2</v>
      </c>
      <c r="AT94" s="69">
        <v>18583</v>
      </c>
      <c r="AU94" s="54">
        <v>1</v>
      </c>
      <c r="AV94" s="54">
        <v>0</v>
      </c>
      <c r="AY94" s="64"/>
      <c r="AZ94" s="73">
        <v>119.5652</v>
      </c>
      <c r="BA94" s="66"/>
    </row>
    <row r="95" spans="1:53" x14ac:dyDescent="0.25">
      <c r="A95" s="57">
        <v>91</v>
      </c>
      <c r="B95" s="105">
        <v>2010</v>
      </c>
      <c r="C95" s="69">
        <v>1</v>
      </c>
      <c r="D95" s="69" t="s">
        <v>347</v>
      </c>
      <c r="E95" s="75">
        <f t="shared" si="4"/>
        <v>1.1996532953064458</v>
      </c>
      <c r="F95" s="110">
        <v>1.01</v>
      </c>
      <c r="G95" s="69">
        <v>308</v>
      </c>
      <c r="H95" s="69">
        <v>9.6300000000000008</v>
      </c>
      <c r="I95" s="69"/>
      <c r="J95" s="69" t="s">
        <v>348</v>
      </c>
      <c r="K95" s="69"/>
      <c r="L95" s="69">
        <v>28116</v>
      </c>
      <c r="M95" s="70" t="s">
        <v>349</v>
      </c>
      <c r="N95" s="69" t="s">
        <v>252</v>
      </c>
      <c r="O95" s="69">
        <v>1206091</v>
      </c>
      <c r="P95" s="70" t="s">
        <v>253</v>
      </c>
      <c r="Q95" s="57" t="s">
        <v>3237</v>
      </c>
      <c r="R95" s="57">
        <v>4309367</v>
      </c>
      <c r="S95" s="63" t="s">
        <v>3238</v>
      </c>
      <c r="T95" s="69" t="s">
        <v>351</v>
      </c>
      <c r="U95" s="69">
        <v>0</v>
      </c>
      <c r="V95" s="70" t="s">
        <v>352</v>
      </c>
      <c r="W95" s="69" t="s">
        <v>353</v>
      </c>
      <c r="X95" s="69">
        <v>10684648</v>
      </c>
      <c r="Y95" s="70" t="s">
        <v>244</v>
      </c>
      <c r="Z95" s="69"/>
      <c r="AA95" s="64"/>
      <c r="AB95" s="70"/>
      <c r="AC95" s="69" t="s">
        <v>53</v>
      </c>
      <c r="AD95" s="69">
        <v>0</v>
      </c>
      <c r="AE95" s="69">
        <v>0</v>
      </c>
      <c r="AF95" s="69">
        <v>1</v>
      </c>
      <c r="AG95" s="69">
        <v>0</v>
      </c>
      <c r="AH95" s="69">
        <v>0</v>
      </c>
      <c r="AI95" s="69">
        <v>0</v>
      </c>
      <c r="AJ95" s="69" t="s">
        <v>2468</v>
      </c>
      <c r="AK95" s="69">
        <v>0</v>
      </c>
      <c r="AL95" s="69">
        <v>0</v>
      </c>
      <c r="AM95" s="69">
        <v>1</v>
      </c>
      <c r="AN95" s="69">
        <v>0</v>
      </c>
      <c r="AO95" s="69">
        <v>0</v>
      </c>
      <c r="AP95" s="69">
        <v>0</v>
      </c>
      <c r="AQ95" s="69">
        <v>0</v>
      </c>
      <c r="AR95" s="69">
        <v>0</v>
      </c>
      <c r="AS95" s="69">
        <v>5.3</v>
      </c>
      <c r="AT95" s="69">
        <v>56398</v>
      </c>
      <c r="AU95" s="54">
        <v>0</v>
      </c>
      <c r="AV95" s="54">
        <v>0</v>
      </c>
      <c r="AY95" s="64"/>
      <c r="AZ95" s="73">
        <v>119.5652</v>
      </c>
      <c r="BA95" s="66"/>
    </row>
    <row r="96" spans="1:53" x14ac:dyDescent="0.25">
      <c r="A96" s="57">
        <v>92</v>
      </c>
      <c r="B96" s="105">
        <v>2010</v>
      </c>
      <c r="C96" s="69">
        <v>8</v>
      </c>
      <c r="D96" s="69" t="s">
        <v>354</v>
      </c>
      <c r="E96" s="75">
        <f t="shared" si="4"/>
        <v>1.0729176451983293</v>
      </c>
      <c r="F96" s="110">
        <v>0.90329999999999999</v>
      </c>
      <c r="G96" s="69">
        <v>289</v>
      </c>
      <c r="H96" s="69">
        <v>8.1300000000000008</v>
      </c>
      <c r="I96" s="69"/>
      <c r="J96" s="69" t="s">
        <v>355</v>
      </c>
      <c r="K96" s="69"/>
      <c r="L96" s="69">
        <v>18207</v>
      </c>
      <c r="M96" s="70" t="s">
        <v>356</v>
      </c>
      <c r="N96" s="69" t="s">
        <v>357</v>
      </c>
      <c r="O96" s="69">
        <v>11234970</v>
      </c>
      <c r="P96" s="70" t="s">
        <v>358</v>
      </c>
      <c r="Q96" s="69" t="s">
        <v>155</v>
      </c>
      <c r="R96" s="69">
        <v>1483833</v>
      </c>
      <c r="S96" s="70" t="s">
        <v>244</v>
      </c>
      <c r="T96" s="69" t="s">
        <v>359</v>
      </c>
      <c r="U96" s="69">
        <v>5378282</v>
      </c>
      <c r="V96" s="70" t="s">
        <v>360</v>
      </c>
      <c r="W96" s="69" t="s">
        <v>259</v>
      </c>
      <c r="X96" s="69">
        <v>30577660</v>
      </c>
      <c r="Y96" s="70" t="s">
        <v>260</v>
      </c>
      <c r="Z96" s="69" t="s">
        <v>361</v>
      </c>
      <c r="AA96" s="64">
        <v>72549</v>
      </c>
      <c r="AB96" s="70" t="s">
        <v>362</v>
      </c>
      <c r="AC96" s="69" t="s">
        <v>58</v>
      </c>
      <c r="AD96" s="69">
        <v>0</v>
      </c>
      <c r="AE96" s="69">
        <v>1</v>
      </c>
      <c r="AF96" s="69">
        <v>0</v>
      </c>
      <c r="AG96" s="69">
        <v>0</v>
      </c>
      <c r="AH96" s="69">
        <v>0</v>
      </c>
      <c r="AI96" s="69">
        <v>0</v>
      </c>
      <c r="AJ96" s="69"/>
      <c r="AK96" s="69">
        <v>0</v>
      </c>
      <c r="AL96" s="69">
        <v>0</v>
      </c>
      <c r="AM96" s="69">
        <v>0</v>
      </c>
      <c r="AN96" s="69">
        <v>0</v>
      </c>
      <c r="AO96" s="69">
        <v>0</v>
      </c>
      <c r="AP96" s="69">
        <v>0</v>
      </c>
      <c r="AQ96" s="69">
        <v>0</v>
      </c>
      <c r="AR96" s="69">
        <v>0</v>
      </c>
      <c r="AS96" s="69">
        <v>4.4000000000000004</v>
      </c>
      <c r="AT96" s="69">
        <v>30804</v>
      </c>
      <c r="AU96" s="54">
        <v>0</v>
      </c>
      <c r="AV96" s="54">
        <v>0</v>
      </c>
      <c r="AY96" s="64"/>
      <c r="AZ96" s="73">
        <v>119.5652</v>
      </c>
      <c r="BA96" s="66"/>
    </row>
    <row r="97" spans="1:53" x14ac:dyDescent="0.25">
      <c r="A97" s="57">
        <v>93</v>
      </c>
      <c r="B97" s="105">
        <v>2010</v>
      </c>
      <c r="C97" s="69">
        <v>10</v>
      </c>
      <c r="D97" s="69" t="s">
        <v>363</v>
      </c>
      <c r="E97" s="75">
        <f t="shared" si="4"/>
        <v>0.82918610440933649</v>
      </c>
      <c r="F97" s="110">
        <v>0.69810000000000005</v>
      </c>
      <c r="G97" s="69">
        <v>217</v>
      </c>
      <c r="H97" s="69">
        <v>10.66</v>
      </c>
      <c r="I97" s="69"/>
      <c r="J97" s="69" t="s">
        <v>364</v>
      </c>
      <c r="K97" s="69"/>
      <c r="L97" s="69">
        <v>0</v>
      </c>
      <c r="M97" s="70"/>
      <c r="N97" s="69" t="s">
        <v>183</v>
      </c>
      <c r="O97" s="69">
        <v>3927691</v>
      </c>
      <c r="P97" s="70" t="s">
        <v>244</v>
      </c>
      <c r="Q97" s="58" t="s">
        <v>2842</v>
      </c>
      <c r="R97" s="69">
        <v>306029</v>
      </c>
      <c r="S97" s="70"/>
      <c r="T97" s="69" t="s">
        <v>359</v>
      </c>
      <c r="U97" s="69">
        <v>5378282</v>
      </c>
      <c r="V97" s="70" t="s">
        <v>360</v>
      </c>
      <c r="W97" s="58" t="s">
        <v>2843</v>
      </c>
      <c r="X97" s="58">
        <v>459155</v>
      </c>
      <c r="Y97" s="70" t="s">
        <v>321</v>
      </c>
      <c r="Z97" s="69" t="s">
        <v>124</v>
      </c>
      <c r="AA97" s="64">
        <v>566925</v>
      </c>
      <c r="AB97" s="70" t="s">
        <v>332</v>
      </c>
      <c r="AC97" s="69" t="s">
        <v>72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1</v>
      </c>
      <c r="AJ97" s="69"/>
      <c r="AK97" s="69">
        <v>0</v>
      </c>
      <c r="AL97" s="69">
        <v>0</v>
      </c>
      <c r="AM97" s="69">
        <v>0</v>
      </c>
      <c r="AN97" s="69">
        <v>0</v>
      </c>
      <c r="AO97" s="69">
        <v>0</v>
      </c>
      <c r="AP97" s="69">
        <v>0</v>
      </c>
      <c r="AQ97" s="69">
        <v>0</v>
      </c>
      <c r="AR97" s="69">
        <v>0</v>
      </c>
      <c r="AS97" s="69">
        <v>5.9</v>
      </c>
      <c r="AT97" s="69">
        <v>27596</v>
      </c>
      <c r="AU97" s="54">
        <v>0</v>
      </c>
      <c r="AV97" s="54">
        <v>0</v>
      </c>
      <c r="AY97" s="64"/>
      <c r="AZ97" s="73">
        <v>119.5652</v>
      </c>
      <c r="BA97" s="66"/>
    </row>
    <row r="98" spans="1:53" x14ac:dyDescent="0.25">
      <c r="A98" s="57">
        <v>94</v>
      </c>
      <c r="B98" s="105">
        <v>2010</v>
      </c>
      <c r="C98" s="69">
        <v>9</v>
      </c>
      <c r="D98" s="69" t="s">
        <v>366</v>
      </c>
      <c r="E98" s="75">
        <f t="shared" si="4"/>
        <v>0.7801309746111621</v>
      </c>
      <c r="F98" s="110">
        <v>0.65680000000000005</v>
      </c>
      <c r="G98" s="69">
        <v>203</v>
      </c>
      <c r="H98" s="69">
        <v>7.95</v>
      </c>
      <c r="I98" s="69"/>
      <c r="J98" s="69" t="s">
        <v>367</v>
      </c>
      <c r="K98" s="69"/>
      <c r="L98" s="69">
        <v>6770</v>
      </c>
      <c r="M98" s="70" t="s">
        <v>368</v>
      </c>
      <c r="N98" s="69" t="s">
        <v>178</v>
      </c>
      <c r="O98" s="69">
        <v>288445</v>
      </c>
      <c r="P98" s="70" t="s">
        <v>369</v>
      </c>
      <c r="Q98" s="69" t="s">
        <v>370</v>
      </c>
      <c r="R98" s="69">
        <v>40760</v>
      </c>
      <c r="S98" s="70"/>
      <c r="T98" s="69" t="s">
        <v>371</v>
      </c>
      <c r="U98" s="69">
        <v>0</v>
      </c>
      <c r="V98" s="70"/>
      <c r="W98" s="69" t="s">
        <v>331</v>
      </c>
      <c r="X98" s="69">
        <v>0</v>
      </c>
      <c r="Y98" s="70" t="s">
        <v>332</v>
      </c>
      <c r="Z98" s="69"/>
      <c r="AA98" s="64"/>
      <c r="AB98" s="70"/>
      <c r="AC98" s="69" t="s">
        <v>72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1</v>
      </c>
      <c r="AJ98" s="69"/>
      <c r="AK98" s="69">
        <v>0</v>
      </c>
      <c r="AL98" s="69">
        <v>0</v>
      </c>
      <c r="AM98" s="69">
        <v>0</v>
      </c>
      <c r="AN98" s="69">
        <v>0</v>
      </c>
      <c r="AO98" s="69">
        <v>0</v>
      </c>
      <c r="AP98" s="69">
        <v>0</v>
      </c>
      <c r="AQ98" s="69">
        <v>0</v>
      </c>
      <c r="AR98" s="69">
        <v>0</v>
      </c>
      <c r="AS98" s="69">
        <v>6.9</v>
      </c>
      <c r="AT98" s="69">
        <v>93411</v>
      </c>
      <c r="AU98" s="54">
        <v>0</v>
      </c>
      <c r="AV98" s="54">
        <v>0</v>
      </c>
      <c r="AY98" s="64"/>
      <c r="AZ98" s="73">
        <v>119.5652</v>
      </c>
      <c r="BA98" s="66"/>
    </row>
    <row r="99" spans="1:53" x14ac:dyDescent="0.25">
      <c r="A99" s="57">
        <v>95</v>
      </c>
      <c r="B99" s="105">
        <v>2010</v>
      </c>
      <c r="C99" s="69">
        <v>2</v>
      </c>
      <c r="D99" s="69" t="s">
        <v>372</v>
      </c>
      <c r="E99" s="75">
        <f t="shared" si="4"/>
        <v>0.7339265061087652</v>
      </c>
      <c r="F99" s="110">
        <v>0.6179</v>
      </c>
      <c r="G99" s="69">
        <v>203</v>
      </c>
      <c r="H99" s="69">
        <v>5.61</v>
      </c>
      <c r="I99" s="69"/>
      <c r="J99" s="69" t="s">
        <v>3017</v>
      </c>
      <c r="K99" s="69" t="s">
        <v>3018</v>
      </c>
      <c r="L99" s="69">
        <v>899680</v>
      </c>
      <c r="M99" s="70" t="s">
        <v>7173</v>
      </c>
      <c r="N99" s="69" t="s">
        <v>118</v>
      </c>
      <c r="O99" s="69">
        <v>7675226</v>
      </c>
      <c r="P99" s="70" t="s">
        <v>332</v>
      </c>
      <c r="Q99" s="69" t="s">
        <v>140</v>
      </c>
      <c r="R99" s="69">
        <v>20767565</v>
      </c>
      <c r="S99" s="70" t="s">
        <v>374</v>
      </c>
      <c r="T99" s="69" t="s">
        <v>164</v>
      </c>
      <c r="U99" s="69">
        <v>899680</v>
      </c>
      <c r="V99" s="70" t="s">
        <v>373</v>
      </c>
      <c r="W99" s="69" t="s">
        <v>275</v>
      </c>
      <c r="X99" s="69">
        <v>2145237</v>
      </c>
      <c r="Y99" s="70" t="s">
        <v>260</v>
      </c>
      <c r="Z99" s="69" t="s">
        <v>210</v>
      </c>
      <c r="AA99" s="64">
        <v>1398776</v>
      </c>
      <c r="AB99" s="70" t="s">
        <v>277</v>
      </c>
      <c r="AC99" s="69" t="s">
        <v>63</v>
      </c>
      <c r="AD99" s="69">
        <v>0</v>
      </c>
      <c r="AE99" s="69">
        <v>0</v>
      </c>
      <c r="AF99" s="69">
        <v>0</v>
      </c>
      <c r="AG99" s="69">
        <v>0</v>
      </c>
      <c r="AH99" s="69">
        <v>1</v>
      </c>
      <c r="AI99" s="69">
        <v>0</v>
      </c>
      <c r="AJ99" s="69"/>
      <c r="AK99" s="69">
        <v>0</v>
      </c>
      <c r="AL99" s="69">
        <v>0</v>
      </c>
      <c r="AM99" s="69">
        <v>0</v>
      </c>
      <c r="AN99" s="69">
        <v>0</v>
      </c>
      <c r="AO99" s="69">
        <v>0</v>
      </c>
      <c r="AP99" s="69">
        <v>0</v>
      </c>
      <c r="AQ99" s="69">
        <v>0</v>
      </c>
      <c r="AR99" s="69">
        <v>0</v>
      </c>
      <c r="AS99" s="69">
        <v>5.2</v>
      </c>
      <c r="AT99" s="69">
        <v>52477</v>
      </c>
      <c r="AU99" s="54">
        <v>0</v>
      </c>
      <c r="AV99" s="54">
        <v>0</v>
      </c>
      <c r="AY99" s="64"/>
      <c r="AZ99" s="73">
        <v>119.5652</v>
      </c>
      <c r="BA99" s="66"/>
    </row>
    <row r="100" spans="1:53" x14ac:dyDescent="0.25">
      <c r="A100" s="57">
        <v>96</v>
      </c>
      <c r="B100" s="105">
        <v>2010</v>
      </c>
      <c r="C100" s="69">
        <v>4</v>
      </c>
      <c r="D100" s="69" t="s">
        <v>375</v>
      </c>
      <c r="E100" s="75">
        <f t="shared" si="4"/>
        <v>0.72133608538574701</v>
      </c>
      <c r="F100" s="110">
        <v>0.60729999999999995</v>
      </c>
      <c r="G100" s="69">
        <v>198</v>
      </c>
      <c r="H100" s="69">
        <v>7.9</v>
      </c>
      <c r="I100" s="69"/>
      <c r="J100" s="69" t="s">
        <v>100</v>
      </c>
      <c r="K100" s="69"/>
      <c r="L100" s="69">
        <v>7360288</v>
      </c>
      <c r="M100" s="70" t="s">
        <v>376</v>
      </c>
      <c r="N100" s="69" t="s">
        <v>265</v>
      </c>
      <c r="O100" s="69">
        <v>0</v>
      </c>
      <c r="P100" s="70"/>
      <c r="Q100" s="69" t="s">
        <v>331</v>
      </c>
      <c r="R100" s="69">
        <v>0</v>
      </c>
      <c r="S100" s="70" t="s">
        <v>332</v>
      </c>
      <c r="T100" s="69"/>
      <c r="U100" s="69"/>
      <c r="V100" s="70"/>
      <c r="W100" s="69" t="s">
        <v>151</v>
      </c>
      <c r="X100" s="69">
        <v>39452799</v>
      </c>
      <c r="Y100" s="70" t="s">
        <v>281</v>
      </c>
      <c r="Z100" s="69" t="s">
        <v>377</v>
      </c>
      <c r="AA100" s="64">
        <v>2178319</v>
      </c>
      <c r="AB100" s="70" t="s">
        <v>378</v>
      </c>
      <c r="AC100" s="69" t="s">
        <v>68</v>
      </c>
      <c r="AD100" s="69">
        <v>0</v>
      </c>
      <c r="AE100" s="69">
        <v>0</v>
      </c>
      <c r="AF100" s="69">
        <v>0</v>
      </c>
      <c r="AG100" s="69">
        <v>1</v>
      </c>
      <c r="AH100" s="69">
        <v>0</v>
      </c>
      <c r="AI100" s="69">
        <v>0</v>
      </c>
      <c r="AJ100" s="69"/>
      <c r="AK100" s="69">
        <v>0</v>
      </c>
      <c r="AL100" s="69">
        <v>0</v>
      </c>
      <c r="AM100" s="69">
        <v>0</v>
      </c>
      <c r="AN100" s="69">
        <v>0</v>
      </c>
      <c r="AO100" s="69">
        <v>0</v>
      </c>
      <c r="AP100" s="69">
        <v>0</v>
      </c>
      <c r="AQ100" s="69">
        <v>0</v>
      </c>
      <c r="AR100" s="69">
        <v>0</v>
      </c>
      <c r="AS100" s="69">
        <v>3.9</v>
      </c>
      <c r="AT100" s="69">
        <v>30278</v>
      </c>
      <c r="AU100" s="54">
        <v>0</v>
      </c>
      <c r="AV100" s="54">
        <v>0</v>
      </c>
      <c r="AY100" s="64"/>
      <c r="AZ100" s="73">
        <v>119.5652</v>
      </c>
      <c r="BA100" s="66"/>
    </row>
    <row r="101" spans="1:53" ht="13.5" customHeight="1" x14ac:dyDescent="0.25">
      <c r="A101" s="57">
        <v>97</v>
      </c>
      <c r="B101" s="105">
        <v>2010</v>
      </c>
      <c r="C101" s="69">
        <v>7</v>
      </c>
      <c r="D101" s="69" t="s">
        <v>379</v>
      </c>
      <c r="E101" s="75">
        <f t="shared" si="4"/>
        <v>0.68380237832467394</v>
      </c>
      <c r="F101" s="110">
        <v>0.57569999999999999</v>
      </c>
      <c r="G101" s="69">
        <v>187</v>
      </c>
      <c r="H101" s="69">
        <v>6.98</v>
      </c>
      <c r="I101" s="69"/>
      <c r="J101" s="69" t="s">
        <v>3019</v>
      </c>
      <c r="L101" s="69">
        <v>72648</v>
      </c>
      <c r="M101" s="70" t="s">
        <v>3226</v>
      </c>
      <c r="N101" s="69" t="s">
        <v>276</v>
      </c>
      <c r="O101" s="69">
        <v>39348988</v>
      </c>
      <c r="P101" s="70" t="s">
        <v>277</v>
      </c>
      <c r="Q101" s="69" t="s">
        <v>155</v>
      </c>
      <c r="R101" s="69">
        <v>1483833</v>
      </c>
      <c r="S101" s="70" t="s">
        <v>244</v>
      </c>
      <c r="T101" s="69" t="s">
        <v>380</v>
      </c>
      <c r="U101" s="69">
        <v>3134955</v>
      </c>
      <c r="V101" s="70" t="s">
        <v>381</v>
      </c>
      <c r="W101" s="54" t="s">
        <v>3442</v>
      </c>
      <c r="X101" s="69">
        <v>523156</v>
      </c>
      <c r="Y101" s="70" t="s">
        <v>3443</v>
      </c>
      <c r="Z101" s="69" t="s">
        <v>221</v>
      </c>
      <c r="AA101" s="64">
        <v>35915451</v>
      </c>
      <c r="AB101" s="70" t="s">
        <v>382</v>
      </c>
      <c r="AC101" s="69" t="s">
        <v>63</v>
      </c>
      <c r="AD101" s="69">
        <v>0</v>
      </c>
      <c r="AE101" s="69">
        <v>0</v>
      </c>
      <c r="AF101" s="69">
        <v>0</v>
      </c>
      <c r="AG101" s="69">
        <v>0</v>
      </c>
      <c r="AH101" s="69">
        <v>1</v>
      </c>
      <c r="AI101" s="69">
        <v>0</v>
      </c>
      <c r="AJ101" s="69"/>
      <c r="AK101" s="69">
        <v>0</v>
      </c>
      <c r="AL101" s="69">
        <v>0</v>
      </c>
      <c r="AM101" s="69">
        <v>0</v>
      </c>
      <c r="AN101" s="69">
        <v>0</v>
      </c>
      <c r="AO101" s="69">
        <v>0</v>
      </c>
      <c r="AP101" s="69">
        <v>0</v>
      </c>
      <c r="AQ101" s="69">
        <v>0</v>
      </c>
      <c r="AR101" s="69">
        <v>0</v>
      </c>
      <c r="AS101" s="69">
        <v>4.0999999999999996</v>
      </c>
      <c r="AT101" s="69">
        <v>22279</v>
      </c>
      <c r="AU101" s="54">
        <v>1</v>
      </c>
      <c r="AV101" s="54">
        <v>0</v>
      </c>
      <c r="AY101" s="64"/>
      <c r="AZ101" s="73">
        <v>119.5652</v>
      </c>
      <c r="BA101" s="66"/>
    </row>
    <row r="102" spans="1:53" x14ac:dyDescent="0.25">
      <c r="A102" s="57">
        <v>98</v>
      </c>
      <c r="B102" s="105">
        <v>2010</v>
      </c>
      <c r="C102" s="69">
        <v>8</v>
      </c>
      <c r="D102" s="69" t="s">
        <v>383</v>
      </c>
      <c r="E102" s="75">
        <f t="shared" si="4"/>
        <v>0.64496211816970295</v>
      </c>
      <c r="F102" s="110">
        <v>0.54300000000000004</v>
      </c>
      <c r="G102" s="69">
        <v>182</v>
      </c>
      <c r="H102" s="69">
        <v>5.63</v>
      </c>
      <c r="I102" s="69"/>
      <c r="J102" s="69" t="s">
        <v>289</v>
      </c>
      <c r="K102" s="69"/>
      <c r="L102" s="69">
        <v>53322683</v>
      </c>
      <c r="M102" s="70" t="s">
        <v>290</v>
      </c>
      <c r="N102" s="69" t="s">
        <v>289</v>
      </c>
      <c r="O102" s="69">
        <v>53322683</v>
      </c>
      <c r="P102" s="70" t="s">
        <v>290</v>
      </c>
      <c r="Q102" s="69" t="s">
        <v>384</v>
      </c>
      <c r="R102" s="69">
        <v>42528836</v>
      </c>
      <c r="S102" s="70" t="s">
        <v>385</v>
      </c>
      <c r="T102" s="69" t="s">
        <v>386</v>
      </c>
      <c r="U102" s="69">
        <v>5400465</v>
      </c>
      <c r="V102" s="70" t="s">
        <v>244</v>
      </c>
      <c r="W102" s="69" t="s">
        <v>387</v>
      </c>
      <c r="X102" s="58">
        <v>213628</v>
      </c>
      <c r="Y102" s="70"/>
      <c r="Z102" s="69"/>
      <c r="AA102" s="64"/>
      <c r="AB102" s="70"/>
      <c r="AC102" s="69" t="s">
        <v>61</v>
      </c>
      <c r="AD102" s="69">
        <v>1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69"/>
      <c r="AK102" s="69">
        <v>0</v>
      </c>
      <c r="AL102" s="69">
        <v>0</v>
      </c>
      <c r="AM102" s="69">
        <v>0</v>
      </c>
      <c r="AN102" s="69">
        <v>0</v>
      </c>
      <c r="AO102" s="69">
        <v>0</v>
      </c>
      <c r="AP102" s="69">
        <v>0</v>
      </c>
      <c r="AQ102" s="69">
        <v>0</v>
      </c>
      <c r="AR102" s="69">
        <v>0</v>
      </c>
      <c r="AS102" s="69">
        <v>6</v>
      </c>
      <c r="AT102" s="69">
        <v>92218</v>
      </c>
      <c r="AU102" s="54">
        <v>0</v>
      </c>
      <c r="AV102" s="54">
        <v>0</v>
      </c>
      <c r="AY102" s="64"/>
      <c r="AZ102" s="73">
        <v>119.5652</v>
      </c>
      <c r="BA102" s="66"/>
    </row>
    <row r="103" spans="1:53" x14ac:dyDescent="0.25">
      <c r="A103" s="57">
        <v>99</v>
      </c>
      <c r="B103" s="105">
        <v>2010</v>
      </c>
      <c r="C103" s="69">
        <v>8</v>
      </c>
      <c r="D103" s="69" t="s">
        <v>388</v>
      </c>
      <c r="E103" s="75">
        <f t="shared" si="4"/>
        <v>0.6383105751462218</v>
      </c>
      <c r="F103" s="110">
        <v>0.53739999999999999</v>
      </c>
      <c r="G103" s="69">
        <v>170</v>
      </c>
      <c r="H103" s="69">
        <v>6.88</v>
      </c>
      <c r="I103" s="69"/>
      <c r="J103" s="69" t="s">
        <v>389</v>
      </c>
      <c r="K103" s="69"/>
      <c r="L103" s="69">
        <v>32814</v>
      </c>
      <c r="M103" s="70" t="s">
        <v>390</v>
      </c>
      <c r="N103" s="69" t="s">
        <v>326</v>
      </c>
      <c r="O103" s="69">
        <v>0</v>
      </c>
      <c r="P103" s="70"/>
      <c r="Q103" s="69" t="s">
        <v>391</v>
      </c>
      <c r="R103" s="69">
        <v>5421361</v>
      </c>
      <c r="S103" s="70" t="s">
        <v>392</v>
      </c>
      <c r="T103" s="69" t="s">
        <v>133</v>
      </c>
      <c r="U103" s="69">
        <v>0</v>
      </c>
      <c r="V103" s="70"/>
      <c r="W103" s="69" t="s">
        <v>142</v>
      </c>
      <c r="X103" s="69">
        <v>418211</v>
      </c>
      <c r="Y103" s="70" t="s">
        <v>244</v>
      </c>
      <c r="Z103" s="69" t="s">
        <v>247</v>
      </c>
      <c r="AA103" s="64">
        <v>22682310</v>
      </c>
      <c r="AB103" s="70" t="s">
        <v>244</v>
      </c>
      <c r="AC103" s="69" t="s">
        <v>61</v>
      </c>
      <c r="AD103" s="69">
        <v>1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69"/>
      <c r="AK103" s="69">
        <v>0</v>
      </c>
      <c r="AL103" s="69">
        <v>0</v>
      </c>
      <c r="AM103" s="69">
        <v>0</v>
      </c>
      <c r="AN103" s="69">
        <v>0</v>
      </c>
      <c r="AO103" s="69">
        <v>0</v>
      </c>
      <c r="AP103" s="69">
        <v>0</v>
      </c>
      <c r="AQ103" s="69">
        <v>0</v>
      </c>
      <c r="AR103" s="69">
        <v>0</v>
      </c>
      <c r="AS103" s="69">
        <v>7.3</v>
      </c>
      <c r="AT103" s="69">
        <v>86778</v>
      </c>
      <c r="AU103" s="54">
        <v>0</v>
      </c>
      <c r="AV103" s="54">
        <v>0</v>
      </c>
      <c r="AY103" s="64"/>
      <c r="AZ103" s="73">
        <v>119.5652</v>
      </c>
      <c r="BA103" s="66"/>
    </row>
    <row r="104" spans="1:53" x14ac:dyDescent="0.25">
      <c r="A104" s="57">
        <v>100</v>
      </c>
      <c r="B104" s="105">
        <v>2010</v>
      </c>
      <c r="C104" s="69">
        <v>2</v>
      </c>
      <c r="D104" s="69" t="s">
        <v>393</v>
      </c>
      <c r="E104" s="75">
        <f t="shared" si="4"/>
        <v>0.60909129686450048</v>
      </c>
      <c r="F104" s="110">
        <v>0.51280000000000003</v>
      </c>
      <c r="G104" s="69">
        <v>153</v>
      </c>
      <c r="H104" s="69">
        <v>5.41</v>
      </c>
      <c r="I104" s="69"/>
      <c r="J104" s="69" t="s">
        <v>394</v>
      </c>
      <c r="K104" s="69"/>
      <c r="L104" s="58">
        <v>6787</v>
      </c>
      <c r="M104" s="70" t="s">
        <v>6191</v>
      </c>
      <c r="N104" s="69" t="s">
        <v>395</v>
      </c>
      <c r="O104" s="69">
        <v>2403253</v>
      </c>
      <c r="P104" s="70" t="s">
        <v>396</v>
      </c>
      <c r="Q104" s="69" t="s">
        <v>350</v>
      </c>
      <c r="R104" s="69">
        <v>4309461</v>
      </c>
      <c r="S104" s="70">
        <v>40667</v>
      </c>
      <c r="T104" s="69" t="s">
        <v>397</v>
      </c>
      <c r="U104" s="69">
        <v>185340</v>
      </c>
      <c r="V104" s="70" t="s">
        <v>398</v>
      </c>
      <c r="W104" s="69" t="s">
        <v>370</v>
      </c>
      <c r="X104" s="69">
        <v>40769</v>
      </c>
      <c r="Y104" s="70">
        <v>42079</v>
      </c>
      <c r="Z104" s="69" t="s">
        <v>399</v>
      </c>
      <c r="AA104" s="64"/>
      <c r="AB104" s="70"/>
      <c r="AC104" s="69" t="s">
        <v>72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1</v>
      </c>
      <c r="AJ104" s="69"/>
      <c r="AK104" s="69">
        <v>0</v>
      </c>
      <c r="AL104" s="69">
        <v>0</v>
      </c>
      <c r="AM104" s="69">
        <v>0</v>
      </c>
      <c r="AN104" s="69">
        <v>0</v>
      </c>
      <c r="AO104" s="69">
        <v>0</v>
      </c>
      <c r="AP104" s="69">
        <v>0</v>
      </c>
      <c r="AQ104" s="69">
        <v>0</v>
      </c>
      <c r="AR104" s="69">
        <v>0</v>
      </c>
      <c r="AS104" s="69">
        <v>4.7</v>
      </c>
      <c r="AT104" s="69">
        <v>37687</v>
      </c>
      <c r="AU104" s="54">
        <v>0</v>
      </c>
      <c r="AV104" s="54">
        <v>0</v>
      </c>
      <c r="AY104" s="64"/>
      <c r="AZ104" s="73">
        <v>119.5652</v>
      </c>
      <c r="BA104" s="66"/>
    </row>
    <row r="105" spans="1:53" x14ac:dyDescent="0.25">
      <c r="A105" s="57">
        <v>101</v>
      </c>
      <c r="B105" s="105">
        <v>2010</v>
      </c>
      <c r="C105" s="69">
        <v>6</v>
      </c>
      <c r="D105" s="69" t="s">
        <v>400</v>
      </c>
      <c r="E105" s="75">
        <f t="shared" si="4"/>
        <v>0.55872961397242782</v>
      </c>
      <c r="F105" s="110">
        <v>0.47039999999999998</v>
      </c>
      <c r="G105" s="69">
        <v>156</v>
      </c>
      <c r="H105" s="69">
        <v>6.46</v>
      </c>
      <c r="I105" s="69"/>
      <c r="J105" s="69" t="s">
        <v>445</v>
      </c>
      <c r="K105" s="69"/>
      <c r="L105" s="69">
        <v>18206</v>
      </c>
      <c r="M105" s="70" t="s">
        <v>1457</v>
      </c>
      <c r="N105" s="69" t="s">
        <v>261</v>
      </c>
      <c r="O105" s="57">
        <v>11395934</v>
      </c>
      <c r="P105" s="63" t="s">
        <v>262</v>
      </c>
      <c r="Q105" s="69" t="s">
        <v>200</v>
      </c>
      <c r="R105" s="69">
        <v>9951926</v>
      </c>
      <c r="S105" s="70">
        <v>40053</v>
      </c>
      <c r="T105" s="69" t="s">
        <v>532</v>
      </c>
      <c r="U105" s="69">
        <v>225190</v>
      </c>
      <c r="V105" s="70">
        <v>40656</v>
      </c>
      <c r="W105" s="69" t="s">
        <v>560</v>
      </c>
      <c r="X105" s="69">
        <v>894692</v>
      </c>
      <c r="Y105" s="70">
        <v>40053</v>
      </c>
      <c r="Z105" s="69" t="s">
        <v>585</v>
      </c>
      <c r="AA105" s="64">
        <v>6069625</v>
      </c>
      <c r="AB105" s="70">
        <v>40284</v>
      </c>
      <c r="AC105" s="69" t="s">
        <v>609</v>
      </c>
      <c r="AD105" s="69">
        <v>0</v>
      </c>
      <c r="AE105" s="69">
        <v>0</v>
      </c>
      <c r="AF105" s="69">
        <v>0</v>
      </c>
      <c r="AG105" s="69">
        <v>1</v>
      </c>
      <c r="AH105" s="69">
        <v>1</v>
      </c>
      <c r="AI105" s="69">
        <v>0</v>
      </c>
      <c r="AJ105" s="69"/>
      <c r="AK105" s="69">
        <v>0</v>
      </c>
      <c r="AL105" s="69">
        <v>0</v>
      </c>
      <c r="AM105" s="69">
        <v>0</v>
      </c>
      <c r="AN105" s="69">
        <v>0</v>
      </c>
      <c r="AO105" s="69">
        <v>0</v>
      </c>
      <c r="AP105" s="69">
        <v>0</v>
      </c>
      <c r="AQ105" s="69">
        <v>0</v>
      </c>
      <c r="AR105" s="69">
        <v>0</v>
      </c>
      <c r="AS105" s="69">
        <v>6.1</v>
      </c>
      <c r="AT105" s="69">
        <v>41701</v>
      </c>
      <c r="AU105" s="54">
        <v>0</v>
      </c>
      <c r="AV105" s="54">
        <v>0</v>
      </c>
      <c r="AY105" s="64"/>
      <c r="AZ105" s="73">
        <v>119.5652</v>
      </c>
      <c r="BA105" s="66"/>
    </row>
    <row r="106" spans="1:53" x14ac:dyDescent="0.25">
      <c r="A106" s="57">
        <v>102</v>
      </c>
      <c r="B106" s="105">
        <v>2010</v>
      </c>
      <c r="C106" s="69">
        <v>2</v>
      </c>
      <c r="D106" s="69" t="s">
        <v>401</v>
      </c>
      <c r="E106" s="75">
        <f t="shared" si="4"/>
        <v>0.45883769106621775</v>
      </c>
      <c r="F106" s="110">
        <v>0.38629999999999998</v>
      </c>
      <c r="G106" s="69">
        <v>125</v>
      </c>
      <c r="H106" s="69">
        <v>3.08</v>
      </c>
      <c r="I106" s="69"/>
      <c r="J106" s="69" t="s">
        <v>3020</v>
      </c>
      <c r="K106" s="69" t="s">
        <v>3021</v>
      </c>
      <c r="L106" s="69">
        <v>1654794</v>
      </c>
      <c r="M106" s="70" t="s">
        <v>6182</v>
      </c>
      <c r="N106" s="69" t="s">
        <v>329</v>
      </c>
      <c r="O106" s="69">
        <v>0</v>
      </c>
      <c r="P106" s="70"/>
      <c r="Q106" s="69" t="s">
        <v>509</v>
      </c>
      <c r="R106" s="69">
        <v>15854234</v>
      </c>
      <c r="S106" s="70">
        <v>40268</v>
      </c>
      <c r="T106" s="69" t="s">
        <v>483</v>
      </c>
      <c r="U106" s="69">
        <v>457622</v>
      </c>
      <c r="V106" s="70">
        <v>40276</v>
      </c>
      <c r="W106" s="69"/>
      <c r="X106" s="69"/>
      <c r="Y106" s="70"/>
      <c r="Z106" s="69"/>
      <c r="AA106" s="64"/>
      <c r="AB106" s="70"/>
      <c r="AC106" s="69" t="s">
        <v>63</v>
      </c>
      <c r="AD106" s="69">
        <v>0</v>
      </c>
      <c r="AE106" s="69">
        <v>0</v>
      </c>
      <c r="AF106" s="69">
        <v>0</v>
      </c>
      <c r="AG106" s="69">
        <v>0</v>
      </c>
      <c r="AH106" s="69">
        <v>1</v>
      </c>
      <c r="AI106" s="69">
        <v>0</v>
      </c>
      <c r="AJ106" s="69"/>
      <c r="AK106" s="69">
        <v>0</v>
      </c>
      <c r="AL106" s="69">
        <v>0</v>
      </c>
      <c r="AM106" s="69">
        <v>0</v>
      </c>
      <c r="AN106" s="69">
        <v>0</v>
      </c>
      <c r="AO106" s="69">
        <v>0</v>
      </c>
      <c r="AP106" s="69">
        <v>0</v>
      </c>
      <c r="AQ106" s="69">
        <v>0</v>
      </c>
      <c r="AR106" s="69">
        <v>0</v>
      </c>
      <c r="AS106" s="69">
        <v>6.7</v>
      </c>
      <c r="AT106" s="69">
        <v>61913</v>
      </c>
      <c r="AU106" s="54">
        <v>0</v>
      </c>
      <c r="AV106" s="54">
        <v>0</v>
      </c>
      <c r="AY106" s="64"/>
      <c r="AZ106" s="73">
        <v>119.5652</v>
      </c>
      <c r="BA106" s="66"/>
    </row>
    <row r="107" spans="1:53" x14ac:dyDescent="0.25">
      <c r="A107" s="57">
        <v>103</v>
      </c>
      <c r="B107" s="105">
        <v>2010</v>
      </c>
      <c r="C107" s="69">
        <v>3</v>
      </c>
      <c r="D107" s="69" t="s">
        <v>402</v>
      </c>
      <c r="E107" s="75">
        <f t="shared" si="4"/>
        <v>0.45551191955447717</v>
      </c>
      <c r="F107" s="110">
        <v>0.38350000000000001</v>
      </c>
      <c r="G107" s="69">
        <v>130</v>
      </c>
      <c r="H107" s="69">
        <v>5.54</v>
      </c>
      <c r="I107" s="69"/>
      <c r="J107" s="69" t="s">
        <v>100</v>
      </c>
      <c r="K107" s="69"/>
      <c r="L107" s="57">
        <v>7364807</v>
      </c>
      <c r="M107" s="63" t="s">
        <v>6169</v>
      </c>
      <c r="N107" s="69" t="s">
        <v>247</v>
      </c>
      <c r="O107" s="69">
        <v>22730991</v>
      </c>
      <c r="P107" s="70">
        <v>40053</v>
      </c>
      <c r="Q107" s="69" t="s">
        <v>343</v>
      </c>
      <c r="R107" s="69">
        <v>17550939</v>
      </c>
      <c r="S107" s="70">
        <v>40319</v>
      </c>
      <c r="T107" s="69" t="s">
        <v>533</v>
      </c>
      <c r="U107" s="69">
        <v>1380591</v>
      </c>
      <c r="V107" s="70">
        <v>40103</v>
      </c>
      <c r="W107" s="69" t="s">
        <v>140</v>
      </c>
      <c r="X107" s="69">
        <v>20766129</v>
      </c>
      <c r="Y107" s="70">
        <v>40763</v>
      </c>
      <c r="Z107" s="69" t="s">
        <v>160</v>
      </c>
      <c r="AA107" s="64">
        <v>74467054</v>
      </c>
      <c r="AB107" s="70">
        <v>40053</v>
      </c>
      <c r="AC107" s="69" t="s">
        <v>63</v>
      </c>
      <c r="AD107" s="69">
        <v>0</v>
      </c>
      <c r="AE107" s="69">
        <v>0</v>
      </c>
      <c r="AF107" s="69">
        <v>0</v>
      </c>
      <c r="AG107" s="69">
        <v>0</v>
      </c>
      <c r="AH107" s="69">
        <v>1</v>
      </c>
      <c r="AI107" s="69">
        <v>0</v>
      </c>
      <c r="AJ107" s="69"/>
      <c r="AK107" s="69">
        <v>0</v>
      </c>
      <c r="AL107" s="69">
        <v>0</v>
      </c>
      <c r="AM107" s="69">
        <v>0</v>
      </c>
      <c r="AN107" s="69">
        <v>0</v>
      </c>
      <c r="AO107" s="69">
        <v>0</v>
      </c>
      <c r="AP107" s="69">
        <v>0</v>
      </c>
      <c r="AQ107" s="69">
        <v>0</v>
      </c>
      <c r="AR107" s="69">
        <v>0</v>
      </c>
      <c r="AS107" s="69">
        <v>5.5</v>
      </c>
      <c r="AT107" s="69">
        <v>38461</v>
      </c>
      <c r="AU107" s="54">
        <v>0</v>
      </c>
      <c r="AV107" s="54">
        <v>0</v>
      </c>
      <c r="AY107" s="64"/>
      <c r="AZ107" s="73">
        <v>119.5652</v>
      </c>
      <c r="BA107" s="66"/>
    </row>
    <row r="108" spans="1:53" x14ac:dyDescent="0.25">
      <c r="A108" s="57">
        <v>104</v>
      </c>
      <c r="B108" s="72">
        <v>2010</v>
      </c>
      <c r="C108" s="54">
        <v>10</v>
      </c>
      <c r="D108" s="54" t="s">
        <v>3743</v>
      </c>
      <c r="E108" s="54">
        <f t="shared" si="4"/>
        <v>0.44838526631503289</v>
      </c>
      <c r="F108" s="109">
        <v>0.3775</v>
      </c>
      <c r="J108" s="54" t="s">
        <v>3732</v>
      </c>
      <c r="L108" s="57">
        <v>0</v>
      </c>
      <c r="M108" s="63"/>
      <c r="N108" s="54" t="s">
        <v>3744</v>
      </c>
      <c r="O108" s="69">
        <v>11720326</v>
      </c>
      <c r="P108" s="70" t="s">
        <v>2622</v>
      </c>
      <c r="Q108" s="54" t="s">
        <v>3745</v>
      </c>
      <c r="R108" s="69">
        <v>63373</v>
      </c>
      <c r="S108" s="70">
        <v>41247</v>
      </c>
      <c r="T108" s="54" t="s">
        <v>3746</v>
      </c>
      <c r="W108" s="54" t="s">
        <v>3747</v>
      </c>
      <c r="AC108" s="54" t="s">
        <v>3748</v>
      </c>
      <c r="AD108" s="54">
        <v>1</v>
      </c>
      <c r="AE108" s="54">
        <v>0</v>
      </c>
      <c r="AF108" s="54">
        <v>0</v>
      </c>
      <c r="AG108" s="54">
        <v>1</v>
      </c>
      <c r="AH108" s="54">
        <v>1</v>
      </c>
      <c r="AI108" s="54">
        <v>1</v>
      </c>
      <c r="AK108" s="57">
        <v>0</v>
      </c>
      <c r="AL108" s="57">
        <v>0</v>
      </c>
      <c r="AM108" s="57">
        <v>0</v>
      </c>
      <c r="AN108" s="57">
        <v>0</v>
      </c>
      <c r="AO108" s="57">
        <v>0</v>
      </c>
      <c r="AP108" s="57">
        <v>0</v>
      </c>
      <c r="AQ108" s="57">
        <v>0</v>
      </c>
      <c r="AR108" s="57">
        <v>0</v>
      </c>
      <c r="AS108" s="54">
        <v>4.3</v>
      </c>
      <c r="AT108" s="54">
        <v>5957</v>
      </c>
      <c r="AU108" s="54">
        <v>0</v>
      </c>
      <c r="AV108" s="54">
        <v>0</v>
      </c>
      <c r="AZ108" s="73">
        <v>119.5652</v>
      </c>
      <c r="BA108" s="66"/>
    </row>
    <row r="109" spans="1:53" x14ac:dyDescent="0.25">
      <c r="A109" s="57">
        <v>105</v>
      </c>
      <c r="B109" s="105">
        <v>2010</v>
      </c>
      <c r="C109" s="69">
        <v>6</v>
      </c>
      <c r="D109" s="69" t="s">
        <v>403</v>
      </c>
      <c r="E109" s="75">
        <f t="shared" si="4"/>
        <v>0.44410927437136638</v>
      </c>
      <c r="F109" s="110">
        <v>0.37390000000000001</v>
      </c>
      <c r="G109" s="69">
        <v>139</v>
      </c>
      <c r="H109" s="69">
        <v>6.19</v>
      </c>
      <c r="I109" s="69"/>
      <c r="J109" s="69" t="s">
        <v>446</v>
      </c>
      <c r="K109" s="69"/>
      <c r="L109" s="69">
        <v>0</v>
      </c>
      <c r="M109" s="70"/>
      <c r="N109" s="69" t="s">
        <v>481</v>
      </c>
      <c r="O109" s="69">
        <v>14181250</v>
      </c>
      <c r="P109" s="70" t="s">
        <v>2622</v>
      </c>
      <c r="Q109" s="69" t="s">
        <v>147</v>
      </c>
      <c r="R109" s="69">
        <v>31392238</v>
      </c>
      <c r="S109" s="70">
        <v>40053</v>
      </c>
      <c r="T109" s="69" t="s">
        <v>126</v>
      </c>
      <c r="U109" s="69">
        <v>5948086</v>
      </c>
      <c r="V109" s="70">
        <v>40383</v>
      </c>
      <c r="W109" s="69" t="s">
        <v>561</v>
      </c>
      <c r="X109" s="69">
        <v>1488757</v>
      </c>
      <c r="Y109" s="70">
        <v>40282</v>
      </c>
      <c r="Z109" s="69" t="s">
        <v>586</v>
      </c>
      <c r="AA109" s="64">
        <v>219449</v>
      </c>
      <c r="AB109" s="70">
        <v>40479</v>
      </c>
      <c r="AC109" s="69" t="s">
        <v>63</v>
      </c>
      <c r="AD109" s="69">
        <v>0</v>
      </c>
      <c r="AE109" s="69">
        <v>0</v>
      </c>
      <c r="AF109" s="69">
        <v>0</v>
      </c>
      <c r="AG109" s="69">
        <v>0</v>
      </c>
      <c r="AH109" s="69">
        <v>1</v>
      </c>
      <c r="AI109" s="69">
        <v>0</v>
      </c>
      <c r="AJ109" s="69"/>
      <c r="AK109" s="69">
        <v>0</v>
      </c>
      <c r="AL109" s="69">
        <v>0</v>
      </c>
      <c r="AM109" s="69">
        <v>0</v>
      </c>
      <c r="AN109" s="69">
        <v>0</v>
      </c>
      <c r="AO109" s="69">
        <v>0</v>
      </c>
      <c r="AP109" s="69">
        <v>0</v>
      </c>
      <c r="AQ109" s="69">
        <v>0</v>
      </c>
      <c r="AR109" s="69">
        <v>0</v>
      </c>
      <c r="AS109" s="69">
        <v>7.4</v>
      </c>
      <c r="AT109" s="69">
        <v>263836</v>
      </c>
      <c r="AU109" s="54">
        <v>0</v>
      </c>
      <c r="AV109" s="54">
        <v>0</v>
      </c>
      <c r="AY109" s="64"/>
      <c r="AZ109" s="73">
        <v>119.5652</v>
      </c>
      <c r="BA109" s="66"/>
    </row>
    <row r="110" spans="1:53" x14ac:dyDescent="0.25">
      <c r="A110" s="57">
        <v>106</v>
      </c>
      <c r="B110" s="105">
        <v>2010</v>
      </c>
      <c r="C110" s="69">
        <v>12</v>
      </c>
      <c r="D110" s="69" t="s">
        <v>404</v>
      </c>
      <c r="E110" s="75">
        <f t="shared" si="4"/>
        <v>0.37048619530574795</v>
      </c>
      <c r="F110" s="110">
        <v>0.31191600000000003</v>
      </c>
      <c r="G110" s="69">
        <v>100.88</v>
      </c>
      <c r="H110" s="69">
        <v>4.3899999999999997</v>
      </c>
      <c r="I110" s="69"/>
      <c r="J110" s="69" t="s">
        <v>447</v>
      </c>
      <c r="K110" s="69"/>
      <c r="L110" s="69">
        <v>13772</v>
      </c>
      <c r="M110" s="70" t="s">
        <v>1469</v>
      </c>
      <c r="N110" s="69" t="s">
        <v>482</v>
      </c>
      <c r="O110" s="69">
        <v>853966</v>
      </c>
      <c r="P110" s="70" t="s">
        <v>7174</v>
      </c>
      <c r="Q110" s="69" t="s">
        <v>510</v>
      </c>
      <c r="R110" s="69">
        <v>10232645</v>
      </c>
      <c r="S110" s="70">
        <v>40053</v>
      </c>
      <c r="T110" s="69" t="s">
        <v>124</v>
      </c>
      <c r="U110" s="69">
        <v>0</v>
      </c>
      <c r="V110" s="70"/>
      <c r="W110" s="69" t="s">
        <v>188</v>
      </c>
      <c r="X110" s="69">
        <v>134883</v>
      </c>
      <c r="Y110" s="70">
        <v>40053</v>
      </c>
      <c r="Z110" s="69" t="s">
        <v>150</v>
      </c>
      <c r="AA110" s="64"/>
      <c r="AB110" s="70"/>
      <c r="AC110" s="69" t="s">
        <v>610</v>
      </c>
      <c r="AD110" s="69">
        <v>0</v>
      </c>
      <c r="AE110" s="69">
        <v>1</v>
      </c>
      <c r="AF110" s="69">
        <v>0</v>
      </c>
      <c r="AG110" s="69">
        <v>0</v>
      </c>
      <c r="AH110" s="69">
        <v>0</v>
      </c>
      <c r="AI110" s="69">
        <v>0</v>
      </c>
      <c r="AJ110" s="69"/>
      <c r="AK110" s="69">
        <v>0</v>
      </c>
      <c r="AL110" s="69">
        <v>0</v>
      </c>
      <c r="AM110" s="69">
        <v>0</v>
      </c>
      <c r="AN110" s="69">
        <v>0</v>
      </c>
      <c r="AO110" s="69">
        <v>0</v>
      </c>
      <c r="AP110" s="69">
        <v>0</v>
      </c>
      <c r="AQ110" s="69">
        <v>0</v>
      </c>
      <c r="AR110" s="69">
        <v>0</v>
      </c>
      <c r="AS110" s="69">
        <v>3.3</v>
      </c>
      <c r="AT110" s="69">
        <v>5549</v>
      </c>
      <c r="AU110" s="54">
        <v>0</v>
      </c>
      <c r="AV110" s="54">
        <v>0</v>
      </c>
      <c r="AY110" s="64"/>
      <c r="AZ110" s="73">
        <v>119.5652</v>
      </c>
      <c r="BA110" s="66"/>
    </row>
    <row r="111" spans="1:53" x14ac:dyDescent="0.25">
      <c r="A111" s="57">
        <v>107</v>
      </c>
      <c r="B111" s="105">
        <v>2010</v>
      </c>
      <c r="C111" s="69">
        <v>4</v>
      </c>
      <c r="D111" s="69" t="s">
        <v>405</v>
      </c>
      <c r="E111" s="75">
        <f t="shared" ref="E111:E142" si="5">F111*(1+5.4%)*(1+2.6%)*(1+2.6%)*(1+2.5%)*(1+1.4%)*(1+3%)</f>
        <v>0.36452831319757251</v>
      </c>
      <c r="F111" s="110">
        <v>0.30690000000000001</v>
      </c>
      <c r="G111" s="69">
        <v>91</v>
      </c>
      <c r="H111" s="69">
        <v>4.9000000000000004</v>
      </c>
      <c r="I111" s="69"/>
      <c r="J111" s="69" t="s">
        <v>448</v>
      </c>
      <c r="K111" s="69"/>
      <c r="L111" s="69">
        <v>257862</v>
      </c>
      <c r="M111" s="70" t="s">
        <v>2535</v>
      </c>
      <c r="N111" s="69" t="s">
        <v>448</v>
      </c>
      <c r="O111" s="69">
        <v>257866</v>
      </c>
      <c r="P111" s="70" t="s">
        <v>7175</v>
      </c>
      <c r="Q111" s="69" t="s">
        <v>151</v>
      </c>
      <c r="R111" s="69">
        <v>39753128</v>
      </c>
      <c r="S111" s="70">
        <v>41633</v>
      </c>
      <c r="T111" s="69" t="s">
        <v>534</v>
      </c>
      <c r="U111" s="69">
        <v>0</v>
      </c>
      <c r="V111" s="70"/>
      <c r="W111" s="69" t="s">
        <v>562</v>
      </c>
      <c r="X111" s="69">
        <v>12081356</v>
      </c>
      <c r="Y111" s="70">
        <v>40340</v>
      </c>
      <c r="Z111" s="69" t="s">
        <v>587</v>
      </c>
      <c r="AA111" s="64">
        <v>40994</v>
      </c>
      <c r="AB111" s="70">
        <v>40345</v>
      </c>
      <c r="AC111" s="69" t="s">
        <v>227</v>
      </c>
      <c r="AD111" s="69">
        <v>0</v>
      </c>
      <c r="AE111" s="69">
        <v>0</v>
      </c>
      <c r="AF111" s="69">
        <v>0</v>
      </c>
      <c r="AG111" s="69">
        <v>1</v>
      </c>
      <c r="AH111" s="69">
        <v>0</v>
      </c>
      <c r="AI111" s="69">
        <v>0</v>
      </c>
      <c r="AJ111" s="69"/>
      <c r="AK111" s="69">
        <v>0</v>
      </c>
      <c r="AL111" s="69">
        <v>0</v>
      </c>
      <c r="AM111" s="69">
        <v>0</v>
      </c>
      <c r="AN111" s="69">
        <v>0</v>
      </c>
      <c r="AO111" s="69">
        <v>0</v>
      </c>
      <c r="AP111" s="69">
        <v>0</v>
      </c>
      <c r="AQ111" s="69">
        <v>0</v>
      </c>
      <c r="AR111" s="69">
        <v>0</v>
      </c>
      <c r="AS111" s="69">
        <v>5.5</v>
      </c>
      <c r="AT111" s="69">
        <v>17071</v>
      </c>
      <c r="AU111" s="54">
        <v>0</v>
      </c>
      <c r="AV111" s="54">
        <v>0</v>
      </c>
      <c r="AY111" s="64"/>
      <c r="AZ111" s="73">
        <v>119.5652</v>
      </c>
      <c r="BA111" s="66"/>
    </row>
    <row r="112" spans="1:53" x14ac:dyDescent="0.25">
      <c r="A112" s="57">
        <v>108</v>
      </c>
      <c r="B112" s="105">
        <v>2010</v>
      </c>
      <c r="C112" s="69">
        <v>7</v>
      </c>
      <c r="D112" s="69" t="s">
        <v>406</v>
      </c>
      <c r="E112" s="75">
        <f t="shared" si="5"/>
        <v>0.36037109880789658</v>
      </c>
      <c r="F112" s="110">
        <v>0.3034</v>
      </c>
      <c r="G112" s="69">
        <v>115</v>
      </c>
      <c r="H112" s="69">
        <v>4.6399999999999997</v>
      </c>
      <c r="I112" s="69"/>
      <c r="J112" s="69" t="s">
        <v>449</v>
      </c>
      <c r="K112" s="69"/>
      <c r="L112" s="69">
        <v>6855</v>
      </c>
      <c r="M112" s="70" t="s">
        <v>1740</v>
      </c>
      <c r="N112" s="69" t="s">
        <v>126</v>
      </c>
      <c r="O112" s="69">
        <v>5948086</v>
      </c>
      <c r="P112" s="70" t="s">
        <v>2627</v>
      </c>
      <c r="Q112" s="69" t="s">
        <v>160</v>
      </c>
      <c r="R112" s="69">
        <v>74467054</v>
      </c>
      <c r="S112" s="70">
        <v>40053</v>
      </c>
      <c r="T112" s="69" t="s">
        <v>535</v>
      </c>
      <c r="U112" s="69">
        <v>0</v>
      </c>
      <c r="V112" s="70"/>
      <c r="W112" s="69" t="s">
        <v>141</v>
      </c>
      <c r="X112" s="69">
        <v>4271343</v>
      </c>
      <c r="Y112" s="70">
        <v>40053</v>
      </c>
      <c r="Z112" s="69" t="s">
        <v>193</v>
      </c>
      <c r="AA112" s="64">
        <v>9294072</v>
      </c>
      <c r="AB112" s="70">
        <v>40053</v>
      </c>
      <c r="AC112" s="69" t="s">
        <v>63</v>
      </c>
      <c r="AD112" s="69">
        <v>0</v>
      </c>
      <c r="AE112" s="69">
        <v>0</v>
      </c>
      <c r="AF112" s="69">
        <v>0</v>
      </c>
      <c r="AG112" s="69">
        <v>0</v>
      </c>
      <c r="AH112" s="69">
        <v>1</v>
      </c>
      <c r="AI112" s="69">
        <v>0</v>
      </c>
      <c r="AJ112" s="69"/>
      <c r="AK112" s="69">
        <v>0</v>
      </c>
      <c r="AL112" s="69">
        <v>0</v>
      </c>
      <c r="AM112" s="69">
        <v>0</v>
      </c>
      <c r="AN112" s="69">
        <v>0</v>
      </c>
      <c r="AO112" s="69">
        <v>0</v>
      </c>
      <c r="AP112" s="69">
        <v>0</v>
      </c>
      <c r="AQ112" s="69">
        <v>0</v>
      </c>
      <c r="AR112" s="69">
        <v>0</v>
      </c>
      <c r="AS112" s="69">
        <v>3.4</v>
      </c>
      <c r="AT112" s="69">
        <v>16049</v>
      </c>
      <c r="AU112" s="54">
        <v>0</v>
      </c>
      <c r="AV112" s="54">
        <v>0</v>
      </c>
      <c r="AY112" s="64"/>
      <c r="AZ112" s="73">
        <v>119.5652</v>
      </c>
      <c r="BA112" s="66"/>
    </row>
    <row r="113" spans="1:53" x14ac:dyDescent="0.25">
      <c r="A113" s="57">
        <v>109</v>
      </c>
      <c r="B113" s="105">
        <v>2010</v>
      </c>
      <c r="C113" s="69">
        <v>8</v>
      </c>
      <c r="D113" s="69" t="s">
        <v>407</v>
      </c>
      <c r="E113" s="75">
        <f t="shared" si="5"/>
        <v>0.35193789247455431</v>
      </c>
      <c r="F113" s="110">
        <v>0.29630000000000001</v>
      </c>
      <c r="G113" s="69">
        <v>96</v>
      </c>
      <c r="H113" s="69">
        <v>4.3</v>
      </c>
      <c r="I113" s="69"/>
      <c r="J113" s="69" t="s">
        <v>450</v>
      </c>
      <c r="K113" s="69"/>
      <c r="L113" s="69">
        <v>0</v>
      </c>
      <c r="M113" s="70"/>
      <c r="N113" s="69" t="s">
        <v>380</v>
      </c>
      <c r="O113" s="69">
        <v>3143006</v>
      </c>
      <c r="P113" s="70" t="s">
        <v>7176</v>
      </c>
      <c r="Q113" s="69" t="s">
        <v>331</v>
      </c>
      <c r="R113" s="69">
        <v>0</v>
      </c>
      <c r="S113" s="70"/>
      <c r="T113" s="69" t="s">
        <v>536</v>
      </c>
      <c r="U113" s="69">
        <v>0</v>
      </c>
      <c r="V113" s="70"/>
      <c r="W113" s="69" t="s">
        <v>317</v>
      </c>
      <c r="X113" s="69">
        <v>9927621</v>
      </c>
      <c r="Y113" s="70">
        <v>40053</v>
      </c>
      <c r="Z113" s="69" t="s">
        <v>588</v>
      </c>
      <c r="AA113" s="64">
        <v>254847</v>
      </c>
      <c r="AB113" s="70">
        <v>40053</v>
      </c>
      <c r="AC113" s="69" t="s">
        <v>611</v>
      </c>
      <c r="AD113" s="69">
        <v>1</v>
      </c>
      <c r="AE113" s="69">
        <v>0</v>
      </c>
      <c r="AF113" s="69">
        <v>0</v>
      </c>
      <c r="AG113" s="69">
        <v>0</v>
      </c>
      <c r="AH113" s="69">
        <v>1</v>
      </c>
      <c r="AI113" s="69">
        <v>0</v>
      </c>
      <c r="AJ113" s="69"/>
      <c r="AK113" s="69">
        <v>0</v>
      </c>
      <c r="AL113" s="69">
        <v>0</v>
      </c>
      <c r="AM113" s="69">
        <v>0</v>
      </c>
      <c r="AN113" s="69">
        <v>0</v>
      </c>
      <c r="AO113" s="69">
        <v>0</v>
      </c>
      <c r="AP113" s="69">
        <v>0</v>
      </c>
      <c r="AQ113" s="69">
        <v>0</v>
      </c>
      <c r="AR113" s="69">
        <v>0</v>
      </c>
      <c r="AS113" s="69">
        <v>4.9000000000000004</v>
      </c>
      <c r="AT113" s="69">
        <v>26141</v>
      </c>
      <c r="AU113" s="54">
        <v>0</v>
      </c>
      <c r="AV113" s="54">
        <v>0</v>
      </c>
      <c r="AY113" s="64"/>
      <c r="AZ113" s="73">
        <v>119.5652</v>
      </c>
      <c r="BA113" s="66"/>
    </row>
    <row r="114" spans="1:53" x14ac:dyDescent="0.25">
      <c r="A114" s="57">
        <v>110</v>
      </c>
      <c r="B114" s="105">
        <v>2010</v>
      </c>
      <c r="C114" s="69">
        <v>7</v>
      </c>
      <c r="D114" s="69" t="s">
        <v>408</v>
      </c>
      <c r="E114" s="75">
        <f t="shared" si="5"/>
        <v>0.29777532785477817</v>
      </c>
      <c r="F114" s="110">
        <v>0.25069999999999998</v>
      </c>
      <c r="G114" s="69">
        <v>81</v>
      </c>
      <c r="H114" s="69">
        <v>2.82</v>
      </c>
      <c r="I114" s="69"/>
      <c r="J114" s="69" t="s">
        <v>451</v>
      </c>
      <c r="K114" s="69"/>
      <c r="L114" s="69">
        <v>37548</v>
      </c>
      <c r="M114" s="70" t="s">
        <v>1451</v>
      </c>
      <c r="N114" s="69" t="s">
        <v>483</v>
      </c>
      <c r="O114" s="69">
        <v>457622</v>
      </c>
      <c r="P114" s="70" t="s">
        <v>7177</v>
      </c>
      <c r="Q114" s="69" t="s">
        <v>511</v>
      </c>
      <c r="R114" s="69">
        <v>767713</v>
      </c>
      <c r="S114" s="70">
        <v>40147</v>
      </c>
      <c r="T114" s="69" t="s">
        <v>537</v>
      </c>
      <c r="U114" s="69">
        <v>889643</v>
      </c>
      <c r="V114" s="70">
        <v>40053</v>
      </c>
      <c r="W114" s="69" t="s">
        <v>563</v>
      </c>
      <c r="X114" s="69">
        <v>0</v>
      </c>
      <c r="Y114" s="70"/>
      <c r="Z114" s="69" t="s">
        <v>586</v>
      </c>
      <c r="AA114" s="64">
        <v>219449</v>
      </c>
      <c r="AB114" s="70">
        <v>40479</v>
      </c>
      <c r="AC114" s="69" t="s">
        <v>230</v>
      </c>
      <c r="AD114" s="69">
        <v>0</v>
      </c>
      <c r="AE114" s="69">
        <v>0</v>
      </c>
      <c r="AF114" s="69">
        <v>0</v>
      </c>
      <c r="AG114" s="69">
        <v>0</v>
      </c>
      <c r="AH114" s="69">
        <v>1</v>
      </c>
      <c r="AI114" s="69">
        <v>0</v>
      </c>
      <c r="AJ114" s="69"/>
      <c r="AK114" s="69">
        <v>0</v>
      </c>
      <c r="AL114" s="69">
        <v>0</v>
      </c>
      <c r="AM114" s="69">
        <v>0</v>
      </c>
      <c r="AN114" s="69">
        <v>0</v>
      </c>
      <c r="AO114" s="69">
        <v>0</v>
      </c>
      <c r="AP114" s="69">
        <v>0</v>
      </c>
      <c r="AQ114" s="69">
        <v>0</v>
      </c>
      <c r="AR114" s="69">
        <v>0</v>
      </c>
      <c r="AS114" s="69">
        <v>5</v>
      </c>
      <c r="AT114" s="69">
        <v>3619</v>
      </c>
      <c r="AU114" s="54">
        <v>0</v>
      </c>
      <c r="AV114" s="54">
        <v>0</v>
      </c>
      <c r="AY114" s="64"/>
      <c r="AZ114" s="73">
        <v>119.5652</v>
      </c>
      <c r="BA114" s="66"/>
    </row>
    <row r="115" spans="1:53" x14ac:dyDescent="0.25">
      <c r="A115" s="57">
        <v>111</v>
      </c>
      <c r="B115" s="105">
        <v>2010</v>
      </c>
      <c r="C115" s="69">
        <v>10</v>
      </c>
      <c r="D115" s="69" t="s">
        <v>409</v>
      </c>
      <c r="E115" s="75">
        <f t="shared" si="5"/>
        <v>0.29314300324913944</v>
      </c>
      <c r="F115" s="110">
        <v>0.24679999999999999</v>
      </c>
      <c r="G115" s="69">
        <v>85</v>
      </c>
      <c r="H115" s="69"/>
      <c r="I115" s="69"/>
      <c r="J115" s="69" t="s">
        <v>452</v>
      </c>
      <c r="K115" s="69"/>
      <c r="L115" s="77">
        <v>8728</v>
      </c>
      <c r="M115" s="70" t="s">
        <v>1503</v>
      </c>
      <c r="N115" s="69" t="s">
        <v>484</v>
      </c>
      <c r="O115" s="69">
        <v>22729518</v>
      </c>
      <c r="P115" s="70" t="s">
        <v>2628</v>
      </c>
      <c r="Q115" s="69" t="s">
        <v>145</v>
      </c>
      <c r="R115" s="69">
        <v>12529947</v>
      </c>
      <c r="S115" s="70">
        <v>40053</v>
      </c>
      <c r="T115" s="77" t="s">
        <v>538</v>
      </c>
      <c r="U115" s="69">
        <v>15998</v>
      </c>
      <c r="V115" s="70">
        <v>40569</v>
      </c>
      <c r="W115" s="69"/>
      <c r="X115" s="69"/>
      <c r="Y115" s="70"/>
      <c r="Z115" s="69" t="s">
        <v>589</v>
      </c>
      <c r="AA115" s="64">
        <v>1675</v>
      </c>
      <c r="AB115" s="70">
        <v>40523</v>
      </c>
      <c r="AC115" s="69" t="s">
        <v>612</v>
      </c>
      <c r="AD115" s="69">
        <v>0</v>
      </c>
      <c r="AE115" s="69">
        <v>1</v>
      </c>
      <c r="AF115" s="69">
        <v>0</v>
      </c>
      <c r="AG115" s="69">
        <v>0</v>
      </c>
      <c r="AH115" s="69">
        <v>0</v>
      </c>
      <c r="AI115" s="69">
        <v>0</v>
      </c>
      <c r="AJ115" s="69"/>
      <c r="AK115" s="69">
        <v>0</v>
      </c>
      <c r="AL115" s="69">
        <v>0</v>
      </c>
      <c r="AM115" s="69">
        <v>0</v>
      </c>
      <c r="AN115" s="69">
        <v>0</v>
      </c>
      <c r="AO115" s="69">
        <v>0</v>
      </c>
      <c r="AP115" s="69">
        <v>0</v>
      </c>
      <c r="AQ115" s="69">
        <v>0</v>
      </c>
      <c r="AR115" s="69">
        <v>0</v>
      </c>
      <c r="AS115" s="69">
        <v>5.8</v>
      </c>
      <c r="AT115" s="69">
        <v>15398</v>
      </c>
      <c r="AU115" s="54">
        <v>0</v>
      </c>
      <c r="AV115" s="54">
        <v>0</v>
      </c>
      <c r="AY115" s="64"/>
      <c r="AZ115" s="73">
        <v>119.5652</v>
      </c>
      <c r="BA115" s="66"/>
    </row>
    <row r="116" spans="1:53" x14ac:dyDescent="0.25">
      <c r="A116" s="57">
        <v>112</v>
      </c>
      <c r="B116" s="105">
        <v>2010</v>
      </c>
      <c r="C116" s="69">
        <v>8</v>
      </c>
      <c r="D116" s="69" t="s">
        <v>410</v>
      </c>
      <c r="E116" s="75">
        <f t="shared" si="5"/>
        <v>0.28280935605194524</v>
      </c>
      <c r="F116" s="110">
        <v>0.23810000000000001</v>
      </c>
      <c r="G116" s="69">
        <v>81</v>
      </c>
      <c r="H116" s="69">
        <v>2.8</v>
      </c>
      <c r="I116" s="69"/>
      <c r="J116" s="69" t="s">
        <v>453</v>
      </c>
      <c r="K116" s="69"/>
      <c r="L116" s="69">
        <v>6763</v>
      </c>
      <c r="M116" s="70" t="s">
        <v>2536</v>
      </c>
      <c r="N116" s="69" t="s">
        <v>485</v>
      </c>
      <c r="O116" s="69">
        <v>7671310</v>
      </c>
      <c r="P116" s="70" t="s">
        <v>2622</v>
      </c>
      <c r="Q116" s="69" t="s">
        <v>512</v>
      </c>
      <c r="R116" s="69">
        <v>3421192</v>
      </c>
      <c r="S116" s="70">
        <v>40053</v>
      </c>
      <c r="T116" s="69" t="s">
        <v>215</v>
      </c>
      <c r="U116" s="69">
        <v>0</v>
      </c>
      <c r="V116" s="70"/>
      <c r="W116" s="69" t="s">
        <v>564</v>
      </c>
      <c r="X116" s="69">
        <v>0</v>
      </c>
      <c r="Y116" s="70"/>
      <c r="Z116" s="69"/>
      <c r="AA116" s="64"/>
      <c r="AB116" s="70"/>
      <c r="AC116" s="69" t="s">
        <v>613</v>
      </c>
      <c r="AD116" s="69">
        <v>0</v>
      </c>
      <c r="AE116" s="69">
        <v>1</v>
      </c>
      <c r="AF116" s="69">
        <v>0</v>
      </c>
      <c r="AG116" s="69">
        <v>0</v>
      </c>
      <c r="AH116" s="69">
        <v>0</v>
      </c>
      <c r="AI116" s="69">
        <v>0</v>
      </c>
      <c r="AJ116" s="69"/>
      <c r="AK116" s="69">
        <v>0</v>
      </c>
      <c r="AL116" s="69">
        <v>0</v>
      </c>
      <c r="AM116" s="69">
        <v>0</v>
      </c>
      <c r="AN116" s="69">
        <v>0</v>
      </c>
      <c r="AO116" s="69">
        <v>0</v>
      </c>
      <c r="AP116" s="69">
        <v>0</v>
      </c>
      <c r="AQ116" s="69">
        <v>0</v>
      </c>
      <c r="AR116" s="69">
        <v>0</v>
      </c>
      <c r="AS116" s="69">
        <v>4</v>
      </c>
      <c r="AT116" s="69">
        <v>12469</v>
      </c>
      <c r="AU116" s="54">
        <v>0</v>
      </c>
      <c r="AV116" s="54">
        <v>0</v>
      </c>
      <c r="AY116" s="64"/>
      <c r="AZ116" s="73">
        <v>119.5652</v>
      </c>
      <c r="BA116" s="66"/>
    </row>
    <row r="117" spans="1:53" x14ac:dyDescent="0.25">
      <c r="A117" s="57">
        <v>113</v>
      </c>
      <c r="B117" s="105">
        <v>2010</v>
      </c>
      <c r="C117" s="69">
        <v>11</v>
      </c>
      <c r="D117" s="69" t="s">
        <v>411</v>
      </c>
      <c r="E117" s="75">
        <f t="shared" si="5"/>
        <v>0.24955164093453888</v>
      </c>
      <c r="F117" s="110">
        <v>0.21010000000000001</v>
      </c>
      <c r="G117" s="69">
        <v>72</v>
      </c>
      <c r="H117" s="69">
        <v>4.3</v>
      </c>
      <c r="I117" s="69"/>
      <c r="J117" s="69" t="s">
        <v>454</v>
      </c>
      <c r="K117" s="69"/>
      <c r="L117" s="69">
        <v>45129</v>
      </c>
      <c r="M117" s="70" t="s">
        <v>1775</v>
      </c>
      <c r="N117" s="69" t="s">
        <v>486</v>
      </c>
      <c r="O117" s="69">
        <v>579030</v>
      </c>
      <c r="P117" s="70" t="s">
        <v>7178</v>
      </c>
      <c r="Q117" s="69" t="s">
        <v>275</v>
      </c>
      <c r="R117" s="69">
        <v>2154127</v>
      </c>
      <c r="S117" s="70">
        <v>40268</v>
      </c>
      <c r="T117" s="69" t="s">
        <v>137</v>
      </c>
      <c r="U117" s="69">
        <v>70812102</v>
      </c>
      <c r="V117" s="70">
        <v>40053</v>
      </c>
      <c r="W117" s="69" t="s">
        <v>565</v>
      </c>
      <c r="X117" s="69">
        <v>223747</v>
      </c>
      <c r="Y117" s="70">
        <v>40413</v>
      </c>
      <c r="Z117" s="69" t="s">
        <v>590</v>
      </c>
      <c r="AA117" s="64">
        <v>6891156</v>
      </c>
      <c r="AB117" s="70">
        <v>40246</v>
      </c>
      <c r="AC117" s="69" t="s">
        <v>231</v>
      </c>
      <c r="AD117" s="69">
        <v>1</v>
      </c>
      <c r="AE117" s="69">
        <v>0</v>
      </c>
      <c r="AF117" s="69">
        <v>0</v>
      </c>
      <c r="AG117" s="69">
        <v>0</v>
      </c>
      <c r="AH117" s="69">
        <v>1</v>
      </c>
      <c r="AI117" s="69">
        <v>0</v>
      </c>
      <c r="AJ117" s="69"/>
      <c r="AK117" s="69">
        <v>0</v>
      </c>
      <c r="AL117" s="69">
        <v>0</v>
      </c>
      <c r="AM117" s="69">
        <v>0</v>
      </c>
      <c r="AN117" s="69">
        <v>0</v>
      </c>
      <c r="AO117" s="69">
        <v>0</v>
      </c>
      <c r="AP117" s="69">
        <v>0</v>
      </c>
      <c r="AQ117" s="69">
        <v>0</v>
      </c>
      <c r="AR117" s="69">
        <v>0</v>
      </c>
      <c r="AS117" s="69">
        <v>3.9</v>
      </c>
      <c r="AT117" s="69">
        <v>6866</v>
      </c>
      <c r="AU117" s="54">
        <v>1</v>
      </c>
      <c r="AV117" s="54">
        <v>0</v>
      </c>
      <c r="AY117" s="64"/>
      <c r="AZ117" s="73">
        <v>119.5652</v>
      </c>
      <c r="BA117" s="66"/>
    </row>
    <row r="118" spans="1:53" x14ac:dyDescent="0.25">
      <c r="A118" s="57">
        <v>114</v>
      </c>
      <c r="B118" s="105">
        <v>2010</v>
      </c>
      <c r="C118" s="69">
        <v>7</v>
      </c>
      <c r="D118" s="69" t="s">
        <v>412</v>
      </c>
      <c r="E118" s="75">
        <f t="shared" si="5"/>
        <v>0.24254376524908536</v>
      </c>
      <c r="F118" s="110">
        <v>0.20419999999999999</v>
      </c>
      <c r="G118" s="69">
        <v>77</v>
      </c>
      <c r="H118" s="69">
        <v>4.59</v>
      </c>
      <c r="I118" s="69"/>
      <c r="J118" s="69" t="s">
        <v>455</v>
      </c>
      <c r="K118" s="69"/>
      <c r="L118" s="69">
        <v>0</v>
      </c>
      <c r="M118" s="70"/>
      <c r="N118" s="69" t="s">
        <v>487</v>
      </c>
      <c r="O118" s="69">
        <v>2534</v>
      </c>
      <c r="P118" s="70" t="s">
        <v>7178</v>
      </c>
      <c r="Q118" s="69" t="s">
        <v>377</v>
      </c>
      <c r="R118" s="69">
        <v>2194605</v>
      </c>
      <c r="S118" s="70">
        <v>40358</v>
      </c>
      <c r="T118" s="69" t="s">
        <v>2980</v>
      </c>
      <c r="U118" s="69">
        <v>157892</v>
      </c>
      <c r="V118" s="70">
        <v>40053</v>
      </c>
      <c r="W118" s="69" t="s">
        <v>566</v>
      </c>
      <c r="X118" s="69">
        <v>2785050</v>
      </c>
      <c r="Y118" s="70">
        <v>40478</v>
      </c>
      <c r="Z118" s="69" t="s">
        <v>591</v>
      </c>
      <c r="AA118" s="64">
        <v>2708</v>
      </c>
      <c r="AB118" s="70">
        <v>40079</v>
      </c>
      <c r="AC118" s="69" t="s">
        <v>238</v>
      </c>
      <c r="AD118" s="69">
        <v>0</v>
      </c>
      <c r="AE118" s="69">
        <v>0</v>
      </c>
      <c r="AF118" s="69">
        <v>0</v>
      </c>
      <c r="AG118" s="69">
        <v>1</v>
      </c>
      <c r="AH118" s="69">
        <v>0</v>
      </c>
      <c r="AI118" s="69">
        <v>0</v>
      </c>
      <c r="AJ118" s="69"/>
      <c r="AK118" s="69">
        <v>0</v>
      </c>
      <c r="AL118" s="69">
        <v>0</v>
      </c>
      <c r="AM118" s="69">
        <v>0</v>
      </c>
      <c r="AN118" s="69">
        <v>0</v>
      </c>
      <c r="AO118" s="69">
        <v>0</v>
      </c>
      <c r="AP118" s="69">
        <v>0</v>
      </c>
      <c r="AQ118" s="69">
        <v>0</v>
      </c>
      <c r="AR118" s="69">
        <v>0</v>
      </c>
      <c r="AS118" s="69">
        <v>5.9</v>
      </c>
      <c r="AT118" s="69">
        <v>4328</v>
      </c>
      <c r="AU118" s="54">
        <v>0</v>
      </c>
      <c r="AV118" s="54">
        <v>0</v>
      </c>
      <c r="AY118" s="64"/>
      <c r="AZ118" s="73">
        <v>119.5652</v>
      </c>
      <c r="BA118" s="66"/>
    </row>
    <row r="119" spans="1:53" x14ac:dyDescent="0.25">
      <c r="A119" s="57">
        <v>115</v>
      </c>
      <c r="B119" s="105">
        <v>2010</v>
      </c>
      <c r="C119" s="69">
        <v>6</v>
      </c>
      <c r="D119" s="69" t="s">
        <v>413</v>
      </c>
      <c r="E119" s="75">
        <f t="shared" si="5"/>
        <v>0.22686512812230808</v>
      </c>
      <c r="F119" s="110">
        <v>0.191</v>
      </c>
      <c r="G119" s="69">
        <v>76</v>
      </c>
      <c r="H119" s="69">
        <v>3.84</v>
      </c>
      <c r="I119" s="69"/>
      <c r="J119" s="69" t="s">
        <v>456</v>
      </c>
      <c r="K119" s="69"/>
      <c r="L119" s="69">
        <v>0</v>
      </c>
      <c r="M119" s="70"/>
      <c r="N119" s="69" t="s">
        <v>488</v>
      </c>
      <c r="O119" s="69">
        <v>315971</v>
      </c>
      <c r="P119" s="70" t="s">
        <v>2629</v>
      </c>
      <c r="Q119" s="69" t="s">
        <v>513</v>
      </c>
      <c r="R119" s="69">
        <v>0</v>
      </c>
      <c r="S119" s="70"/>
      <c r="T119" s="69" t="s">
        <v>540</v>
      </c>
      <c r="U119" s="69">
        <v>13974197</v>
      </c>
      <c r="V119" s="70">
        <v>40053</v>
      </c>
      <c r="W119" s="69"/>
      <c r="X119" s="69"/>
      <c r="Y119" s="70"/>
      <c r="Z119" s="69"/>
      <c r="AA119" s="64"/>
      <c r="AB119" s="70"/>
      <c r="AC119" s="69" t="s">
        <v>613</v>
      </c>
      <c r="AD119" s="69">
        <v>0</v>
      </c>
      <c r="AE119" s="69">
        <v>1</v>
      </c>
      <c r="AF119" s="69">
        <v>0</v>
      </c>
      <c r="AG119" s="69">
        <v>0</v>
      </c>
      <c r="AH119" s="69">
        <v>0</v>
      </c>
      <c r="AI119" s="69">
        <v>0</v>
      </c>
      <c r="AJ119" s="69"/>
      <c r="AK119" s="69">
        <v>0</v>
      </c>
      <c r="AL119" s="69">
        <v>0</v>
      </c>
      <c r="AM119" s="69">
        <v>0</v>
      </c>
      <c r="AN119" s="69">
        <v>0</v>
      </c>
      <c r="AO119" s="69">
        <v>0</v>
      </c>
      <c r="AP119" s="69">
        <v>0</v>
      </c>
      <c r="AQ119" s="69">
        <v>0</v>
      </c>
      <c r="AR119" s="69">
        <v>0</v>
      </c>
      <c r="AS119" s="69">
        <v>2.7</v>
      </c>
      <c r="AT119" s="69">
        <v>3638</v>
      </c>
      <c r="AU119" s="54">
        <v>0</v>
      </c>
      <c r="AV119" s="54">
        <v>0</v>
      </c>
      <c r="AY119" s="64"/>
      <c r="AZ119" s="73">
        <v>119.5652</v>
      </c>
      <c r="BA119" s="66"/>
    </row>
    <row r="120" spans="1:53" x14ac:dyDescent="0.25">
      <c r="A120" s="57">
        <v>116</v>
      </c>
      <c r="B120" s="105">
        <v>2010</v>
      </c>
      <c r="C120" s="69">
        <v>7</v>
      </c>
      <c r="D120" s="69" t="s">
        <v>414</v>
      </c>
      <c r="E120" s="75">
        <f t="shared" si="5"/>
        <v>0.22413324438052107</v>
      </c>
      <c r="F120" s="110">
        <v>0.18870000000000001</v>
      </c>
      <c r="G120" s="69">
        <v>59</v>
      </c>
      <c r="H120" s="69">
        <v>3.19</v>
      </c>
      <c r="I120" s="69"/>
      <c r="J120" s="69" t="s">
        <v>457</v>
      </c>
      <c r="K120" s="69"/>
      <c r="L120" s="69">
        <v>2913624</v>
      </c>
      <c r="M120" s="70" t="s">
        <v>2537</v>
      </c>
      <c r="N120" s="69" t="s">
        <v>489</v>
      </c>
      <c r="O120" s="69">
        <v>48772216</v>
      </c>
      <c r="P120" s="70" t="s">
        <v>2630</v>
      </c>
      <c r="Q120" s="69" t="s">
        <v>514</v>
      </c>
      <c r="R120" s="69">
        <v>43490379</v>
      </c>
      <c r="S120" s="70">
        <v>40175</v>
      </c>
      <c r="T120" s="69" t="s">
        <v>351</v>
      </c>
      <c r="U120" s="69">
        <v>2033</v>
      </c>
      <c r="V120" s="70">
        <v>40958</v>
      </c>
      <c r="W120" s="69" t="s">
        <v>562</v>
      </c>
      <c r="X120" s="69">
        <v>12081356</v>
      </c>
      <c r="Y120" s="70">
        <v>40340</v>
      </c>
      <c r="Z120" s="69" t="s">
        <v>530</v>
      </c>
      <c r="AA120" s="64">
        <v>64922463</v>
      </c>
      <c r="AB120" s="70">
        <v>40053</v>
      </c>
      <c r="AC120" s="69" t="s">
        <v>614</v>
      </c>
      <c r="AD120" s="69">
        <v>1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69"/>
      <c r="AK120" s="69">
        <v>0</v>
      </c>
      <c r="AL120" s="69">
        <v>0</v>
      </c>
      <c r="AM120" s="69">
        <v>0</v>
      </c>
      <c r="AN120" s="69">
        <v>0</v>
      </c>
      <c r="AO120" s="69">
        <v>0</v>
      </c>
      <c r="AP120" s="69">
        <v>0</v>
      </c>
      <c r="AQ120" s="69">
        <v>0</v>
      </c>
      <c r="AR120" s="69">
        <v>0</v>
      </c>
      <c r="AS120" s="69">
        <v>6.2</v>
      </c>
      <c r="AT120" s="69">
        <v>62460</v>
      </c>
      <c r="AU120" s="54">
        <v>0</v>
      </c>
      <c r="AV120" s="54">
        <v>0</v>
      </c>
      <c r="AY120" s="64"/>
      <c r="AZ120" s="73">
        <v>119.5652</v>
      </c>
      <c r="BA120" s="66"/>
    </row>
    <row r="121" spans="1:53" x14ac:dyDescent="0.25">
      <c r="A121" s="57">
        <v>117</v>
      </c>
      <c r="B121" s="105">
        <v>2010</v>
      </c>
      <c r="C121" s="69">
        <v>4</v>
      </c>
      <c r="D121" s="69" t="s">
        <v>415</v>
      </c>
      <c r="E121" s="75">
        <f t="shared" si="5"/>
        <v>0.22258913617864154</v>
      </c>
      <c r="F121" s="110">
        <v>0.18740000000000001</v>
      </c>
      <c r="G121" s="69">
        <v>61</v>
      </c>
      <c r="H121" s="69">
        <v>3.68</v>
      </c>
      <c r="I121" s="69"/>
      <c r="J121" s="69" t="s">
        <v>389</v>
      </c>
      <c r="K121" s="69"/>
      <c r="L121" s="69">
        <v>32808</v>
      </c>
      <c r="M121" s="70" t="s">
        <v>390</v>
      </c>
      <c r="N121" s="69" t="s">
        <v>131</v>
      </c>
      <c r="O121" s="69">
        <v>777698</v>
      </c>
      <c r="P121" s="70" t="s">
        <v>2624</v>
      </c>
      <c r="Q121" s="69"/>
      <c r="R121" s="69"/>
      <c r="S121" s="70"/>
      <c r="T121" s="69" t="s">
        <v>380</v>
      </c>
      <c r="U121" s="69">
        <v>3142799</v>
      </c>
      <c r="V121" s="70">
        <v>40254</v>
      </c>
      <c r="W121" s="69"/>
      <c r="X121" s="69"/>
      <c r="Y121" s="70"/>
      <c r="Z121" s="69" t="s">
        <v>481</v>
      </c>
      <c r="AA121" s="64">
        <v>14179463</v>
      </c>
      <c r="AB121" s="70">
        <v>40053</v>
      </c>
      <c r="AC121" s="69" t="s">
        <v>615</v>
      </c>
      <c r="AD121" s="69">
        <v>0</v>
      </c>
      <c r="AE121" s="69">
        <v>1</v>
      </c>
      <c r="AF121" s="69">
        <v>0</v>
      </c>
      <c r="AG121" s="69">
        <v>0</v>
      </c>
      <c r="AH121" s="69">
        <v>0</v>
      </c>
      <c r="AI121" s="69">
        <v>1</v>
      </c>
      <c r="AJ121" s="69"/>
      <c r="AK121" s="69">
        <v>0</v>
      </c>
      <c r="AL121" s="69">
        <v>0</v>
      </c>
      <c r="AM121" s="69">
        <v>0</v>
      </c>
      <c r="AN121" s="69">
        <v>0</v>
      </c>
      <c r="AO121" s="69">
        <v>0</v>
      </c>
      <c r="AP121" s="69">
        <v>0</v>
      </c>
      <c r="AQ121" s="69">
        <v>0</v>
      </c>
      <c r="AR121" s="69">
        <v>0</v>
      </c>
      <c r="AS121" s="69">
        <v>6.1</v>
      </c>
      <c r="AT121" s="69">
        <v>14142</v>
      </c>
      <c r="AU121" s="54">
        <v>0</v>
      </c>
      <c r="AV121" s="54">
        <v>0</v>
      </c>
      <c r="AY121" s="64"/>
      <c r="AZ121" s="73">
        <v>119.5652</v>
      </c>
      <c r="BA121" s="66"/>
    </row>
    <row r="122" spans="1:53" x14ac:dyDescent="0.25">
      <c r="A122" s="57">
        <v>118</v>
      </c>
      <c r="B122" s="105">
        <v>2010</v>
      </c>
      <c r="C122" s="69">
        <v>10</v>
      </c>
      <c r="D122" s="69" t="s">
        <v>416</v>
      </c>
      <c r="E122" s="75">
        <f t="shared" si="5"/>
        <v>0.21807558912699357</v>
      </c>
      <c r="F122" s="110">
        <v>0.18360000000000001</v>
      </c>
      <c r="G122" s="69">
        <v>63</v>
      </c>
      <c r="H122" s="69">
        <v>3.76</v>
      </c>
      <c r="I122" s="69"/>
      <c r="J122" s="69" t="s">
        <v>458</v>
      </c>
      <c r="K122" s="69"/>
      <c r="L122" s="69">
        <v>3737</v>
      </c>
      <c r="M122" s="70" t="s">
        <v>640</v>
      </c>
      <c r="N122" s="69" t="s">
        <v>209</v>
      </c>
      <c r="O122" s="69">
        <v>133151</v>
      </c>
      <c r="P122" s="70" t="s">
        <v>2619</v>
      </c>
      <c r="Q122" s="69" t="s">
        <v>317</v>
      </c>
      <c r="R122" s="69">
        <v>9925906</v>
      </c>
      <c r="S122" s="70">
        <v>40053</v>
      </c>
      <c r="T122" s="69" t="s">
        <v>191</v>
      </c>
      <c r="U122" s="69">
        <v>248617</v>
      </c>
      <c r="V122" s="70">
        <v>40108</v>
      </c>
      <c r="W122" s="69"/>
      <c r="X122" s="69"/>
      <c r="Y122" s="70"/>
      <c r="Z122" s="69"/>
      <c r="AA122" s="64"/>
      <c r="AB122" s="70"/>
      <c r="AC122" s="69" t="s">
        <v>63</v>
      </c>
      <c r="AD122" s="69">
        <v>0</v>
      </c>
      <c r="AE122" s="69">
        <v>0</v>
      </c>
      <c r="AF122" s="69">
        <v>0</v>
      </c>
      <c r="AG122" s="69">
        <v>0</v>
      </c>
      <c r="AH122" s="69">
        <v>1</v>
      </c>
      <c r="AI122" s="69">
        <v>0</v>
      </c>
      <c r="AJ122" s="69"/>
      <c r="AK122" s="69">
        <v>0</v>
      </c>
      <c r="AL122" s="69">
        <v>0</v>
      </c>
      <c r="AM122" s="69">
        <v>0</v>
      </c>
      <c r="AN122" s="69">
        <v>0</v>
      </c>
      <c r="AO122" s="69">
        <v>0</v>
      </c>
      <c r="AP122" s="69">
        <v>0</v>
      </c>
      <c r="AQ122" s="69">
        <v>0</v>
      </c>
      <c r="AR122" s="69">
        <v>0</v>
      </c>
      <c r="AS122" s="69">
        <v>3.2</v>
      </c>
      <c r="AT122" s="69">
        <v>5436</v>
      </c>
      <c r="AU122" s="54">
        <v>0</v>
      </c>
      <c r="AV122" s="54">
        <v>0</v>
      </c>
      <c r="AY122" s="64"/>
      <c r="AZ122" s="73">
        <v>119.5652</v>
      </c>
      <c r="BA122" s="66"/>
    </row>
    <row r="123" spans="1:53" x14ac:dyDescent="0.25">
      <c r="A123" s="57">
        <v>119</v>
      </c>
      <c r="B123" s="105">
        <v>2010</v>
      </c>
      <c r="C123" s="69">
        <v>10</v>
      </c>
      <c r="D123" s="69" t="s">
        <v>417</v>
      </c>
      <c r="E123" s="75">
        <f t="shared" si="5"/>
        <v>0.21629392581713247</v>
      </c>
      <c r="F123" s="110">
        <v>0.18210000000000001</v>
      </c>
      <c r="G123" s="69">
        <v>61</v>
      </c>
      <c r="H123" s="69">
        <v>3.45</v>
      </c>
      <c r="I123" s="69"/>
      <c r="J123" s="69" t="s">
        <v>459</v>
      </c>
      <c r="K123" s="69"/>
      <c r="L123" s="69">
        <v>32628</v>
      </c>
      <c r="M123" s="70" t="s">
        <v>1770</v>
      </c>
      <c r="N123" s="69" t="s">
        <v>490</v>
      </c>
      <c r="O123" s="69">
        <v>150840</v>
      </c>
      <c r="P123" s="70" t="s">
        <v>2631</v>
      </c>
      <c r="Q123" s="69" t="s">
        <v>515</v>
      </c>
      <c r="R123" s="69">
        <v>13647707</v>
      </c>
      <c r="S123" s="70">
        <v>40220</v>
      </c>
      <c r="T123" s="69" t="s">
        <v>541</v>
      </c>
      <c r="U123" s="69">
        <v>0</v>
      </c>
      <c r="V123" s="70"/>
      <c r="W123" s="69" t="s">
        <v>567</v>
      </c>
      <c r="X123" s="69">
        <v>590039</v>
      </c>
      <c r="Y123" s="70">
        <v>40287</v>
      </c>
      <c r="Z123" s="69" t="s">
        <v>592</v>
      </c>
      <c r="AA123" s="64">
        <v>877656</v>
      </c>
      <c r="AB123" s="70">
        <v>40307</v>
      </c>
      <c r="AC123" s="69" t="s">
        <v>231</v>
      </c>
      <c r="AD123" s="69">
        <v>1</v>
      </c>
      <c r="AE123" s="69">
        <v>0</v>
      </c>
      <c r="AF123" s="69">
        <v>0</v>
      </c>
      <c r="AG123" s="69">
        <v>0</v>
      </c>
      <c r="AH123" s="69">
        <v>1</v>
      </c>
      <c r="AI123" s="69">
        <v>0</v>
      </c>
      <c r="AJ123" s="69"/>
      <c r="AK123" s="69">
        <v>0</v>
      </c>
      <c r="AL123" s="69">
        <v>0</v>
      </c>
      <c r="AM123" s="69">
        <v>0</v>
      </c>
      <c r="AN123" s="69">
        <v>0</v>
      </c>
      <c r="AO123" s="69">
        <v>0</v>
      </c>
      <c r="AP123" s="69">
        <v>0</v>
      </c>
      <c r="AQ123" s="69">
        <v>0</v>
      </c>
      <c r="AR123" s="69">
        <v>0</v>
      </c>
      <c r="AS123" s="69">
        <v>6.5</v>
      </c>
      <c r="AT123" s="69">
        <v>38552</v>
      </c>
      <c r="AU123" s="54">
        <v>0</v>
      </c>
      <c r="AV123" s="54">
        <v>0</v>
      </c>
      <c r="AY123" s="64"/>
      <c r="AZ123" s="73">
        <v>119.5652</v>
      </c>
      <c r="BA123" s="66"/>
    </row>
    <row r="124" spans="1:53" x14ac:dyDescent="0.25">
      <c r="A124" s="57">
        <v>120</v>
      </c>
      <c r="B124" s="105">
        <v>2010</v>
      </c>
      <c r="C124" s="69">
        <v>7</v>
      </c>
      <c r="D124" s="69" t="s">
        <v>418</v>
      </c>
      <c r="E124" s="75">
        <f t="shared" si="5"/>
        <v>0.19550785386875347</v>
      </c>
      <c r="F124" s="110">
        <v>0.1646</v>
      </c>
      <c r="G124" s="69">
        <v>71</v>
      </c>
      <c r="H124" s="69">
        <v>0.96899999999999997</v>
      </c>
      <c r="I124" s="69"/>
      <c r="J124" s="69" t="s">
        <v>460</v>
      </c>
      <c r="K124" s="69"/>
      <c r="L124" s="69">
        <v>128143</v>
      </c>
      <c r="M124" s="70" t="s">
        <v>1790</v>
      </c>
      <c r="N124" s="69" t="s">
        <v>491</v>
      </c>
      <c r="O124" s="69">
        <v>53103</v>
      </c>
      <c r="P124" s="70" t="s">
        <v>2632</v>
      </c>
      <c r="Q124" s="69" t="s">
        <v>245</v>
      </c>
      <c r="R124" s="69">
        <v>0</v>
      </c>
      <c r="S124" s="70"/>
      <c r="T124" s="69" t="s">
        <v>542</v>
      </c>
      <c r="U124" s="69">
        <v>4812</v>
      </c>
      <c r="V124" s="70">
        <v>40485</v>
      </c>
      <c r="W124" s="69" t="s">
        <v>568</v>
      </c>
      <c r="X124" s="69">
        <v>2197</v>
      </c>
      <c r="Y124" s="70">
        <v>40626</v>
      </c>
      <c r="Z124" s="69" t="s">
        <v>593</v>
      </c>
      <c r="AA124" s="64"/>
      <c r="AB124" s="70"/>
      <c r="AC124" s="69" t="s">
        <v>616</v>
      </c>
      <c r="AD124" s="69">
        <v>0</v>
      </c>
      <c r="AE124" s="69">
        <v>0</v>
      </c>
      <c r="AF124" s="69">
        <v>0</v>
      </c>
      <c r="AG124" s="69">
        <v>1</v>
      </c>
      <c r="AH124" s="69">
        <v>0</v>
      </c>
      <c r="AI124" s="69">
        <v>0</v>
      </c>
      <c r="AJ124" s="69"/>
      <c r="AK124" s="69">
        <v>0</v>
      </c>
      <c r="AL124" s="69">
        <v>0</v>
      </c>
      <c r="AM124" s="69">
        <v>0</v>
      </c>
      <c r="AN124" s="69">
        <v>0</v>
      </c>
      <c r="AO124" s="69">
        <v>0</v>
      </c>
      <c r="AP124" s="69">
        <v>0</v>
      </c>
      <c r="AQ124" s="69">
        <v>0</v>
      </c>
      <c r="AR124" s="69">
        <v>0</v>
      </c>
      <c r="AS124" s="69">
        <v>6.9</v>
      </c>
      <c r="AT124" s="69">
        <v>1276</v>
      </c>
      <c r="AU124" s="54">
        <v>0</v>
      </c>
      <c r="AV124" s="54">
        <v>0</v>
      </c>
      <c r="AY124" s="64"/>
      <c r="AZ124" s="73">
        <v>119.5652</v>
      </c>
      <c r="BA124" s="66"/>
    </row>
    <row r="125" spans="1:53" x14ac:dyDescent="0.25">
      <c r="A125" s="57">
        <v>121</v>
      </c>
      <c r="B125" s="105">
        <v>2010</v>
      </c>
      <c r="C125" s="69">
        <v>4</v>
      </c>
      <c r="D125" s="69" t="s">
        <v>419</v>
      </c>
      <c r="E125" s="75">
        <f t="shared" si="5"/>
        <v>0.1822047678217909</v>
      </c>
      <c r="F125" s="110">
        <v>0.15340000000000001</v>
      </c>
      <c r="G125" s="69">
        <v>54</v>
      </c>
      <c r="H125" s="69">
        <v>2.38</v>
      </c>
      <c r="I125" s="69"/>
      <c r="J125" s="69" t="s">
        <v>461</v>
      </c>
      <c r="K125" s="69"/>
      <c r="L125" s="69">
        <v>74634</v>
      </c>
      <c r="M125" s="70" t="s">
        <v>2538</v>
      </c>
      <c r="N125" s="69" t="s">
        <v>482</v>
      </c>
      <c r="O125" s="69">
        <v>853934</v>
      </c>
      <c r="P125" s="70" t="s">
        <v>1813</v>
      </c>
      <c r="Q125" s="69" t="s">
        <v>140</v>
      </c>
      <c r="R125" s="69">
        <v>20766124</v>
      </c>
      <c r="S125" s="70">
        <v>40763</v>
      </c>
      <c r="T125" s="69" t="s">
        <v>495</v>
      </c>
      <c r="U125" s="69">
        <v>7722113</v>
      </c>
      <c r="V125" s="70">
        <v>41164</v>
      </c>
      <c r="W125" s="69" t="s">
        <v>569</v>
      </c>
      <c r="X125" s="69">
        <v>290924</v>
      </c>
      <c r="Y125" s="70">
        <v>40249</v>
      </c>
      <c r="Z125" s="69" t="s">
        <v>594</v>
      </c>
      <c r="AA125" s="64"/>
      <c r="AB125" s="70"/>
      <c r="AC125" s="69" t="s">
        <v>617</v>
      </c>
      <c r="AD125" s="69">
        <v>0</v>
      </c>
      <c r="AE125" s="69">
        <v>0</v>
      </c>
      <c r="AF125" s="69">
        <v>0</v>
      </c>
      <c r="AG125" s="69">
        <v>1</v>
      </c>
      <c r="AH125" s="69">
        <v>0</v>
      </c>
      <c r="AI125" s="69">
        <v>0</v>
      </c>
      <c r="AJ125" s="69"/>
      <c r="AK125" s="69">
        <v>0</v>
      </c>
      <c r="AL125" s="69">
        <v>0</v>
      </c>
      <c r="AM125" s="69">
        <v>0</v>
      </c>
      <c r="AN125" s="69">
        <v>0</v>
      </c>
      <c r="AO125" s="69">
        <v>0</v>
      </c>
      <c r="AP125" s="69">
        <v>0</v>
      </c>
      <c r="AQ125" s="69">
        <v>0</v>
      </c>
      <c r="AR125" s="69">
        <v>0</v>
      </c>
      <c r="AS125" s="69">
        <v>8.6</v>
      </c>
      <c r="AT125" s="69">
        <v>258272</v>
      </c>
      <c r="AU125" s="54">
        <v>0</v>
      </c>
      <c r="AV125" s="54">
        <v>0</v>
      </c>
      <c r="AY125" s="64"/>
      <c r="AZ125" s="73">
        <v>119.5652</v>
      </c>
      <c r="BA125" s="66"/>
    </row>
    <row r="126" spans="1:53" x14ac:dyDescent="0.25">
      <c r="A126" s="57">
        <v>122</v>
      </c>
      <c r="B126" s="105">
        <v>2010</v>
      </c>
      <c r="C126" s="69">
        <v>6</v>
      </c>
      <c r="D126" s="69" t="s">
        <v>420</v>
      </c>
      <c r="E126" s="75">
        <f t="shared" si="5"/>
        <v>0.18137332494385569</v>
      </c>
      <c r="F126" s="110">
        <v>0.1527</v>
      </c>
      <c r="G126" s="69">
        <v>50</v>
      </c>
      <c r="H126" s="69">
        <v>2.56</v>
      </c>
      <c r="I126" s="69"/>
      <c r="J126" s="69" t="s">
        <v>462</v>
      </c>
      <c r="K126" s="69"/>
      <c r="L126" s="69">
        <v>0</v>
      </c>
      <c r="M126" s="70"/>
      <c r="N126" s="69" t="s">
        <v>492</v>
      </c>
      <c r="O126" s="69">
        <v>2134293</v>
      </c>
      <c r="P126" s="70" t="s">
        <v>2622</v>
      </c>
      <c r="Q126" s="69" t="s">
        <v>516</v>
      </c>
      <c r="R126" s="69">
        <v>390828</v>
      </c>
      <c r="S126" s="70">
        <v>40346</v>
      </c>
      <c r="T126" s="69" t="s">
        <v>543</v>
      </c>
      <c r="U126" s="69">
        <v>99877</v>
      </c>
      <c r="V126" s="70">
        <v>40186</v>
      </c>
      <c r="W126" s="69" t="s">
        <v>570</v>
      </c>
      <c r="X126" s="69">
        <v>16770</v>
      </c>
      <c r="Y126" s="70">
        <v>40336</v>
      </c>
      <c r="Z126" s="69"/>
      <c r="AA126" s="64"/>
      <c r="AB126" s="70"/>
      <c r="AC126" s="69" t="s">
        <v>227</v>
      </c>
      <c r="AD126" s="69">
        <v>0</v>
      </c>
      <c r="AE126" s="69">
        <v>0</v>
      </c>
      <c r="AF126" s="69">
        <v>0</v>
      </c>
      <c r="AG126" s="69">
        <v>1</v>
      </c>
      <c r="AH126" s="69">
        <v>0</v>
      </c>
      <c r="AI126" s="69">
        <v>0</v>
      </c>
      <c r="AJ126" s="69"/>
      <c r="AK126" s="69">
        <v>0</v>
      </c>
      <c r="AL126" s="69">
        <v>0</v>
      </c>
      <c r="AM126" s="69">
        <v>0</v>
      </c>
      <c r="AN126" s="69">
        <v>0</v>
      </c>
      <c r="AO126" s="69">
        <v>0</v>
      </c>
      <c r="AP126" s="69">
        <v>0</v>
      </c>
      <c r="AQ126" s="69">
        <v>0</v>
      </c>
      <c r="AR126" s="69">
        <v>0</v>
      </c>
      <c r="AS126" s="69">
        <v>7</v>
      </c>
      <c r="AT126" s="69">
        <v>63554</v>
      </c>
      <c r="AU126" s="54">
        <v>0</v>
      </c>
      <c r="AV126" s="54">
        <v>0</v>
      </c>
      <c r="AY126" s="64"/>
      <c r="AZ126" s="73">
        <v>119.5652</v>
      </c>
      <c r="BA126" s="66"/>
    </row>
    <row r="127" spans="1:53" x14ac:dyDescent="0.25">
      <c r="A127" s="57">
        <v>123</v>
      </c>
      <c r="B127" s="105">
        <v>2010</v>
      </c>
      <c r="C127" s="69">
        <v>6</v>
      </c>
      <c r="D127" s="69" t="s">
        <v>421</v>
      </c>
      <c r="E127" s="75">
        <f t="shared" si="5"/>
        <v>0.17068334508468938</v>
      </c>
      <c r="F127" s="110">
        <v>0.14369999999999999</v>
      </c>
      <c r="G127" s="69">
        <v>48</v>
      </c>
      <c r="H127" s="69">
        <v>2.7</v>
      </c>
      <c r="I127" s="69"/>
      <c r="J127" s="69" t="s">
        <v>463</v>
      </c>
      <c r="K127" s="69"/>
      <c r="L127" s="69">
        <v>49713</v>
      </c>
      <c r="M127" s="70" t="s">
        <v>1016</v>
      </c>
      <c r="N127" s="69" t="s">
        <v>493</v>
      </c>
      <c r="O127" s="69">
        <v>6762801</v>
      </c>
      <c r="P127" s="70" t="s">
        <v>2622</v>
      </c>
      <c r="Q127" s="69" t="s">
        <v>391</v>
      </c>
      <c r="R127" s="69">
        <v>5419074</v>
      </c>
      <c r="S127" s="70">
        <v>40141</v>
      </c>
      <c r="T127" s="69" t="s">
        <v>544</v>
      </c>
      <c r="U127" s="69">
        <v>56885471</v>
      </c>
      <c r="V127" s="70">
        <v>40282</v>
      </c>
      <c r="W127" s="69" t="s">
        <v>571</v>
      </c>
      <c r="X127" s="69">
        <v>110511</v>
      </c>
      <c r="Y127" s="70">
        <v>40366</v>
      </c>
      <c r="Z127" s="69" t="s">
        <v>595</v>
      </c>
      <c r="AA127" s="64"/>
      <c r="AB127" s="70"/>
      <c r="AC127" s="69" t="s">
        <v>227</v>
      </c>
      <c r="AD127" s="69">
        <v>0</v>
      </c>
      <c r="AE127" s="69">
        <v>0</v>
      </c>
      <c r="AF127" s="69">
        <v>0</v>
      </c>
      <c r="AG127" s="69">
        <v>1</v>
      </c>
      <c r="AH127" s="69">
        <v>0</v>
      </c>
      <c r="AI127" s="69">
        <v>0</v>
      </c>
      <c r="AJ127" s="69" t="s">
        <v>2468</v>
      </c>
      <c r="AK127" s="69">
        <v>0</v>
      </c>
      <c r="AL127" s="69">
        <v>0</v>
      </c>
      <c r="AM127" s="69">
        <v>1</v>
      </c>
      <c r="AN127" s="69">
        <v>0</v>
      </c>
      <c r="AO127" s="69">
        <v>0</v>
      </c>
      <c r="AP127" s="69">
        <v>0</v>
      </c>
      <c r="AQ127" s="69">
        <v>0</v>
      </c>
      <c r="AR127" s="69">
        <v>0</v>
      </c>
      <c r="AS127" s="69">
        <v>7.9</v>
      </c>
      <c r="AT127" s="69">
        <v>86449</v>
      </c>
      <c r="AU127" s="54">
        <v>0</v>
      </c>
      <c r="AV127" s="54">
        <v>0</v>
      </c>
      <c r="AY127" s="64"/>
      <c r="AZ127" s="73">
        <v>119.5652</v>
      </c>
      <c r="BA127" s="66"/>
    </row>
    <row r="128" spans="1:53" s="12" customFormat="1" x14ac:dyDescent="0.25">
      <c r="A128" s="57">
        <v>124</v>
      </c>
      <c r="B128" s="105">
        <v>2010</v>
      </c>
      <c r="C128" s="69">
        <v>4</v>
      </c>
      <c r="D128" s="69" t="s">
        <v>422</v>
      </c>
      <c r="E128" s="75">
        <f t="shared" si="5"/>
        <v>0.16830779400487464</v>
      </c>
      <c r="F128" s="110">
        <v>0.14169999999999999</v>
      </c>
      <c r="G128" s="69">
        <v>64</v>
      </c>
      <c r="H128" s="69">
        <v>2.31</v>
      </c>
      <c r="I128" s="69"/>
      <c r="J128" s="69" t="s">
        <v>464</v>
      </c>
      <c r="K128" s="69"/>
      <c r="L128" s="76">
        <v>0</v>
      </c>
      <c r="M128" s="70"/>
      <c r="N128" s="69" t="s">
        <v>494</v>
      </c>
      <c r="O128" s="69">
        <v>5772793</v>
      </c>
      <c r="P128" s="70" t="s">
        <v>2622</v>
      </c>
      <c r="Q128" s="69" t="s">
        <v>517</v>
      </c>
      <c r="R128" s="69">
        <v>0</v>
      </c>
      <c r="S128" s="70"/>
      <c r="T128" s="76" t="s">
        <v>545</v>
      </c>
      <c r="U128" s="69">
        <v>0</v>
      </c>
      <c r="V128" s="70"/>
      <c r="W128" s="69" t="s">
        <v>572</v>
      </c>
      <c r="X128" s="69">
        <v>2695823</v>
      </c>
      <c r="Y128" s="70">
        <v>40272</v>
      </c>
      <c r="Z128" s="69" t="s">
        <v>596</v>
      </c>
      <c r="AA128" s="64">
        <v>3837679</v>
      </c>
      <c r="AB128" s="70">
        <v>40382</v>
      </c>
      <c r="AC128" s="69" t="s">
        <v>618</v>
      </c>
      <c r="AD128" s="69">
        <v>0</v>
      </c>
      <c r="AE128" s="69">
        <v>0</v>
      </c>
      <c r="AF128" s="69">
        <v>0</v>
      </c>
      <c r="AG128" s="69">
        <v>1</v>
      </c>
      <c r="AH128" s="69">
        <v>0</v>
      </c>
      <c r="AI128" s="69">
        <v>0</v>
      </c>
      <c r="AJ128" s="69"/>
      <c r="AK128" s="69">
        <v>0</v>
      </c>
      <c r="AL128" s="69">
        <v>0</v>
      </c>
      <c r="AM128" s="69">
        <v>0</v>
      </c>
      <c r="AN128" s="69">
        <v>0</v>
      </c>
      <c r="AO128" s="69">
        <v>0</v>
      </c>
      <c r="AP128" s="69">
        <v>0</v>
      </c>
      <c r="AQ128" s="69">
        <v>0</v>
      </c>
      <c r="AR128" s="69">
        <v>0</v>
      </c>
      <c r="AS128" s="69">
        <v>5.5</v>
      </c>
      <c r="AT128" s="69">
        <v>2210</v>
      </c>
      <c r="AU128" s="54">
        <v>0</v>
      </c>
      <c r="AV128" s="54">
        <v>0</v>
      </c>
      <c r="AW128" s="54"/>
      <c r="AX128" s="54"/>
      <c r="AY128" s="64"/>
      <c r="AZ128" s="73">
        <v>119.5652</v>
      </c>
      <c r="BA128" s="66"/>
    </row>
    <row r="129" spans="1:53" x14ac:dyDescent="0.25">
      <c r="A129" s="57">
        <v>125</v>
      </c>
      <c r="B129" s="105">
        <v>2010</v>
      </c>
      <c r="C129" s="69">
        <v>11</v>
      </c>
      <c r="D129" s="69" t="s">
        <v>423</v>
      </c>
      <c r="E129" s="75">
        <f t="shared" si="5"/>
        <v>0.15987458767153226</v>
      </c>
      <c r="F129" s="110">
        <v>0.1346</v>
      </c>
      <c r="G129" s="69">
        <v>43</v>
      </c>
      <c r="H129" s="69">
        <v>2.67</v>
      </c>
      <c r="I129" s="69"/>
      <c r="J129" s="69" t="s">
        <v>3024</v>
      </c>
      <c r="K129" s="69" t="s">
        <v>3025</v>
      </c>
      <c r="L129" s="77">
        <v>112750</v>
      </c>
      <c r="M129" s="70" t="s">
        <v>2850</v>
      </c>
      <c r="N129" s="69" t="s">
        <v>495</v>
      </c>
      <c r="O129" s="69">
        <v>7722113</v>
      </c>
      <c r="P129" s="70" t="s">
        <v>7179</v>
      </c>
      <c r="Q129" s="69" t="s">
        <v>518</v>
      </c>
      <c r="R129" s="69">
        <v>1857219</v>
      </c>
      <c r="S129" s="70">
        <v>40625</v>
      </c>
      <c r="T129" s="77" t="s">
        <v>2978</v>
      </c>
      <c r="U129" s="69">
        <v>0</v>
      </c>
      <c r="V129" s="70"/>
      <c r="W129" s="69" t="s">
        <v>573</v>
      </c>
      <c r="X129" s="69">
        <v>352203</v>
      </c>
      <c r="Y129" s="70">
        <v>40541</v>
      </c>
      <c r="Z129" s="69" t="s">
        <v>123</v>
      </c>
      <c r="AA129" s="64">
        <v>3447378</v>
      </c>
      <c r="AB129" s="70">
        <v>40375</v>
      </c>
      <c r="AC129" s="69" t="s">
        <v>619</v>
      </c>
      <c r="AD129" s="69">
        <v>1</v>
      </c>
      <c r="AE129" s="69">
        <v>0</v>
      </c>
      <c r="AF129" s="69">
        <v>0</v>
      </c>
      <c r="AG129" s="69">
        <v>1</v>
      </c>
      <c r="AH129" s="69">
        <v>0</v>
      </c>
      <c r="AI129" s="69">
        <v>1</v>
      </c>
      <c r="AJ129" s="69"/>
      <c r="AK129" s="69">
        <v>0</v>
      </c>
      <c r="AL129" s="69">
        <v>0</v>
      </c>
      <c r="AM129" s="69">
        <v>0</v>
      </c>
      <c r="AN129" s="69">
        <v>0</v>
      </c>
      <c r="AO129" s="69">
        <v>0</v>
      </c>
      <c r="AP129" s="69">
        <v>0</v>
      </c>
      <c r="AQ129" s="69">
        <v>0</v>
      </c>
      <c r="AR129" s="69">
        <v>0</v>
      </c>
      <c r="AS129" s="69">
        <v>6.4</v>
      </c>
      <c r="AT129" s="69">
        <v>6794</v>
      </c>
      <c r="AU129" s="54">
        <v>1</v>
      </c>
      <c r="AV129" s="54">
        <v>0</v>
      </c>
      <c r="AY129" s="64"/>
      <c r="AZ129" s="73">
        <v>119.5652</v>
      </c>
      <c r="BA129" s="66"/>
    </row>
    <row r="130" spans="1:53" x14ac:dyDescent="0.25">
      <c r="A130" s="57">
        <v>126</v>
      </c>
      <c r="B130" s="105">
        <v>2010</v>
      </c>
      <c r="C130" s="69">
        <v>6</v>
      </c>
      <c r="D130" s="69" t="s">
        <v>424</v>
      </c>
      <c r="E130" s="75">
        <f t="shared" si="5"/>
        <v>0.1595182550095601</v>
      </c>
      <c r="F130" s="110">
        <v>0.1343</v>
      </c>
      <c r="G130" s="69">
        <v>44</v>
      </c>
      <c r="H130" s="69">
        <v>2.57</v>
      </c>
      <c r="I130" s="69"/>
      <c r="J130" s="69" t="s">
        <v>465</v>
      </c>
      <c r="K130" s="69"/>
      <c r="L130" s="69">
        <v>0</v>
      </c>
      <c r="M130" s="70"/>
      <c r="N130" s="69" t="s">
        <v>496</v>
      </c>
      <c r="O130" s="69">
        <v>67440</v>
      </c>
      <c r="P130" s="70" t="s">
        <v>2622</v>
      </c>
      <c r="Q130" s="69" t="s">
        <v>519</v>
      </c>
      <c r="R130" s="69">
        <v>111584</v>
      </c>
      <c r="S130" s="70">
        <v>40264</v>
      </c>
      <c r="T130" s="69" t="s">
        <v>533</v>
      </c>
      <c r="U130" s="69">
        <v>1380541</v>
      </c>
      <c r="V130" s="70">
        <v>40103</v>
      </c>
      <c r="W130" s="69" t="s">
        <v>141</v>
      </c>
      <c r="X130" s="69">
        <v>4271299</v>
      </c>
      <c r="Y130" s="70">
        <v>40053</v>
      </c>
      <c r="Z130" s="69" t="s">
        <v>597</v>
      </c>
      <c r="AA130" s="64">
        <v>36581</v>
      </c>
      <c r="AB130" s="70">
        <v>41017</v>
      </c>
      <c r="AC130" s="69" t="s">
        <v>620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1</v>
      </c>
      <c r="AJ130" s="69"/>
      <c r="AK130" s="69">
        <v>0</v>
      </c>
      <c r="AL130" s="69">
        <v>0</v>
      </c>
      <c r="AM130" s="69">
        <v>0</v>
      </c>
      <c r="AN130" s="69">
        <v>0</v>
      </c>
      <c r="AO130" s="69">
        <v>0</v>
      </c>
      <c r="AP130" s="69">
        <v>0</v>
      </c>
      <c r="AQ130" s="69">
        <v>0</v>
      </c>
      <c r="AR130" s="69">
        <v>0</v>
      </c>
      <c r="AS130" s="69">
        <v>5.8</v>
      </c>
      <c r="AT130" s="69">
        <v>17627</v>
      </c>
      <c r="AU130" s="54">
        <v>1</v>
      </c>
      <c r="AV130" s="54">
        <v>0</v>
      </c>
      <c r="AY130" s="64"/>
      <c r="AZ130" s="73">
        <v>119.5652</v>
      </c>
      <c r="BA130" s="66"/>
    </row>
    <row r="131" spans="1:53" x14ac:dyDescent="0.25">
      <c r="A131" s="57">
        <v>127</v>
      </c>
      <c r="B131" s="105">
        <v>2010</v>
      </c>
      <c r="C131" s="69">
        <v>11</v>
      </c>
      <c r="D131" s="69" t="s">
        <v>425</v>
      </c>
      <c r="E131" s="75">
        <f t="shared" si="5"/>
        <v>0.15678637126777309</v>
      </c>
      <c r="F131" s="110">
        <v>0.13200000000000001</v>
      </c>
      <c r="G131" s="69">
        <v>46</v>
      </c>
      <c r="H131" s="69">
        <v>3.47</v>
      </c>
      <c r="I131" s="69"/>
      <c r="J131" s="69" t="s">
        <v>466</v>
      </c>
      <c r="K131" s="69"/>
      <c r="L131" s="69">
        <v>30716</v>
      </c>
      <c r="M131" s="70" t="s">
        <v>2539</v>
      </c>
      <c r="N131" s="69" t="s">
        <v>489</v>
      </c>
      <c r="O131" s="69">
        <v>48767754</v>
      </c>
      <c r="P131" s="70" t="s">
        <v>2630</v>
      </c>
      <c r="Q131" s="69" t="s">
        <v>187</v>
      </c>
      <c r="R131" s="69">
        <v>78326007</v>
      </c>
      <c r="S131" s="70">
        <v>40053</v>
      </c>
      <c r="T131" s="69"/>
      <c r="U131" s="69"/>
      <c r="V131" s="70"/>
      <c r="W131" s="69" t="s">
        <v>574</v>
      </c>
      <c r="X131" s="69">
        <v>1059703</v>
      </c>
      <c r="Y131" s="70">
        <v>41080</v>
      </c>
      <c r="Z131" s="69" t="s">
        <v>598</v>
      </c>
      <c r="AA131" s="64">
        <v>70368</v>
      </c>
      <c r="AB131" s="70">
        <v>40107</v>
      </c>
      <c r="AC131" s="69" t="s">
        <v>231</v>
      </c>
      <c r="AD131" s="69">
        <v>1</v>
      </c>
      <c r="AE131" s="69">
        <v>0</v>
      </c>
      <c r="AF131" s="69">
        <v>0</v>
      </c>
      <c r="AG131" s="69">
        <v>0</v>
      </c>
      <c r="AH131" s="69">
        <v>1</v>
      </c>
      <c r="AI131" s="69">
        <v>0</v>
      </c>
      <c r="AJ131" s="69"/>
      <c r="AK131" s="69">
        <v>0</v>
      </c>
      <c r="AL131" s="69">
        <v>0</v>
      </c>
      <c r="AM131" s="69">
        <v>0</v>
      </c>
      <c r="AN131" s="69">
        <v>0</v>
      </c>
      <c r="AO131" s="69">
        <v>0</v>
      </c>
      <c r="AP131" s="69">
        <v>0</v>
      </c>
      <c r="AQ131" s="69">
        <v>0</v>
      </c>
      <c r="AR131" s="69">
        <v>0</v>
      </c>
      <c r="AS131" s="69">
        <v>6</v>
      </c>
      <c r="AT131" s="69">
        <v>42477</v>
      </c>
      <c r="AU131" s="54">
        <v>0</v>
      </c>
      <c r="AV131" s="54">
        <v>0</v>
      </c>
      <c r="AY131" s="64"/>
      <c r="AZ131" s="73">
        <v>119.5652</v>
      </c>
      <c r="BA131" s="66"/>
    </row>
    <row r="132" spans="1:53" s="12" customFormat="1" x14ac:dyDescent="0.25">
      <c r="A132" s="57">
        <v>128</v>
      </c>
      <c r="B132" s="105">
        <v>2010</v>
      </c>
      <c r="C132" s="69">
        <v>7</v>
      </c>
      <c r="D132" s="69" t="s">
        <v>426</v>
      </c>
      <c r="E132" s="75">
        <f t="shared" si="5"/>
        <v>0.15179771400016212</v>
      </c>
      <c r="F132" s="110">
        <v>0.1278</v>
      </c>
      <c r="G132" s="69">
        <v>44</v>
      </c>
      <c r="H132" s="69">
        <v>2.3199999999999998</v>
      </c>
      <c r="I132" s="69"/>
      <c r="J132" s="69" t="s">
        <v>467</v>
      </c>
      <c r="K132" s="69"/>
      <c r="L132" s="69">
        <v>21834</v>
      </c>
      <c r="M132" s="70"/>
      <c r="N132" s="69" t="s">
        <v>497</v>
      </c>
      <c r="O132" s="69">
        <v>8956447</v>
      </c>
      <c r="P132" s="70" t="s">
        <v>2622</v>
      </c>
      <c r="Q132" s="69" t="s">
        <v>520</v>
      </c>
      <c r="R132" s="69">
        <v>10704860</v>
      </c>
      <c r="S132" s="70">
        <v>40053</v>
      </c>
      <c r="T132" s="69" t="s">
        <v>547</v>
      </c>
      <c r="U132" s="69">
        <v>977357</v>
      </c>
      <c r="V132" s="70">
        <v>40053</v>
      </c>
      <c r="W132" s="69"/>
      <c r="X132" s="69"/>
      <c r="Y132" s="70"/>
      <c r="Z132" s="69" t="s">
        <v>599</v>
      </c>
      <c r="AA132" s="64">
        <v>1822791</v>
      </c>
      <c r="AB132" s="70">
        <v>40112</v>
      </c>
      <c r="AC132" s="69" t="s">
        <v>227</v>
      </c>
      <c r="AD132" s="69">
        <v>0</v>
      </c>
      <c r="AE132" s="69">
        <v>0</v>
      </c>
      <c r="AF132" s="69">
        <v>0</v>
      </c>
      <c r="AG132" s="69">
        <v>1</v>
      </c>
      <c r="AH132" s="69">
        <v>0</v>
      </c>
      <c r="AI132" s="69">
        <v>0</v>
      </c>
      <c r="AJ132" s="69"/>
      <c r="AK132" s="69">
        <v>0</v>
      </c>
      <c r="AL132" s="69">
        <v>0</v>
      </c>
      <c r="AM132" s="69">
        <v>0</v>
      </c>
      <c r="AN132" s="69">
        <v>0</v>
      </c>
      <c r="AO132" s="69">
        <v>0</v>
      </c>
      <c r="AP132" s="69">
        <v>0</v>
      </c>
      <c r="AQ132" s="69">
        <v>0</v>
      </c>
      <c r="AR132" s="69">
        <v>0</v>
      </c>
      <c r="AS132" s="69">
        <v>5</v>
      </c>
      <c r="AT132" s="69">
        <v>18959</v>
      </c>
      <c r="AU132" s="54">
        <v>0</v>
      </c>
      <c r="AV132" s="54">
        <v>0</v>
      </c>
      <c r="AW132" s="54"/>
      <c r="AX132" s="54"/>
      <c r="AY132" s="64"/>
      <c r="AZ132" s="73">
        <v>119.5652</v>
      </c>
      <c r="BA132" s="66"/>
    </row>
    <row r="133" spans="1:53" x14ac:dyDescent="0.25">
      <c r="A133" s="57">
        <v>129</v>
      </c>
      <c r="B133" s="105">
        <v>2010</v>
      </c>
      <c r="C133" s="69">
        <v>8</v>
      </c>
      <c r="D133" s="69" t="s">
        <v>427</v>
      </c>
      <c r="E133" s="75">
        <f t="shared" si="5"/>
        <v>0.12804220320201473</v>
      </c>
      <c r="F133" s="110">
        <v>0.10780000000000001</v>
      </c>
      <c r="G133" s="69">
        <v>36</v>
      </c>
      <c r="H133" s="69">
        <v>1.29</v>
      </c>
      <c r="I133" s="69"/>
      <c r="J133" s="69" t="s">
        <v>468</v>
      </c>
      <c r="K133" s="69"/>
      <c r="L133" s="69">
        <v>9195</v>
      </c>
      <c r="M133" s="70" t="s">
        <v>681</v>
      </c>
      <c r="N133" s="69" t="s">
        <v>490</v>
      </c>
      <c r="O133" s="69">
        <v>150840</v>
      </c>
      <c r="P133" s="70" t="s">
        <v>2631</v>
      </c>
      <c r="Q133" s="69" t="s">
        <v>343</v>
      </c>
      <c r="R133" s="69">
        <v>17550645</v>
      </c>
      <c r="S133" s="70">
        <v>40319</v>
      </c>
      <c r="T133" s="69" t="s">
        <v>548</v>
      </c>
      <c r="U133" s="69">
        <v>12348981</v>
      </c>
      <c r="V133" s="70">
        <v>40283</v>
      </c>
      <c r="W133" s="69" t="s">
        <v>575</v>
      </c>
      <c r="X133" s="69">
        <v>5321470</v>
      </c>
      <c r="Y133" s="70">
        <v>40053</v>
      </c>
      <c r="Z133" s="69" t="s">
        <v>600</v>
      </c>
      <c r="AA133" s="64"/>
      <c r="AB133" s="70"/>
      <c r="AC133" s="69" t="s">
        <v>621</v>
      </c>
      <c r="AD133" s="69">
        <v>0</v>
      </c>
      <c r="AE133" s="69">
        <v>0</v>
      </c>
      <c r="AF133" s="69">
        <v>0</v>
      </c>
      <c r="AG133" s="69">
        <v>1</v>
      </c>
      <c r="AH133" s="69">
        <v>1</v>
      </c>
      <c r="AI133" s="69">
        <v>0</v>
      </c>
      <c r="AJ133" s="69"/>
      <c r="AK133" s="69">
        <v>0</v>
      </c>
      <c r="AL133" s="69">
        <v>0</v>
      </c>
      <c r="AM133" s="69">
        <v>0</v>
      </c>
      <c r="AN133" s="69">
        <v>0</v>
      </c>
      <c r="AO133" s="69">
        <v>0</v>
      </c>
      <c r="AP133" s="69">
        <v>0</v>
      </c>
      <c r="AQ133" s="69">
        <v>0</v>
      </c>
      <c r="AR133" s="69">
        <v>0</v>
      </c>
      <c r="AS133" s="69">
        <v>5.3</v>
      </c>
      <c r="AT133" s="69">
        <v>7694</v>
      </c>
      <c r="AU133" s="54">
        <v>0</v>
      </c>
      <c r="AV133" s="54">
        <v>0</v>
      </c>
      <c r="AY133" s="64"/>
      <c r="AZ133" s="73">
        <v>119.5652</v>
      </c>
      <c r="BA133" s="66"/>
    </row>
    <row r="134" spans="1:53" x14ac:dyDescent="0.25">
      <c r="A134" s="57">
        <v>130</v>
      </c>
      <c r="B134" s="105">
        <v>2010</v>
      </c>
      <c r="C134" s="69">
        <v>11</v>
      </c>
      <c r="D134" s="69" t="s">
        <v>428</v>
      </c>
      <c r="E134" s="75">
        <f t="shared" si="5"/>
        <v>0.12079677240857974</v>
      </c>
      <c r="F134" s="110">
        <v>0.1017</v>
      </c>
      <c r="G134" s="69">
        <v>38</v>
      </c>
      <c r="H134" s="69">
        <v>2.14</v>
      </c>
      <c r="I134" s="69"/>
      <c r="J134" s="69" t="s">
        <v>469</v>
      </c>
      <c r="K134" s="69"/>
      <c r="L134" s="69">
        <v>14108</v>
      </c>
      <c r="M134" s="70" t="s">
        <v>349</v>
      </c>
      <c r="N134" s="69" t="s">
        <v>484</v>
      </c>
      <c r="O134" s="69">
        <v>22726524</v>
      </c>
      <c r="P134" s="70" t="s">
        <v>280</v>
      </c>
      <c r="Q134" s="69" t="s">
        <v>521</v>
      </c>
      <c r="R134" s="69">
        <v>59544</v>
      </c>
      <c r="S134" s="70">
        <v>40112</v>
      </c>
      <c r="T134" s="69" t="s">
        <v>549</v>
      </c>
      <c r="U134" s="69">
        <v>27024</v>
      </c>
      <c r="V134" s="70">
        <v>40590</v>
      </c>
      <c r="W134" s="69"/>
      <c r="X134" s="69"/>
      <c r="Y134" s="70"/>
      <c r="Z134" s="69" t="s">
        <v>601</v>
      </c>
      <c r="AA134" s="64">
        <v>1394038</v>
      </c>
      <c r="AB134" s="70">
        <v>40053</v>
      </c>
      <c r="AC134" s="69" t="s">
        <v>622</v>
      </c>
      <c r="AD134" s="69">
        <v>0</v>
      </c>
      <c r="AE134" s="69">
        <v>0</v>
      </c>
      <c r="AF134" s="69">
        <v>1</v>
      </c>
      <c r="AG134" s="69">
        <v>1</v>
      </c>
      <c r="AH134" s="69">
        <v>0</v>
      </c>
      <c r="AI134" s="69">
        <v>0</v>
      </c>
      <c r="AJ134" s="69"/>
      <c r="AK134" s="69">
        <v>0</v>
      </c>
      <c r="AL134" s="69">
        <v>0</v>
      </c>
      <c r="AM134" s="69">
        <v>0</v>
      </c>
      <c r="AN134" s="69">
        <v>0</v>
      </c>
      <c r="AO134" s="69">
        <v>0</v>
      </c>
      <c r="AP134" s="69">
        <v>0</v>
      </c>
      <c r="AQ134" s="69">
        <v>0</v>
      </c>
      <c r="AR134" s="69">
        <v>0</v>
      </c>
      <c r="AS134" s="69">
        <v>6.5</v>
      </c>
      <c r="AT134" s="69">
        <v>3937</v>
      </c>
      <c r="AU134" s="54">
        <v>0</v>
      </c>
      <c r="AV134" s="54">
        <v>0</v>
      </c>
      <c r="AY134" s="64"/>
      <c r="AZ134" s="73">
        <v>119.5652</v>
      </c>
      <c r="BA134" s="66"/>
    </row>
    <row r="135" spans="1:53" x14ac:dyDescent="0.25">
      <c r="A135" s="57">
        <v>131</v>
      </c>
      <c r="B135" s="105">
        <v>2010</v>
      </c>
      <c r="C135" s="69">
        <v>9</v>
      </c>
      <c r="D135" s="69" t="s">
        <v>429</v>
      </c>
      <c r="E135" s="75">
        <f t="shared" si="5"/>
        <v>0.11996532953064458</v>
      </c>
      <c r="F135" s="110">
        <v>0.10100000000000001</v>
      </c>
      <c r="G135" s="69">
        <v>41</v>
      </c>
      <c r="H135" s="69">
        <v>2.02</v>
      </c>
      <c r="I135" s="69"/>
      <c r="J135" s="69" t="s">
        <v>470</v>
      </c>
      <c r="K135" s="69"/>
      <c r="L135" s="69">
        <v>27320</v>
      </c>
      <c r="M135" s="70" t="s">
        <v>2540</v>
      </c>
      <c r="N135" s="69" t="s">
        <v>498</v>
      </c>
      <c r="O135" s="69">
        <v>1645987</v>
      </c>
      <c r="P135" s="70" t="s">
        <v>2633</v>
      </c>
      <c r="Q135" s="69" t="s">
        <v>522</v>
      </c>
      <c r="R135" s="69">
        <v>0</v>
      </c>
      <c r="S135" s="70"/>
      <c r="T135" s="69" t="s">
        <v>550</v>
      </c>
      <c r="U135" s="69">
        <v>0</v>
      </c>
      <c r="V135" s="70"/>
      <c r="W135" s="69"/>
      <c r="X135" s="69"/>
      <c r="Y135" s="70"/>
      <c r="Z135" s="69"/>
      <c r="AA135" s="64"/>
      <c r="AB135" s="70"/>
      <c r="AC135" s="69" t="s">
        <v>63</v>
      </c>
      <c r="AD135" s="69">
        <v>0</v>
      </c>
      <c r="AE135" s="69">
        <v>0</v>
      </c>
      <c r="AF135" s="69">
        <v>0</v>
      </c>
      <c r="AG135" s="69">
        <v>0</v>
      </c>
      <c r="AH135" s="69">
        <v>1</v>
      </c>
      <c r="AI135" s="69">
        <v>0</v>
      </c>
      <c r="AJ135" s="69"/>
      <c r="AK135" s="69">
        <v>0</v>
      </c>
      <c r="AL135" s="69">
        <v>0</v>
      </c>
      <c r="AM135" s="69">
        <v>0</v>
      </c>
      <c r="AN135" s="69">
        <v>0</v>
      </c>
      <c r="AO135" s="69">
        <v>0</v>
      </c>
      <c r="AP135" s="69">
        <v>0</v>
      </c>
      <c r="AQ135" s="69">
        <v>0</v>
      </c>
      <c r="AR135" s="69">
        <v>0</v>
      </c>
      <c r="AS135" s="69">
        <v>4.3</v>
      </c>
      <c r="AT135" s="69">
        <v>12691</v>
      </c>
      <c r="AU135" s="54">
        <v>1</v>
      </c>
      <c r="AV135" s="54">
        <v>0</v>
      </c>
      <c r="AY135" s="64"/>
      <c r="AZ135" s="73">
        <v>119.5652</v>
      </c>
      <c r="BA135" s="66"/>
    </row>
    <row r="136" spans="1:53" x14ac:dyDescent="0.25">
      <c r="A136" s="57">
        <v>132</v>
      </c>
      <c r="B136" s="105">
        <v>2010</v>
      </c>
      <c r="C136" s="69">
        <v>5</v>
      </c>
      <c r="D136" s="69" t="s">
        <v>430</v>
      </c>
      <c r="E136" s="75">
        <f t="shared" si="5"/>
        <v>0.10868146190152454</v>
      </c>
      <c r="F136" s="110">
        <v>9.1499999999999998E-2</v>
      </c>
      <c r="G136" s="69">
        <v>34</v>
      </c>
      <c r="H136" s="69">
        <v>2.2599999999999998</v>
      </c>
      <c r="I136" s="69"/>
      <c r="J136" s="69" t="s">
        <v>3026</v>
      </c>
      <c r="K136" s="69" t="s">
        <v>3027</v>
      </c>
      <c r="L136" s="69">
        <v>62557660</v>
      </c>
      <c r="M136" s="70" t="s">
        <v>7180</v>
      </c>
      <c r="N136" s="69" t="s">
        <v>499</v>
      </c>
      <c r="O136" s="69">
        <v>62557660</v>
      </c>
      <c r="P136" s="70" t="s">
        <v>2634</v>
      </c>
      <c r="Q136" s="69" t="s">
        <v>510</v>
      </c>
      <c r="R136" s="69">
        <v>10232692</v>
      </c>
      <c r="S136" s="70">
        <v>40053</v>
      </c>
      <c r="T136" s="69" t="s">
        <v>551</v>
      </c>
      <c r="U136" s="69">
        <v>3735</v>
      </c>
      <c r="V136" s="70">
        <v>40349</v>
      </c>
      <c r="W136" s="69" t="s">
        <v>576</v>
      </c>
      <c r="X136" s="69">
        <v>101720</v>
      </c>
      <c r="Y136" s="70">
        <v>40053</v>
      </c>
      <c r="Z136" s="69" t="s">
        <v>602</v>
      </c>
      <c r="AA136" s="64">
        <v>4479790</v>
      </c>
      <c r="AB136" s="70">
        <v>40490</v>
      </c>
      <c r="AC136" s="69" t="s">
        <v>623</v>
      </c>
      <c r="AD136" s="69">
        <v>1</v>
      </c>
      <c r="AE136" s="69">
        <v>0</v>
      </c>
      <c r="AF136" s="69">
        <v>0</v>
      </c>
      <c r="AG136" s="69">
        <v>0</v>
      </c>
      <c r="AH136" s="69">
        <v>1</v>
      </c>
      <c r="AI136" s="69">
        <v>0</v>
      </c>
      <c r="AJ136" s="69"/>
      <c r="AK136" s="69">
        <v>0</v>
      </c>
      <c r="AL136" s="69">
        <v>0</v>
      </c>
      <c r="AM136" s="69">
        <v>0</v>
      </c>
      <c r="AN136" s="69">
        <v>0</v>
      </c>
      <c r="AO136" s="69">
        <v>0</v>
      </c>
      <c r="AP136" s="69">
        <v>0</v>
      </c>
      <c r="AQ136" s="69">
        <v>0</v>
      </c>
      <c r="AR136" s="69">
        <v>0</v>
      </c>
      <c r="AS136" s="69">
        <v>4</v>
      </c>
      <c r="AT136" s="69">
        <v>11687</v>
      </c>
      <c r="AU136" s="54">
        <v>0</v>
      </c>
      <c r="AV136" s="54">
        <v>0</v>
      </c>
      <c r="AY136" s="64"/>
      <c r="AZ136" s="73">
        <v>119.5652</v>
      </c>
      <c r="BA136" s="66"/>
    </row>
    <row r="137" spans="1:53" x14ac:dyDescent="0.25">
      <c r="A137" s="57">
        <v>133</v>
      </c>
      <c r="B137" s="105">
        <v>2010</v>
      </c>
      <c r="C137" s="69">
        <v>7</v>
      </c>
      <c r="D137" s="69" t="s">
        <v>431</v>
      </c>
      <c r="E137" s="75">
        <f t="shared" si="5"/>
        <v>0.1082063516855616</v>
      </c>
      <c r="F137" s="110">
        <v>9.11E-2</v>
      </c>
      <c r="G137" s="69">
        <v>33</v>
      </c>
      <c r="H137" s="69">
        <v>1.66</v>
      </c>
      <c r="I137" s="69"/>
      <c r="J137" s="69" t="s">
        <v>471</v>
      </c>
      <c r="K137" s="69"/>
      <c r="L137" s="69">
        <v>0</v>
      </c>
      <c r="M137" s="70"/>
      <c r="N137" s="69" t="s">
        <v>500</v>
      </c>
      <c r="O137" s="69">
        <v>2967670</v>
      </c>
      <c r="P137" s="70" t="s">
        <v>2635</v>
      </c>
      <c r="Q137" s="69" t="s">
        <v>147</v>
      </c>
      <c r="R137" s="69">
        <v>31379201</v>
      </c>
      <c r="S137" s="70">
        <v>40053</v>
      </c>
      <c r="T137" s="69" t="s">
        <v>552</v>
      </c>
      <c r="U137" s="69">
        <v>0</v>
      </c>
      <c r="V137" s="70"/>
      <c r="W137" s="69" t="s">
        <v>577</v>
      </c>
      <c r="X137" s="69">
        <v>0</v>
      </c>
      <c r="Y137" s="70"/>
      <c r="Z137" s="69"/>
      <c r="AA137" s="64"/>
      <c r="AB137" s="70"/>
      <c r="AC137" s="69" t="s">
        <v>610</v>
      </c>
      <c r="AD137" s="69">
        <v>0</v>
      </c>
      <c r="AE137" s="69">
        <v>1</v>
      </c>
      <c r="AF137" s="69">
        <v>0</v>
      </c>
      <c r="AG137" s="69">
        <v>0</v>
      </c>
      <c r="AH137" s="69">
        <v>0</v>
      </c>
      <c r="AI137" s="69">
        <v>0</v>
      </c>
      <c r="AJ137" s="69"/>
      <c r="AK137" s="69">
        <v>0</v>
      </c>
      <c r="AL137" s="69">
        <v>0</v>
      </c>
      <c r="AM137" s="69">
        <v>0</v>
      </c>
      <c r="AN137" s="69">
        <v>0</v>
      </c>
      <c r="AO137" s="69">
        <v>0</v>
      </c>
      <c r="AP137" s="69">
        <v>0</v>
      </c>
      <c r="AQ137" s="69">
        <v>0</v>
      </c>
      <c r="AR137" s="69">
        <v>0</v>
      </c>
      <c r="AS137" s="69">
        <v>3.4</v>
      </c>
      <c r="AT137" s="69">
        <v>3133</v>
      </c>
      <c r="AU137" s="54">
        <v>0</v>
      </c>
      <c r="AV137" s="54">
        <v>0</v>
      </c>
      <c r="AY137" s="64"/>
      <c r="AZ137" s="73">
        <v>119.5652</v>
      </c>
      <c r="BA137" s="66"/>
    </row>
    <row r="138" spans="1:53" x14ac:dyDescent="0.25">
      <c r="A138" s="57">
        <v>134</v>
      </c>
      <c r="B138" s="105">
        <v>2010</v>
      </c>
      <c r="C138" s="69">
        <v>7</v>
      </c>
      <c r="D138" s="69" t="s">
        <v>432</v>
      </c>
      <c r="E138" s="75">
        <f t="shared" si="5"/>
        <v>0.10369280463391359</v>
      </c>
      <c r="F138" s="110">
        <v>8.7300000000000003E-2</v>
      </c>
      <c r="G138" s="69">
        <v>32</v>
      </c>
      <c r="H138" s="69">
        <v>1.92</v>
      </c>
      <c r="I138" s="69"/>
      <c r="J138" s="69" t="s">
        <v>320</v>
      </c>
      <c r="K138" s="69"/>
      <c r="L138" s="69">
        <v>3325204</v>
      </c>
      <c r="M138" s="70" t="s">
        <v>321</v>
      </c>
      <c r="N138" s="69" t="s">
        <v>501</v>
      </c>
      <c r="O138" s="69">
        <v>1384811</v>
      </c>
      <c r="P138" s="70" t="s">
        <v>2636</v>
      </c>
      <c r="Q138" s="69" t="s">
        <v>523</v>
      </c>
      <c r="R138" s="69">
        <v>21089122</v>
      </c>
      <c r="S138" s="70">
        <v>40292</v>
      </c>
      <c r="T138" s="69"/>
      <c r="U138" s="69"/>
      <c r="V138" s="70"/>
      <c r="W138" s="69" t="s">
        <v>578</v>
      </c>
      <c r="X138" s="69">
        <v>26841522</v>
      </c>
      <c r="Y138" s="70">
        <v>40439</v>
      </c>
      <c r="Z138" s="69" t="s">
        <v>603</v>
      </c>
      <c r="AA138" s="64">
        <v>43978</v>
      </c>
      <c r="AB138" s="70">
        <v>40243</v>
      </c>
      <c r="AC138" s="69" t="s">
        <v>624</v>
      </c>
      <c r="AD138" s="69">
        <v>0</v>
      </c>
      <c r="AE138" s="69">
        <v>0</v>
      </c>
      <c r="AF138" s="69">
        <v>0</v>
      </c>
      <c r="AG138" s="69">
        <v>0</v>
      </c>
      <c r="AH138" s="69">
        <v>1</v>
      </c>
      <c r="AI138" s="69">
        <v>1</v>
      </c>
      <c r="AJ138" s="69"/>
      <c r="AK138" s="69">
        <v>0</v>
      </c>
      <c r="AL138" s="69">
        <v>0</v>
      </c>
      <c r="AM138" s="69">
        <v>0</v>
      </c>
      <c r="AN138" s="69">
        <v>0</v>
      </c>
      <c r="AO138" s="69">
        <v>0</v>
      </c>
      <c r="AP138" s="69">
        <v>0</v>
      </c>
      <c r="AQ138" s="69">
        <v>0</v>
      </c>
      <c r="AR138" s="69">
        <v>0</v>
      </c>
      <c r="AS138" s="69">
        <v>5.0999999999999996</v>
      </c>
      <c r="AT138" s="69">
        <v>8735</v>
      </c>
      <c r="AU138" s="54">
        <v>0</v>
      </c>
      <c r="AV138" s="54">
        <v>0</v>
      </c>
      <c r="AY138" s="64"/>
      <c r="AZ138" s="73">
        <v>119.5652</v>
      </c>
      <c r="BA138" s="66"/>
    </row>
    <row r="139" spans="1:53" x14ac:dyDescent="0.25">
      <c r="A139" s="57">
        <v>135</v>
      </c>
      <c r="B139" s="105">
        <v>2010</v>
      </c>
      <c r="C139" s="69">
        <v>10</v>
      </c>
      <c r="D139" s="69" t="s">
        <v>433</v>
      </c>
      <c r="E139" s="75">
        <f t="shared" si="5"/>
        <v>9.3834267652682407E-2</v>
      </c>
      <c r="F139" s="110">
        <v>7.9000000000000001E-2</v>
      </c>
      <c r="G139" s="69">
        <v>29</v>
      </c>
      <c r="H139" s="69">
        <v>2.36</v>
      </c>
      <c r="I139" s="69"/>
      <c r="J139" s="69" t="s">
        <v>472</v>
      </c>
      <c r="K139" s="69"/>
      <c r="L139" s="69">
        <v>39173</v>
      </c>
      <c r="M139" s="70" t="s">
        <v>2541</v>
      </c>
      <c r="N139" s="69" t="s">
        <v>121</v>
      </c>
      <c r="O139" s="69">
        <v>11720326</v>
      </c>
      <c r="P139" s="70" t="s">
        <v>2622</v>
      </c>
      <c r="Q139" s="69" t="s">
        <v>524</v>
      </c>
      <c r="R139" s="69">
        <v>2394673</v>
      </c>
      <c r="S139" s="70">
        <v>40053</v>
      </c>
      <c r="T139" s="69" t="s">
        <v>553</v>
      </c>
      <c r="U139" s="69">
        <v>3278480</v>
      </c>
      <c r="V139" s="70">
        <v>40354</v>
      </c>
      <c r="W139" s="69" t="s">
        <v>579</v>
      </c>
      <c r="X139" s="69">
        <v>4175652</v>
      </c>
      <c r="Y139" s="70">
        <v>40053</v>
      </c>
      <c r="Z139" s="69" t="s">
        <v>604</v>
      </c>
      <c r="AA139" s="64">
        <v>542305</v>
      </c>
      <c r="AB139" s="70">
        <v>40349</v>
      </c>
      <c r="AC139" s="69" t="s">
        <v>227</v>
      </c>
      <c r="AD139" s="69">
        <v>0</v>
      </c>
      <c r="AE139" s="69">
        <v>0</v>
      </c>
      <c r="AF139" s="69">
        <v>0</v>
      </c>
      <c r="AG139" s="69">
        <v>1</v>
      </c>
      <c r="AH139" s="69">
        <v>0</v>
      </c>
      <c r="AI139" s="69">
        <v>0</v>
      </c>
      <c r="AJ139" s="69"/>
      <c r="AK139" s="69">
        <v>0</v>
      </c>
      <c r="AL139" s="69">
        <v>0</v>
      </c>
      <c r="AM139" s="69">
        <v>0</v>
      </c>
      <c r="AN139" s="69">
        <v>0</v>
      </c>
      <c r="AO139" s="69">
        <v>0</v>
      </c>
      <c r="AP139" s="69">
        <v>0</v>
      </c>
      <c r="AQ139" s="69">
        <v>0</v>
      </c>
      <c r="AR139" s="69">
        <v>0</v>
      </c>
      <c r="AS139" s="69">
        <v>5.7</v>
      </c>
      <c r="AT139" s="69">
        <v>8701</v>
      </c>
      <c r="AU139" s="54">
        <v>0</v>
      </c>
      <c r="AV139" s="54">
        <v>0</v>
      </c>
      <c r="AY139" s="64"/>
      <c r="AZ139" s="73">
        <v>119.5652</v>
      </c>
      <c r="BA139" s="66"/>
    </row>
    <row r="140" spans="1:53" x14ac:dyDescent="0.25">
      <c r="A140" s="57">
        <v>136</v>
      </c>
      <c r="B140" s="105">
        <v>2010</v>
      </c>
      <c r="C140" s="69">
        <v>11</v>
      </c>
      <c r="D140" s="69" t="s">
        <v>434</v>
      </c>
      <c r="E140" s="75">
        <f t="shared" si="5"/>
        <v>9.2052604342821351E-2</v>
      </c>
      <c r="F140" s="110">
        <v>7.7499999999999999E-2</v>
      </c>
      <c r="G140" s="69">
        <v>30</v>
      </c>
      <c r="H140" s="69">
        <v>2.11</v>
      </c>
      <c r="I140" s="69"/>
      <c r="J140" s="69" t="s">
        <v>473</v>
      </c>
      <c r="K140" s="69"/>
      <c r="L140" s="69">
        <v>6627</v>
      </c>
      <c r="M140" s="70" t="s">
        <v>2542</v>
      </c>
      <c r="N140" s="69" t="s">
        <v>502</v>
      </c>
      <c r="O140" s="69">
        <v>34526</v>
      </c>
      <c r="P140" s="70">
        <v>40959</v>
      </c>
      <c r="Q140" s="69" t="s">
        <v>523</v>
      </c>
      <c r="R140" s="69">
        <v>21089122</v>
      </c>
      <c r="S140" s="70">
        <v>40292</v>
      </c>
      <c r="T140" s="69"/>
      <c r="U140" s="69"/>
      <c r="V140" s="70"/>
      <c r="W140" s="69" t="s">
        <v>160</v>
      </c>
      <c r="X140" s="69">
        <v>74459103</v>
      </c>
      <c r="Y140" s="70">
        <v>40053</v>
      </c>
      <c r="Z140" s="69"/>
      <c r="AA140" s="64"/>
      <c r="AB140" s="70"/>
      <c r="AC140" s="69" t="s">
        <v>63</v>
      </c>
      <c r="AD140" s="69">
        <v>0</v>
      </c>
      <c r="AE140" s="69">
        <v>0</v>
      </c>
      <c r="AF140" s="69">
        <v>0</v>
      </c>
      <c r="AG140" s="69">
        <v>0</v>
      </c>
      <c r="AH140" s="69">
        <v>1</v>
      </c>
      <c r="AI140" s="69">
        <v>0</v>
      </c>
      <c r="AJ140" s="69"/>
      <c r="AK140" s="69">
        <v>0</v>
      </c>
      <c r="AL140" s="69">
        <v>0</v>
      </c>
      <c r="AM140" s="69">
        <v>0</v>
      </c>
      <c r="AN140" s="69">
        <v>0</v>
      </c>
      <c r="AO140" s="69">
        <v>0</v>
      </c>
      <c r="AP140" s="69">
        <v>0</v>
      </c>
      <c r="AQ140" s="69">
        <v>0</v>
      </c>
      <c r="AR140" s="69">
        <v>0</v>
      </c>
      <c r="AS140" s="69">
        <v>4.7</v>
      </c>
      <c r="AT140" s="69">
        <v>5442</v>
      </c>
      <c r="AU140" s="54">
        <v>0</v>
      </c>
      <c r="AV140" s="54">
        <v>0</v>
      </c>
      <c r="AY140" s="64"/>
      <c r="AZ140" s="73">
        <v>119.5652</v>
      </c>
      <c r="BA140" s="66"/>
    </row>
    <row r="141" spans="1:53" ht="14.25" customHeight="1" x14ac:dyDescent="0.25">
      <c r="A141" s="57">
        <v>137</v>
      </c>
      <c r="B141" s="105">
        <v>2010</v>
      </c>
      <c r="C141" s="69">
        <v>11</v>
      </c>
      <c r="D141" s="69" t="s">
        <v>435</v>
      </c>
      <c r="E141" s="75">
        <f t="shared" si="5"/>
        <v>8.7539057291173325E-2</v>
      </c>
      <c r="F141" s="110">
        <v>7.3700000000000002E-2</v>
      </c>
      <c r="G141" s="69">
        <v>26</v>
      </c>
      <c r="H141" s="69">
        <v>2.08</v>
      </c>
      <c r="I141" s="69"/>
      <c r="J141" s="69" t="s">
        <v>474</v>
      </c>
      <c r="K141" s="69"/>
      <c r="L141" s="69">
        <v>0</v>
      </c>
      <c r="M141" s="70"/>
      <c r="N141" s="69" t="s">
        <v>503</v>
      </c>
      <c r="O141" s="69">
        <v>794123</v>
      </c>
      <c r="P141" s="70" t="s">
        <v>2619</v>
      </c>
      <c r="Q141" s="69" t="s">
        <v>525</v>
      </c>
      <c r="R141" s="69">
        <v>133950</v>
      </c>
      <c r="S141" s="70">
        <v>40053</v>
      </c>
      <c r="T141" s="69" t="s">
        <v>554</v>
      </c>
      <c r="U141" s="69">
        <v>82881</v>
      </c>
      <c r="V141" s="70">
        <v>40332</v>
      </c>
      <c r="W141" s="69" t="s">
        <v>580</v>
      </c>
      <c r="X141" s="69">
        <v>0</v>
      </c>
      <c r="Y141" s="70"/>
      <c r="Z141" s="69" t="s">
        <v>605</v>
      </c>
      <c r="AA141" s="64">
        <v>51989</v>
      </c>
      <c r="AB141" s="70">
        <v>40609</v>
      </c>
      <c r="AC141" s="69" t="s">
        <v>620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1</v>
      </c>
      <c r="AJ141" s="69"/>
      <c r="AK141" s="69">
        <v>0</v>
      </c>
      <c r="AL141" s="69">
        <v>0</v>
      </c>
      <c r="AM141" s="69">
        <v>0</v>
      </c>
      <c r="AN141" s="69">
        <v>0</v>
      </c>
      <c r="AO141" s="69">
        <v>0</v>
      </c>
      <c r="AP141" s="69">
        <v>0</v>
      </c>
      <c r="AQ141" s="69">
        <v>0</v>
      </c>
      <c r="AR141" s="69">
        <v>0</v>
      </c>
      <c r="AS141" s="69">
        <v>5.5</v>
      </c>
      <c r="AT141" s="69">
        <v>2603</v>
      </c>
      <c r="AU141" s="54">
        <v>0</v>
      </c>
      <c r="AV141" s="54">
        <v>0</v>
      </c>
      <c r="AY141" s="64"/>
      <c r="AZ141" s="73">
        <v>119.5652</v>
      </c>
      <c r="BA141" s="66"/>
    </row>
    <row r="142" spans="1:53" x14ac:dyDescent="0.25">
      <c r="A142" s="57">
        <v>138</v>
      </c>
      <c r="B142" s="105">
        <v>2010</v>
      </c>
      <c r="C142" s="69">
        <v>6</v>
      </c>
      <c r="D142" s="69" t="s">
        <v>436</v>
      </c>
      <c r="E142" s="75">
        <f t="shared" si="5"/>
        <v>8.4332063333423399E-2</v>
      </c>
      <c r="F142" s="110">
        <v>7.0999999999999994E-2</v>
      </c>
      <c r="G142" s="69">
        <v>21</v>
      </c>
      <c r="H142" s="69">
        <v>1.04</v>
      </c>
      <c r="I142" s="69"/>
      <c r="J142" s="69" t="s">
        <v>264</v>
      </c>
      <c r="K142" s="69"/>
      <c r="L142" s="69">
        <v>0</v>
      </c>
      <c r="M142" s="70"/>
      <c r="N142" s="69" t="s">
        <v>504</v>
      </c>
      <c r="O142" s="69">
        <v>0</v>
      </c>
      <c r="P142" s="70"/>
      <c r="Q142" s="69" t="s">
        <v>526</v>
      </c>
      <c r="R142" s="69">
        <v>9503140</v>
      </c>
      <c r="S142" s="70">
        <v>40118</v>
      </c>
      <c r="T142" s="69" t="s">
        <v>555</v>
      </c>
      <c r="U142" s="69">
        <v>0</v>
      </c>
      <c r="V142" s="70"/>
      <c r="W142" s="69"/>
      <c r="X142" s="69"/>
      <c r="Y142" s="70"/>
      <c r="Z142" s="69"/>
      <c r="AA142" s="64"/>
      <c r="AB142" s="70"/>
      <c r="AC142" s="69" t="s">
        <v>625</v>
      </c>
      <c r="AD142" s="69">
        <v>0</v>
      </c>
      <c r="AE142" s="69">
        <v>0</v>
      </c>
      <c r="AF142" s="69">
        <v>0</v>
      </c>
      <c r="AG142" s="69">
        <v>1</v>
      </c>
      <c r="AH142" s="69">
        <v>0</v>
      </c>
      <c r="AI142" s="69">
        <v>0</v>
      </c>
      <c r="AJ142" s="69"/>
      <c r="AK142" s="69">
        <v>0</v>
      </c>
      <c r="AL142" s="69">
        <v>0</v>
      </c>
      <c r="AM142" s="69">
        <v>0</v>
      </c>
      <c r="AN142" s="69">
        <v>0</v>
      </c>
      <c r="AO142" s="69">
        <v>0</v>
      </c>
      <c r="AP142" s="69">
        <v>0</v>
      </c>
      <c r="AQ142" s="69">
        <v>0</v>
      </c>
      <c r="AR142" s="69">
        <v>0</v>
      </c>
      <c r="AS142" s="69">
        <v>4.0999999999999996</v>
      </c>
      <c r="AT142" s="69">
        <v>592</v>
      </c>
      <c r="AU142" s="54">
        <v>0</v>
      </c>
      <c r="AV142" s="54">
        <v>0</v>
      </c>
      <c r="AY142" s="64"/>
      <c r="AZ142" s="73">
        <v>119.5652</v>
      </c>
      <c r="BA142" s="66"/>
    </row>
    <row r="143" spans="1:53" x14ac:dyDescent="0.25">
      <c r="A143" s="57">
        <v>139</v>
      </c>
      <c r="B143" s="105">
        <v>2010</v>
      </c>
      <c r="C143" s="69">
        <v>10</v>
      </c>
      <c r="D143" s="69" t="s">
        <v>437</v>
      </c>
      <c r="E143" s="75">
        <f t="shared" ref="E143:E163" si="6">F143*(1+5.4%)*(1+2.6%)*(1+2.6%)*(1+2.5%)*(1+1.4%)*(1+3%)</f>
        <v>8.421328577943267E-2</v>
      </c>
      <c r="F143" s="110">
        <v>7.0900000000000005E-2</v>
      </c>
      <c r="G143" s="69">
        <v>26</v>
      </c>
      <c r="H143" s="69">
        <v>2.08</v>
      </c>
      <c r="I143" s="69"/>
      <c r="J143" s="69" t="s">
        <v>475</v>
      </c>
      <c r="K143" s="69"/>
      <c r="L143" s="69">
        <v>0</v>
      </c>
      <c r="M143" s="70"/>
      <c r="N143" s="69" t="s">
        <v>505</v>
      </c>
      <c r="O143" s="69">
        <v>78049690</v>
      </c>
      <c r="P143" s="70" t="s">
        <v>244</v>
      </c>
      <c r="Q143" s="69" t="s">
        <v>527</v>
      </c>
      <c r="R143" s="69">
        <v>1777148</v>
      </c>
      <c r="S143" s="70">
        <v>41177</v>
      </c>
      <c r="T143" s="69" t="s">
        <v>247</v>
      </c>
      <c r="U143" s="69">
        <v>22729818</v>
      </c>
      <c r="V143" s="70">
        <v>40053</v>
      </c>
      <c r="W143" s="69" t="s">
        <v>581</v>
      </c>
      <c r="X143" s="69">
        <v>13173</v>
      </c>
      <c r="Y143" s="70">
        <v>40624</v>
      </c>
      <c r="Z143" s="69"/>
      <c r="AA143" s="64"/>
      <c r="AB143" s="70"/>
      <c r="AC143" s="69" t="s">
        <v>239</v>
      </c>
      <c r="AD143" s="69">
        <v>1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69"/>
      <c r="AK143" s="69">
        <v>0</v>
      </c>
      <c r="AL143" s="69">
        <v>0</v>
      </c>
      <c r="AM143" s="69">
        <v>0</v>
      </c>
      <c r="AN143" s="69">
        <v>0</v>
      </c>
      <c r="AO143" s="69">
        <v>0</v>
      </c>
      <c r="AP143" s="69">
        <v>0</v>
      </c>
      <c r="AQ143" s="69">
        <v>0</v>
      </c>
      <c r="AR143" s="69">
        <v>0</v>
      </c>
      <c r="AS143" s="69">
        <v>5.4</v>
      </c>
      <c r="AT143" s="69">
        <v>14348</v>
      </c>
      <c r="AU143" s="54">
        <v>0</v>
      </c>
      <c r="AV143" s="54">
        <v>0</v>
      </c>
      <c r="AY143" s="64"/>
      <c r="AZ143" s="73">
        <v>119.5652</v>
      </c>
      <c r="BA143" s="66"/>
    </row>
    <row r="144" spans="1:53" x14ac:dyDescent="0.25">
      <c r="A144" s="57">
        <v>140</v>
      </c>
      <c r="B144" s="105">
        <v>2010</v>
      </c>
      <c r="C144" s="69">
        <v>12</v>
      </c>
      <c r="D144" s="69" t="s">
        <v>438</v>
      </c>
      <c r="E144" s="75">
        <f t="shared" si="6"/>
        <v>8.0768736713701314E-2</v>
      </c>
      <c r="F144" s="110">
        <v>6.8000000000000005E-2</v>
      </c>
      <c r="G144" s="69"/>
      <c r="H144" s="69"/>
      <c r="I144" s="69"/>
      <c r="J144" s="69" t="s">
        <v>476</v>
      </c>
      <c r="K144" s="69"/>
      <c r="L144" s="69">
        <v>9233</v>
      </c>
      <c r="M144" s="70" t="s">
        <v>2543</v>
      </c>
      <c r="N144" s="69" t="s">
        <v>118</v>
      </c>
      <c r="O144" s="69">
        <v>7684101</v>
      </c>
      <c r="P144" s="70" t="s">
        <v>332</v>
      </c>
      <c r="Q144" s="69" t="s">
        <v>337</v>
      </c>
      <c r="R144" s="69">
        <v>10321574</v>
      </c>
      <c r="S144" s="70">
        <v>40268</v>
      </c>
      <c r="T144" s="69" t="s">
        <v>547</v>
      </c>
      <c r="U144" s="69">
        <v>977390</v>
      </c>
      <c r="V144" s="70">
        <v>40053</v>
      </c>
      <c r="W144" s="69" t="s">
        <v>141</v>
      </c>
      <c r="X144" s="69">
        <v>4271299</v>
      </c>
      <c r="Y144" s="70">
        <v>40053</v>
      </c>
      <c r="Z144" s="69" t="s">
        <v>606</v>
      </c>
      <c r="AA144" s="64">
        <v>111272</v>
      </c>
      <c r="AB144" s="70">
        <v>40053</v>
      </c>
      <c r="AC144" s="69" t="s">
        <v>239</v>
      </c>
      <c r="AD144" s="69">
        <v>1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69"/>
      <c r="AK144" s="69">
        <v>0</v>
      </c>
      <c r="AL144" s="69">
        <v>0</v>
      </c>
      <c r="AM144" s="69">
        <v>0</v>
      </c>
      <c r="AN144" s="69">
        <v>0</v>
      </c>
      <c r="AO144" s="69">
        <v>0</v>
      </c>
      <c r="AP144" s="69">
        <v>0</v>
      </c>
      <c r="AQ144" s="69">
        <v>0</v>
      </c>
      <c r="AR144" s="69">
        <v>0</v>
      </c>
      <c r="AS144" s="69">
        <v>6</v>
      </c>
      <c r="AT144" s="69">
        <v>13093</v>
      </c>
      <c r="AU144" s="54">
        <v>0</v>
      </c>
      <c r="AV144" s="54">
        <v>0</v>
      </c>
      <c r="AY144" s="64"/>
      <c r="AZ144" s="73">
        <v>119.5652</v>
      </c>
      <c r="BA144" s="66"/>
    </row>
    <row r="145" spans="1:53" x14ac:dyDescent="0.25">
      <c r="A145" s="57">
        <v>141</v>
      </c>
      <c r="B145" s="105">
        <v>2010</v>
      </c>
      <c r="C145" s="69">
        <v>11</v>
      </c>
      <c r="D145" s="69" t="s">
        <v>439</v>
      </c>
      <c r="E145" s="75">
        <f t="shared" si="6"/>
        <v>7.2573085488340433E-2</v>
      </c>
      <c r="F145" s="110">
        <v>6.1100000000000002E-2</v>
      </c>
      <c r="G145" s="69">
        <v>22</v>
      </c>
      <c r="H145" s="69">
        <v>2.15</v>
      </c>
      <c r="I145" s="69"/>
      <c r="J145" s="69" t="s">
        <v>477</v>
      </c>
      <c r="K145" s="69"/>
      <c r="L145" s="69">
        <v>12188</v>
      </c>
      <c r="M145" s="70" t="s">
        <v>2544</v>
      </c>
      <c r="N145" s="69" t="s">
        <v>209</v>
      </c>
      <c r="O145" s="69">
        <v>133151</v>
      </c>
      <c r="P145" s="70" t="s">
        <v>2619</v>
      </c>
      <c r="Q145" s="69" t="s">
        <v>528</v>
      </c>
      <c r="R145" s="69">
        <v>3379</v>
      </c>
      <c r="S145" s="70">
        <v>41911</v>
      </c>
      <c r="T145" s="69" t="s">
        <v>556</v>
      </c>
      <c r="U145" s="69">
        <v>8794357</v>
      </c>
      <c r="V145" s="70">
        <v>40298</v>
      </c>
      <c r="W145" s="69" t="s">
        <v>160</v>
      </c>
      <c r="X145" s="69">
        <v>74459103</v>
      </c>
      <c r="Y145" s="70">
        <v>40053</v>
      </c>
      <c r="Z145" s="69" t="s">
        <v>502</v>
      </c>
      <c r="AA145" s="64">
        <v>34525</v>
      </c>
      <c r="AB145" s="70">
        <v>40959</v>
      </c>
      <c r="AC145" s="69" t="s">
        <v>231</v>
      </c>
      <c r="AD145" s="69">
        <v>1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69"/>
      <c r="AK145" s="69">
        <v>0</v>
      </c>
      <c r="AL145" s="69">
        <v>0</v>
      </c>
      <c r="AM145" s="69">
        <v>0</v>
      </c>
      <c r="AN145" s="69">
        <v>0</v>
      </c>
      <c r="AO145" s="69">
        <v>0</v>
      </c>
      <c r="AP145" s="69">
        <v>0</v>
      </c>
      <c r="AQ145" s="69">
        <v>0</v>
      </c>
      <c r="AR145" s="69">
        <v>0</v>
      </c>
      <c r="AS145" s="69">
        <v>5.0999999999999996</v>
      </c>
      <c r="AT145" s="69">
        <v>4950</v>
      </c>
      <c r="AU145" s="54">
        <v>0</v>
      </c>
      <c r="AV145" s="54">
        <v>0</v>
      </c>
      <c r="AY145" s="64"/>
      <c r="AZ145" s="73">
        <v>119.5652</v>
      </c>
      <c r="BA145" s="66"/>
    </row>
    <row r="146" spans="1:53" x14ac:dyDescent="0.25">
      <c r="A146" s="57">
        <v>142</v>
      </c>
      <c r="B146" s="105">
        <v>2010</v>
      </c>
      <c r="C146" s="69">
        <v>9</v>
      </c>
      <c r="D146" s="69" t="s">
        <v>440</v>
      </c>
      <c r="E146" s="75">
        <f t="shared" si="6"/>
        <v>6.7584428220729464E-2</v>
      </c>
      <c r="F146" s="110">
        <v>5.6899999999999999E-2</v>
      </c>
      <c r="G146" s="69">
        <v>26</v>
      </c>
      <c r="H146" s="69">
        <v>1.2</v>
      </c>
      <c r="I146" s="69"/>
      <c r="J146" s="69" t="s">
        <v>478</v>
      </c>
      <c r="K146" s="69"/>
      <c r="L146" s="69">
        <v>0</v>
      </c>
      <c r="M146" s="70"/>
      <c r="N146" s="69" t="s">
        <v>506</v>
      </c>
      <c r="O146" s="69">
        <v>7356</v>
      </c>
      <c r="P146" s="70">
        <v>41027</v>
      </c>
      <c r="Q146" s="69" t="s">
        <v>517</v>
      </c>
      <c r="R146" s="69">
        <v>0</v>
      </c>
      <c r="S146" s="70"/>
      <c r="T146" s="69"/>
      <c r="U146" s="69"/>
      <c r="V146" s="70"/>
      <c r="W146" s="69" t="s">
        <v>582</v>
      </c>
      <c r="X146" s="69">
        <v>0</v>
      </c>
      <c r="Y146" s="70"/>
      <c r="Z146" s="69"/>
      <c r="AA146" s="64"/>
      <c r="AB146" s="70"/>
      <c r="AC146" s="69" t="s">
        <v>626</v>
      </c>
      <c r="AD146" s="69">
        <v>0</v>
      </c>
      <c r="AE146" s="69">
        <v>0</v>
      </c>
      <c r="AF146" s="69">
        <v>0</v>
      </c>
      <c r="AG146" s="69">
        <v>1</v>
      </c>
      <c r="AH146" s="69">
        <v>1</v>
      </c>
      <c r="AI146" s="69">
        <v>0</v>
      </c>
      <c r="AJ146" s="69"/>
      <c r="AK146" s="69">
        <v>0</v>
      </c>
      <c r="AL146" s="69">
        <v>0</v>
      </c>
      <c r="AM146" s="69">
        <v>0</v>
      </c>
      <c r="AN146" s="69">
        <v>0</v>
      </c>
      <c r="AO146" s="69">
        <v>0</v>
      </c>
      <c r="AP146" s="69">
        <v>0</v>
      </c>
      <c r="AQ146" s="69">
        <v>0</v>
      </c>
      <c r="AR146" s="69">
        <v>0</v>
      </c>
      <c r="AS146" s="69">
        <v>4.4000000000000004</v>
      </c>
      <c r="AT146" s="69">
        <v>208</v>
      </c>
      <c r="AU146" s="54">
        <v>0</v>
      </c>
      <c r="AV146" s="54">
        <v>0</v>
      </c>
      <c r="AY146" s="64"/>
      <c r="AZ146" s="73">
        <v>119.5652</v>
      </c>
      <c r="BA146" s="66"/>
    </row>
    <row r="147" spans="1:53" x14ac:dyDescent="0.25">
      <c r="A147" s="57">
        <v>143</v>
      </c>
      <c r="B147" s="105">
        <v>2010</v>
      </c>
      <c r="C147" s="69">
        <v>10</v>
      </c>
      <c r="D147" s="69" t="s">
        <v>441</v>
      </c>
      <c r="E147" s="75">
        <f t="shared" si="6"/>
        <v>6.2714548507109238E-2</v>
      </c>
      <c r="F147" s="110">
        <v>5.28E-2</v>
      </c>
      <c r="G147" s="69">
        <v>19</v>
      </c>
      <c r="H147" s="69">
        <v>1.59</v>
      </c>
      <c r="I147" s="69"/>
      <c r="J147" s="69" t="s">
        <v>479</v>
      </c>
      <c r="K147" s="69"/>
      <c r="L147" s="69">
        <v>18372</v>
      </c>
      <c r="M147" s="70"/>
      <c r="N147" s="69" t="s">
        <v>219</v>
      </c>
      <c r="O147" s="69">
        <v>38852866</v>
      </c>
      <c r="P147" s="70">
        <v>40053</v>
      </c>
      <c r="Q147" s="69" t="s">
        <v>529</v>
      </c>
      <c r="R147" s="69">
        <v>5239691</v>
      </c>
      <c r="S147" s="70">
        <v>40053</v>
      </c>
      <c r="T147" s="69" t="s">
        <v>557</v>
      </c>
      <c r="U147" s="69">
        <v>822778</v>
      </c>
      <c r="V147" s="70">
        <v>40340</v>
      </c>
      <c r="W147" s="69" t="s">
        <v>479</v>
      </c>
      <c r="X147" s="69">
        <v>18372</v>
      </c>
      <c r="Y147" s="70">
        <v>40060</v>
      </c>
      <c r="Z147" s="69"/>
      <c r="AA147" s="64"/>
      <c r="AB147" s="70"/>
      <c r="AC147" s="69" t="s">
        <v>239</v>
      </c>
      <c r="AD147" s="69">
        <v>1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69"/>
      <c r="AK147" s="69">
        <v>0</v>
      </c>
      <c r="AL147" s="69">
        <v>0</v>
      </c>
      <c r="AM147" s="69">
        <v>0</v>
      </c>
      <c r="AN147" s="69">
        <v>0</v>
      </c>
      <c r="AO147" s="69">
        <v>0</v>
      </c>
      <c r="AP147" s="69">
        <v>0</v>
      </c>
      <c r="AQ147" s="69">
        <v>0</v>
      </c>
      <c r="AR147" s="69">
        <v>0</v>
      </c>
      <c r="AS147" s="69">
        <v>4.9000000000000004</v>
      </c>
      <c r="AT147" s="69">
        <v>7845</v>
      </c>
      <c r="AU147" s="54">
        <v>0</v>
      </c>
      <c r="AV147" s="54">
        <v>0</v>
      </c>
      <c r="AY147" s="64"/>
      <c r="AZ147" s="73">
        <v>119.5652</v>
      </c>
      <c r="BA147" s="66"/>
    </row>
    <row r="148" spans="1:53" x14ac:dyDescent="0.25">
      <c r="A148" s="57">
        <v>144</v>
      </c>
      <c r="B148" s="105">
        <v>2010</v>
      </c>
      <c r="C148" s="69">
        <v>6</v>
      </c>
      <c r="D148" s="69" t="s">
        <v>442</v>
      </c>
      <c r="E148" s="75">
        <f t="shared" si="6"/>
        <v>6.1883105629174082E-2</v>
      </c>
      <c r="F148" s="110">
        <v>5.21E-2</v>
      </c>
      <c r="G148" s="69">
        <v>19</v>
      </c>
      <c r="H148" s="69">
        <v>1.31</v>
      </c>
      <c r="I148" s="69"/>
      <c r="J148" s="69" t="s">
        <v>3028</v>
      </c>
      <c r="K148" s="69" t="s">
        <v>3029</v>
      </c>
      <c r="L148" s="69">
        <v>61072</v>
      </c>
      <c r="M148" s="70" t="s">
        <v>7181</v>
      </c>
      <c r="N148" s="69" t="s">
        <v>507</v>
      </c>
      <c r="O148" s="69">
        <v>1032459</v>
      </c>
      <c r="P148" s="70" t="s">
        <v>2622</v>
      </c>
      <c r="Q148" s="69" t="s">
        <v>187</v>
      </c>
      <c r="R148" s="69">
        <v>78326007</v>
      </c>
      <c r="S148" s="70">
        <v>40053</v>
      </c>
      <c r="T148" s="69" t="s">
        <v>136</v>
      </c>
      <c r="U148" s="69">
        <v>0</v>
      </c>
      <c r="V148" s="70"/>
      <c r="W148" s="69" t="s">
        <v>583</v>
      </c>
      <c r="X148" s="69">
        <v>103989</v>
      </c>
      <c r="Y148" s="70">
        <v>40490</v>
      </c>
      <c r="Z148" s="69" t="s">
        <v>607</v>
      </c>
      <c r="AA148" s="64">
        <v>1318166</v>
      </c>
      <c r="AB148" s="70">
        <v>40053</v>
      </c>
      <c r="AC148" s="69" t="s">
        <v>225</v>
      </c>
      <c r="AD148" s="69">
        <v>0</v>
      </c>
      <c r="AE148" s="69">
        <v>0</v>
      </c>
      <c r="AF148" s="69">
        <v>0</v>
      </c>
      <c r="AG148" s="69">
        <v>0</v>
      </c>
      <c r="AH148" s="69">
        <v>1</v>
      </c>
      <c r="AI148" s="69">
        <v>0</v>
      </c>
      <c r="AJ148" s="69"/>
      <c r="AK148" s="69">
        <v>0</v>
      </c>
      <c r="AL148" s="69">
        <v>0</v>
      </c>
      <c r="AM148" s="69">
        <v>0</v>
      </c>
      <c r="AN148" s="69">
        <v>0</v>
      </c>
      <c r="AO148" s="69">
        <v>0</v>
      </c>
      <c r="AP148" s="69">
        <v>0</v>
      </c>
      <c r="AQ148" s="69">
        <v>0</v>
      </c>
      <c r="AR148" s="69">
        <v>0</v>
      </c>
      <c r="AS148" s="69">
        <v>5.8</v>
      </c>
      <c r="AT148" s="69">
        <v>36179</v>
      </c>
      <c r="AU148" s="54">
        <v>0</v>
      </c>
      <c r="AV148" s="54">
        <v>0</v>
      </c>
      <c r="AY148" s="64"/>
      <c r="AZ148" s="73">
        <v>119.5652</v>
      </c>
      <c r="BA148" s="66"/>
    </row>
    <row r="149" spans="1:53" x14ac:dyDescent="0.25">
      <c r="A149" s="57">
        <v>145</v>
      </c>
      <c r="B149" s="105">
        <v>2010</v>
      </c>
      <c r="C149" s="69">
        <v>6</v>
      </c>
      <c r="D149" s="69" t="s">
        <v>443</v>
      </c>
      <c r="E149" s="75">
        <f t="shared" si="6"/>
        <v>6.0932885197248189E-2</v>
      </c>
      <c r="F149" s="110">
        <v>5.1299999999999998E-2</v>
      </c>
      <c r="G149" s="69">
        <v>19</v>
      </c>
      <c r="H149" s="69">
        <v>1.19</v>
      </c>
      <c r="I149" s="69"/>
      <c r="J149" s="69" t="s">
        <v>480</v>
      </c>
      <c r="K149" s="69"/>
      <c r="L149" s="69">
        <v>35361</v>
      </c>
      <c r="M149" s="70" t="s">
        <v>251</v>
      </c>
      <c r="N149" s="69" t="s">
        <v>508</v>
      </c>
      <c r="O149" s="69">
        <v>2293827</v>
      </c>
      <c r="P149" s="70" t="s">
        <v>2637</v>
      </c>
      <c r="Q149" s="69" t="s">
        <v>530</v>
      </c>
      <c r="R149" s="69">
        <v>64920702</v>
      </c>
      <c r="S149" s="70">
        <v>40053</v>
      </c>
      <c r="T149" s="69" t="s">
        <v>558</v>
      </c>
      <c r="U149" s="69">
        <v>90894</v>
      </c>
      <c r="V149" s="70">
        <v>40053</v>
      </c>
      <c r="W149" s="69"/>
      <c r="X149" s="69"/>
      <c r="Y149" s="70"/>
      <c r="Z149" s="69"/>
      <c r="AA149" s="64"/>
      <c r="AB149" s="70"/>
      <c r="AC149" s="69" t="s">
        <v>231</v>
      </c>
      <c r="AD149" s="69">
        <v>1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69"/>
      <c r="AK149" s="69">
        <v>0</v>
      </c>
      <c r="AL149" s="69">
        <v>0</v>
      </c>
      <c r="AM149" s="69">
        <v>0</v>
      </c>
      <c r="AN149" s="69">
        <v>0</v>
      </c>
      <c r="AO149" s="69">
        <v>0</v>
      </c>
      <c r="AP149" s="69">
        <v>0</v>
      </c>
      <c r="AQ149" s="69">
        <v>0</v>
      </c>
      <c r="AR149" s="69">
        <v>0</v>
      </c>
      <c r="AS149" s="69">
        <v>5.0999999999999996</v>
      </c>
      <c r="AT149" s="69">
        <v>11590</v>
      </c>
      <c r="AU149" s="54">
        <v>0</v>
      </c>
      <c r="AV149" s="54">
        <v>0</v>
      </c>
      <c r="AY149" s="64"/>
      <c r="AZ149" s="73">
        <v>119.5652</v>
      </c>
      <c r="BA149" s="66"/>
    </row>
    <row r="150" spans="1:53" x14ac:dyDescent="0.25">
      <c r="A150" s="57">
        <v>146</v>
      </c>
      <c r="B150" s="105">
        <v>2010</v>
      </c>
      <c r="C150" s="69">
        <v>12</v>
      </c>
      <c r="D150" s="69" t="s">
        <v>444</v>
      </c>
      <c r="E150" s="75">
        <f t="shared" si="6"/>
        <v>4.8698797136202253E-2</v>
      </c>
      <c r="F150" s="110">
        <v>4.1000000000000002E-2</v>
      </c>
      <c r="G150" s="69"/>
      <c r="H150" s="69"/>
      <c r="I150" s="69"/>
      <c r="J150" s="69" t="s">
        <v>3030</v>
      </c>
      <c r="K150" s="69" t="s">
        <v>3031</v>
      </c>
      <c r="L150" s="69">
        <v>45301</v>
      </c>
      <c r="M150" s="70" t="s">
        <v>7182</v>
      </c>
      <c r="N150" s="69" t="s">
        <v>170</v>
      </c>
      <c r="O150" s="69">
        <v>16335305</v>
      </c>
      <c r="P150" s="70" t="s">
        <v>2638</v>
      </c>
      <c r="Q150" s="69" t="s">
        <v>531</v>
      </c>
      <c r="R150" s="69">
        <v>2050129</v>
      </c>
      <c r="S150" s="70">
        <v>40310</v>
      </c>
      <c r="T150" s="69" t="s">
        <v>559</v>
      </c>
      <c r="U150" s="69">
        <v>18667418</v>
      </c>
      <c r="V150" s="70">
        <v>40339</v>
      </c>
      <c r="W150" s="69" t="s">
        <v>584</v>
      </c>
      <c r="X150" s="69">
        <v>63373</v>
      </c>
      <c r="Y150" s="70">
        <v>41247</v>
      </c>
      <c r="Z150" s="69" t="s">
        <v>608</v>
      </c>
      <c r="AA150" s="64">
        <v>812220</v>
      </c>
      <c r="AB150" s="70">
        <v>40467</v>
      </c>
      <c r="AC150" s="69" t="s">
        <v>239</v>
      </c>
      <c r="AD150" s="69">
        <v>1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69"/>
      <c r="AK150" s="69">
        <v>0</v>
      </c>
      <c r="AL150" s="69">
        <v>0</v>
      </c>
      <c r="AM150" s="69">
        <v>0</v>
      </c>
      <c r="AN150" s="69">
        <v>0</v>
      </c>
      <c r="AO150" s="69">
        <v>0</v>
      </c>
      <c r="AP150" s="69">
        <v>0</v>
      </c>
      <c r="AQ150" s="69">
        <v>0</v>
      </c>
      <c r="AR150" s="69">
        <v>0</v>
      </c>
      <c r="AS150" s="69">
        <v>6</v>
      </c>
      <c r="AT150" s="69">
        <v>36807</v>
      </c>
      <c r="AU150" s="54">
        <v>0</v>
      </c>
      <c r="AV150" s="54">
        <v>0</v>
      </c>
      <c r="AY150" s="64"/>
      <c r="AZ150" s="73">
        <v>119.5652</v>
      </c>
    </row>
    <row r="151" spans="1:53" x14ac:dyDescent="0.25">
      <c r="A151" s="57">
        <v>147</v>
      </c>
      <c r="B151" s="72">
        <v>2010</v>
      </c>
      <c r="C151" s="54">
        <v>1</v>
      </c>
      <c r="D151" s="54" t="s">
        <v>3664</v>
      </c>
      <c r="E151" s="54">
        <f t="shared" si="6"/>
        <v>4.0384368356850657E-2</v>
      </c>
      <c r="F151" s="109">
        <v>3.4000000000000002E-2</v>
      </c>
      <c r="J151" s="54" t="s">
        <v>1917</v>
      </c>
      <c r="L151" s="69">
        <v>0</v>
      </c>
      <c r="M151" s="70"/>
      <c r="N151" s="54" t="s">
        <v>3665</v>
      </c>
      <c r="O151" s="54">
        <v>3555418</v>
      </c>
      <c r="P151" s="71" t="s">
        <v>4688</v>
      </c>
      <c r="Q151" s="54" t="s">
        <v>3666</v>
      </c>
      <c r="T151" s="54" t="s">
        <v>848</v>
      </c>
      <c r="U151" s="57">
        <v>2308483</v>
      </c>
      <c r="V151" s="63">
        <v>40056</v>
      </c>
      <c r="AC151" s="54" t="s">
        <v>3667</v>
      </c>
      <c r="AD151" s="54">
        <v>0</v>
      </c>
      <c r="AE151" s="54">
        <v>0</v>
      </c>
      <c r="AF151" s="54">
        <v>0</v>
      </c>
      <c r="AG151" s="54">
        <v>1</v>
      </c>
      <c r="AH151" s="54">
        <v>0</v>
      </c>
      <c r="AI151" s="54">
        <v>0</v>
      </c>
      <c r="AK151" s="57">
        <v>0</v>
      </c>
      <c r="AL151" s="57">
        <v>0</v>
      </c>
      <c r="AM151" s="57">
        <v>0</v>
      </c>
      <c r="AN151" s="57">
        <v>0</v>
      </c>
      <c r="AO151" s="57">
        <v>0</v>
      </c>
      <c r="AP151" s="57">
        <v>0</v>
      </c>
      <c r="AQ151" s="57">
        <v>0</v>
      </c>
      <c r="AR151" s="57">
        <v>0</v>
      </c>
      <c r="AS151" s="54">
        <v>5.5</v>
      </c>
      <c r="AT151" s="54">
        <v>661</v>
      </c>
      <c r="AU151" s="54">
        <v>0</v>
      </c>
      <c r="AV151" s="54">
        <v>0</v>
      </c>
      <c r="AZ151" s="73">
        <v>119.5652</v>
      </c>
    </row>
    <row r="152" spans="1:53" x14ac:dyDescent="0.25">
      <c r="A152" s="57">
        <v>148</v>
      </c>
      <c r="B152" s="72">
        <v>2010</v>
      </c>
      <c r="C152" s="54">
        <v>6</v>
      </c>
      <c r="D152" s="54" t="s">
        <v>3668</v>
      </c>
      <c r="E152" s="54">
        <f t="shared" si="6"/>
        <v>3.9790480586896965E-2</v>
      </c>
      <c r="F152" s="109">
        <v>3.3500000000000002E-2</v>
      </c>
      <c r="J152" s="54" t="s">
        <v>3669</v>
      </c>
      <c r="N152" s="54" t="s">
        <v>3670</v>
      </c>
      <c r="O152" s="69">
        <v>11588627</v>
      </c>
      <c r="P152" s="70">
        <v>40254</v>
      </c>
      <c r="Q152" s="54" t="s">
        <v>523</v>
      </c>
      <c r="R152" s="57">
        <v>21089388</v>
      </c>
      <c r="S152" s="63">
        <v>40292</v>
      </c>
      <c r="T152" s="54" t="s">
        <v>3671</v>
      </c>
      <c r="U152" s="69">
        <v>45301</v>
      </c>
      <c r="V152" s="70" t="s">
        <v>7182</v>
      </c>
      <c r="W152" s="54" t="s">
        <v>3672</v>
      </c>
      <c r="AC152" s="54" t="s">
        <v>3673</v>
      </c>
      <c r="AD152" s="54">
        <v>1</v>
      </c>
      <c r="AE152" s="54">
        <v>0</v>
      </c>
      <c r="AF152" s="54">
        <v>0</v>
      </c>
      <c r="AG152" s="54">
        <v>0</v>
      </c>
      <c r="AH152" s="54">
        <v>0</v>
      </c>
      <c r="AI152" s="54">
        <v>0</v>
      </c>
      <c r="AK152" s="57">
        <v>0</v>
      </c>
      <c r="AL152" s="57">
        <v>0</v>
      </c>
      <c r="AM152" s="57">
        <v>0</v>
      </c>
      <c r="AN152" s="57">
        <v>0</v>
      </c>
      <c r="AO152" s="57">
        <v>0</v>
      </c>
      <c r="AP152" s="57">
        <v>0</v>
      </c>
      <c r="AQ152" s="57">
        <v>0</v>
      </c>
      <c r="AR152" s="57">
        <v>0</v>
      </c>
      <c r="AS152" s="54">
        <v>7.1</v>
      </c>
      <c r="AT152" s="54">
        <v>144166</v>
      </c>
      <c r="AU152" s="54">
        <v>0</v>
      </c>
      <c r="AV152" s="54">
        <v>0</v>
      </c>
      <c r="AZ152" s="73">
        <v>119.5652</v>
      </c>
    </row>
    <row r="153" spans="1:53" x14ac:dyDescent="0.25">
      <c r="A153" s="57">
        <v>149</v>
      </c>
      <c r="B153" s="72">
        <v>2010</v>
      </c>
      <c r="C153" s="54">
        <v>12</v>
      </c>
      <c r="D153" s="54" t="s">
        <v>3674</v>
      </c>
      <c r="E153" s="54">
        <f t="shared" si="6"/>
        <v>3.0288276267637984E-2</v>
      </c>
      <c r="F153" s="109">
        <v>2.5499999999999998E-2</v>
      </c>
      <c r="J153" s="54" t="s">
        <v>3675</v>
      </c>
      <c r="N153" s="54" t="s">
        <v>3677</v>
      </c>
      <c r="O153" s="54">
        <v>0</v>
      </c>
      <c r="Q153" s="54" t="s">
        <v>3676</v>
      </c>
      <c r="T153" s="54" t="s">
        <v>3678</v>
      </c>
      <c r="U153" s="69">
        <v>34526</v>
      </c>
      <c r="V153" s="70">
        <v>40959</v>
      </c>
      <c r="W153" s="54" t="s">
        <v>3679</v>
      </c>
      <c r="AC153" s="54" t="s">
        <v>3663</v>
      </c>
      <c r="AD153" s="54">
        <v>0</v>
      </c>
      <c r="AE153" s="54">
        <v>0</v>
      </c>
      <c r="AF153" s="54">
        <v>0</v>
      </c>
      <c r="AG153" s="54">
        <v>0</v>
      </c>
      <c r="AH153" s="54">
        <v>1</v>
      </c>
      <c r="AI153" s="54">
        <v>0</v>
      </c>
      <c r="AK153" s="57">
        <v>0</v>
      </c>
      <c r="AL153" s="57">
        <v>0</v>
      </c>
      <c r="AM153" s="57">
        <v>0</v>
      </c>
      <c r="AN153" s="57">
        <v>0</v>
      </c>
      <c r="AO153" s="57">
        <v>0</v>
      </c>
      <c r="AP153" s="57">
        <v>0</v>
      </c>
      <c r="AQ153" s="57">
        <v>0</v>
      </c>
      <c r="AR153" s="57">
        <v>0</v>
      </c>
      <c r="AS153" s="54">
        <v>5</v>
      </c>
      <c r="AT153" s="54">
        <v>3113</v>
      </c>
      <c r="AU153" s="54">
        <v>0</v>
      </c>
      <c r="AV153" s="54">
        <v>0</v>
      </c>
      <c r="AZ153" s="73">
        <v>119.5652</v>
      </c>
    </row>
    <row r="154" spans="1:53" x14ac:dyDescent="0.25">
      <c r="A154" s="57">
        <v>150</v>
      </c>
      <c r="B154" s="72">
        <v>2010</v>
      </c>
      <c r="C154" s="54">
        <v>5</v>
      </c>
      <c r="D154" s="54" t="s">
        <v>3680</v>
      </c>
      <c r="E154" s="54">
        <f t="shared" si="6"/>
        <v>2.9694388497684302E-2</v>
      </c>
      <c r="F154" s="109">
        <v>2.5000000000000001E-2</v>
      </c>
      <c r="J154" s="54" t="s">
        <v>3681</v>
      </c>
      <c r="N154" s="54" t="s">
        <v>556</v>
      </c>
      <c r="O154" s="69">
        <v>8794357</v>
      </c>
      <c r="P154" s="70">
        <v>40298</v>
      </c>
      <c r="Q154" s="54" t="s">
        <v>145</v>
      </c>
      <c r="R154" s="57">
        <v>12534421</v>
      </c>
      <c r="S154" s="63" t="s">
        <v>244</v>
      </c>
      <c r="T154" s="54" t="s">
        <v>3682</v>
      </c>
      <c r="W154" s="54" t="s">
        <v>3683</v>
      </c>
      <c r="AC154" s="54" t="s">
        <v>3684</v>
      </c>
      <c r="AD154" s="54">
        <v>1</v>
      </c>
      <c r="AE154" s="54">
        <v>0</v>
      </c>
      <c r="AF154" s="54">
        <v>0</v>
      </c>
      <c r="AG154" s="54">
        <v>1</v>
      </c>
      <c r="AH154" s="54">
        <v>1</v>
      </c>
      <c r="AI154" s="54">
        <v>0</v>
      </c>
      <c r="AK154" s="57">
        <v>0</v>
      </c>
      <c r="AL154" s="57">
        <v>0</v>
      </c>
      <c r="AM154" s="57">
        <v>0</v>
      </c>
      <c r="AN154" s="57">
        <v>0</v>
      </c>
      <c r="AO154" s="57">
        <v>0</v>
      </c>
      <c r="AP154" s="57">
        <v>0</v>
      </c>
      <c r="AQ154" s="57">
        <v>0</v>
      </c>
      <c r="AR154" s="57">
        <v>0</v>
      </c>
      <c r="AS154" s="54">
        <v>3.7</v>
      </c>
      <c r="AT154" s="54">
        <v>2283</v>
      </c>
      <c r="AU154" s="54">
        <v>0</v>
      </c>
      <c r="AV154" s="54">
        <v>0</v>
      </c>
      <c r="AZ154" s="73">
        <v>119.5652</v>
      </c>
    </row>
    <row r="155" spans="1:53" x14ac:dyDescent="0.25">
      <c r="A155" s="57">
        <v>151</v>
      </c>
      <c r="B155" s="72">
        <v>2010</v>
      </c>
      <c r="C155" s="54">
        <v>6</v>
      </c>
      <c r="D155" s="54" t="s">
        <v>3685</v>
      </c>
      <c r="E155" s="54">
        <f t="shared" si="6"/>
        <v>2.1973847488286378E-2</v>
      </c>
      <c r="F155" s="109">
        <v>1.8499999999999999E-2</v>
      </c>
      <c r="J155" s="54" t="s">
        <v>1080</v>
      </c>
      <c r="L155" s="69">
        <v>4520099</v>
      </c>
      <c r="M155" s="70" t="s">
        <v>1081</v>
      </c>
      <c r="N155" s="54" t="s">
        <v>3687</v>
      </c>
      <c r="O155" s="69">
        <v>7671310</v>
      </c>
      <c r="P155" s="70" t="s">
        <v>2622</v>
      </c>
      <c r="Q155" s="54" t="s">
        <v>3688</v>
      </c>
      <c r="R155" s="69">
        <v>13647344</v>
      </c>
      <c r="S155" s="70">
        <v>40220</v>
      </c>
      <c r="T155" s="54" t="s">
        <v>3689</v>
      </c>
      <c r="W155" s="54" t="s">
        <v>3690</v>
      </c>
      <c r="X155" s="54">
        <v>200318</v>
      </c>
      <c r="Y155" s="71" t="s">
        <v>4342</v>
      </c>
      <c r="AC155" s="54" t="s">
        <v>3684</v>
      </c>
      <c r="AD155" s="54">
        <v>1</v>
      </c>
      <c r="AE155" s="54">
        <v>0</v>
      </c>
      <c r="AF155" s="54">
        <v>0</v>
      </c>
      <c r="AG155" s="54">
        <v>1</v>
      </c>
      <c r="AH155" s="54">
        <v>1</v>
      </c>
      <c r="AI155" s="54">
        <v>0</v>
      </c>
      <c r="AJ155" s="54" t="s">
        <v>3686</v>
      </c>
      <c r="AK155" s="57">
        <v>0</v>
      </c>
      <c r="AL155" s="57">
        <v>0</v>
      </c>
      <c r="AM155" s="57">
        <v>0</v>
      </c>
      <c r="AN155" s="57">
        <v>1</v>
      </c>
      <c r="AO155" s="57">
        <v>0</v>
      </c>
      <c r="AP155" s="57">
        <v>0</v>
      </c>
      <c r="AQ155" s="57">
        <v>0</v>
      </c>
      <c r="AR155" s="57">
        <v>0</v>
      </c>
      <c r="AS155" s="54">
        <v>8</v>
      </c>
      <c r="AT155" s="54">
        <v>281758</v>
      </c>
      <c r="AU155" s="54">
        <v>0</v>
      </c>
      <c r="AV155" s="54">
        <v>0</v>
      </c>
      <c r="AZ155" s="73">
        <v>119.5652</v>
      </c>
    </row>
    <row r="156" spans="1:53" x14ac:dyDescent="0.25">
      <c r="A156" s="57">
        <v>152</v>
      </c>
      <c r="B156" s="72">
        <v>2010</v>
      </c>
      <c r="C156" s="54">
        <v>8</v>
      </c>
      <c r="D156" s="54" t="s">
        <v>3697</v>
      </c>
      <c r="E156" s="54">
        <f t="shared" si="6"/>
        <v>1.9717073962462379E-2</v>
      </c>
      <c r="F156" s="109">
        <v>1.66E-2</v>
      </c>
      <c r="J156" s="54" t="s">
        <v>3698</v>
      </c>
      <c r="N156" s="54" t="s">
        <v>3699</v>
      </c>
      <c r="O156" s="54">
        <v>66</v>
      </c>
      <c r="P156" s="71" t="s">
        <v>6192</v>
      </c>
      <c r="Q156" s="54" t="s">
        <v>3700</v>
      </c>
      <c r="T156" s="54" t="s">
        <v>3702</v>
      </c>
      <c r="W156" s="54" t="s">
        <v>3701</v>
      </c>
      <c r="AC156" s="54" t="s">
        <v>3703</v>
      </c>
      <c r="AD156" s="54">
        <v>0</v>
      </c>
      <c r="AE156" s="54">
        <v>0</v>
      </c>
      <c r="AF156" s="54">
        <v>1</v>
      </c>
      <c r="AG156" s="54">
        <v>0</v>
      </c>
      <c r="AH156" s="54">
        <v>0</v>
      </c>
      <c r="AI156" s="54">
        <v>0</v>
      </c>
      <c r="AK156" s="57">
        <v>0</v>
      </c>
      <c r="AL156" s="57">
        <v>0</v>
      </c>
      <c r="AM156" s="57">
        <v>0</v>
      </c>
      <c r="AN156" s="57">
        <v>0</v>
      </c>
      <c r="AO156" s="57">
        <v>0</v>
      </c>
      <c r="AP156" s="57">
        <v>0</v>
      </c>
      <c r="AQ156" s="57">
        <v>0</v>
      </c>
      <c r="AR156" s="57">
        <v>0</v>
      </c>
      <c r="AS156" s="54">
        <v>6.4</v>
      </c>
      <c r="AT156" s="54">
        <v>157</v>
      </c>
      <c r="AU156" s="54">
        <v>0</v>
      </c>
      <c r="AV156" s="54">
        <v>0</v>
      </c>
      <c r="AZ156" s="73">
        <v>119.5652</v>
      </c>
    </row>
    <row r="157" spans="1:53" x14ac:dyDescent="0.25">
      <c r="A157" s="57">
        <v>153</v>
      </c>
      <c r="B157" s="72">
        <v>2010</v>
      </c>
      <c r="C157" s="54">
        <v>2</v>
      </c>
      <c r="D157" s="54" t="s">
        <v>3704</v>
      </c>
      <c r="E157" s="54">
        <f t="shared" si="6"/>
        <v>1.7816633098610583E-2</v>
      </c>
      <c r="F157" s="109">
        <v>1.4999999999999999E-2</v>
      </c>
      <c r="J157" s="54" t="s">
        <v>3705</v>
      </c>
      <c r="N157" s="54" t="s">
        <v>3706</v>
      </c>
      <c r="O157" s="64">
        <v>70822563</v>
      </c>
      <c r="P157" s="63">
        <v>40053</v>
      </c>
      <c r="Q157" s="54" t="s">
        <v>3707</v>
      </c>
      <c r="R157" s="77">
        <v>74479206</v>
      </c>
      <c r="S157" s="70">
        <v>40053</v>
      </c>
      <c r="T157" s="54" t="s">
        <v>3709</v>
      </c>
      <c r="U157" s="64">
        <v>26393406</v>
      </c>
      <c r="V157" s="63" t="s">
        <v>244</v>
      </c>
      <c r="W157" s="54" t="s">
        <v>3708</v>
      </c>
      <c r="AC157" s="54" t="s">
        <v>3710</v>
      </c>
      <c r="AD157" s="54">
        <v>0</v>
      </c>
      <c r="AE157" s="54">
        <v>0</v>
      </c>
      <c r="AF157" s="54">
        <v>0</v>
      </c>
      <c r="AG157" s="54">
        <v>1</v>
      </c>
      <c r="AH157" s="54">
        <v>0</v>
      </c>
      <c r="AI157" s="54">
        <v>0</v>
      </c>
      <c r="AK157" s="57">
        <v>0</v>
      </c>
      <c r="AL157" s="57">
        <v>0</v>
      </c>
      <c r="AM157" s="57">
        <v>0</v>
      </c>
      <c r="AN157" s="57">
        <v>0</v>
      </c>
      <c r="AO157" s="57">
        <v>0</v>
      </c>
      <c r="AP157" s="57">
        <v>0</v>
      </c>
      <c r="AQ157" s="57">
        <v>0</v>
      </c>
      <c r="AR157" s="57">
        <v>0</v>
      </c>
      <c r="AS157" s="54">
        <v>5.3</v>
      </c>
      <c r="AT157" s="54">
        <v>413</v>
      </c>
      <c r="AU157" s="54">
        <v>0</v>
      </c>
      <c r="AV157" s="54">
        <v>0</v>
      </c>
      <c r="AZ157" s="73">
        <v>119.5652</v>
      </c>
    </row>
    <row r="158" spans="1:53" x14ac:dyDescent="0.25">
      <c r="A158" s="57">
        <v>154</v>
      </c>
      <c r="B158" s="72">
        <v>2010</v>
      </c>
      <c r="C158" s="54">
        <v>11</v>
      </c>
      <c r="D158" s="54" t="s">
        <v>7145</v>
      </c>
      <c r="E158" s="54">
        <f t="shared" si="6"/>
        <v>1.5441082018795836E-2</v>
      </c>
      <c r="F158" s="109">
        <v>1.2999999999999999E-2</v>
      </c>
      <c r="J158" s="54" t="s">
        <v>7146</v>
      </c>
      <c r="N158" s="54" t="s">
        <v>178</v>
      </c>
      <c r="O158" s="69">
        <v>288445</v>
      </c>
      <c r="P158" s="70"/>
      <c r="Q158" s="54" t="s">
        <v>3715</v>
      </c>
      <c r="R158" s="57">
        <v>39452799</v>
      </c>
      <c r="S158" s="63" t="s">
        <v>281</v>
      </c>
      <c r="T158" s="54" t="s">
        <v>3714</v>
      </c>
      <c r="U158" s="64">
        <v>335978</v>
      </c>
      <c r="V158" s="70">
        <v>40309</v>
      </c>
      <c r="W158" s="54" t="s">
        <v>3713</v>
      </c>
      <c r="AC158" s="54" t="s">
        <v>3712</v>
      </c>
      <c r="AD158" s="54">
        <v>0</v>
      </c>
      <c r="AE158" s="54">
        <v>0</v>
      </c>
      <c r="AF158" s="54">
        <v>0</v>
      </c>
      <c r="AG158" s="54">
        <v>1</v>
      </c>
      <c r="AH158" s="54">
        <v>0</v>
      </c>
      <c r="AI158" s="54">
        <v>0</v>
      </c>
      <c r="AJ158" s="54" t="s">
        <v>3711</v>
      </c>
      <c r="AK158" s="57">
        <v>0</v>
      </c>
      <c r="AL158" s="57">
        <v>0</v>
      </c>
      <c r="AM158" s="57">
        <v>0</v>
      </c>
      <c r="AN158" s="57">
        <v>0</v>
      </c>
      <c r="AO158" s="57">
        <v>1</v>
      </c>
      <c r="AP158" s="57">
        <v>0</v>
      </c>
      <c r="AQ158" s="57">
        <v>0</v>
      </c>
      <c r="AR158" s="57">
        <v>0</v>
      </c>
      <c r="AS158" s="54">
        <v>6.4</v>
      </c>
      <c r="AT158" s="54">
        <v>17451</v>
      </c>
      <c r="AU158" s="54">
        <v>0</v>
      </c>
      <c r="AV158" s="54">
        <v>0</v>
      </c>
      <c r="AZ158" s="73">
        <v>119.5652</v>
      </c>
    </row>
    <row r="159" spans="1:53" x14ac:dyDescent="0.25">
      <c r="A159" s="57">
        <v>155</v>
      </c>
      <c r="B159" s="72">
        <v>2010</v>
      </c>
      <c r="C159" s="54">
        <v>10</v>
      </c>
      <c r="D159" s="54" t="s">
        <v>3717</v>
      </c>
      <c r="E159" s="54">
        <f t="shared" si="6"/>
        <v>1.4253306478888466E-2</v>
      </c>
      <c r="F159" s="109">
        <v>1.2E-2</v>
      </c>
      <c r="J159" s="54" t="s">
        <v>3716</v>
      </c>
      <c r="N159" s="54" t="s">
        <v>3718</v>
      </c>
      <c r="O159" s="54">
        <v>967970</v>
      </c>
      <c r="P159" s="71" t="s">
        <v>1033</v>
      </c>
      <c r="Q159" s="54" t="s">
        <v>3719</v>
      </c>
      <c r="R159" s="57">
        <v>9294184</v>
      </c>
      <c r="S159" s="63">
        <v>40053</v>
      </c>
      <c r="T159" s="54" t="s">
        <v>3720</v>
      </c>
      <c r="W159" s="54" t="s">
        <v>3721</v>
      </c>
      <c r="X159" s="57">
        <v>219989</v>
      </c>
      <c r="Y159" s="63">
        <v>40053</v>
      </c>
      <c r="AC159" s="54" t="s">
        <v>3722</v>
      </c>
      <c r="AD159" s="54">
        <v>1</v>
      </c>
      <c r="AE159" s="54">
        <v>1</v>
      </c>
      <c r="AF159" s="54">
        <v>0</v>
      </c>
      <c r="AG159" s="54">
        <v>1</v>
      </c>
      <c r="AH159" s="54">
        <v>0</v>
      </c>
      <c r="AI159" s="54">
        <v>0</v>
      </c>
      <c r="AK159" s="57">
        <v>0</v>
      </c>
      <c r="AL159" s="57">
        <v>0</v>
      </c>
      <c r="AM159" s="57">
        <v>0</v>
      </c>
      <c r="AN159" s="57">
        <v>0</v>
      </c>
      <c r="AO159" s="57">
        <v>0</v>
      </c>
      <c r="AP159" s="57">
        <v>0</v>
      </c>
      <c r="AQ159" s="57">
        <v>0</v>
      </c>
      <c r="AR159" s="57">
        <v>0</v>
      </c>
      <c r="AS159" s="54">
        <v>4</v>
      </c>
      <c r="AT159" s="54">
        <v>1862</v>
      </c>
      <c r="AU159" s="54">
        <v>0</v>
      </c>
      <c r="AV159" s="54">
        <v>0</v>
      </c>
      <c r="AZ159" s="73">
        <v>119.5652</v>
      </c>
    </row>
    <row r="160" spans="1:53" x14ac:dyDescent="0.25">
      <c r="A160" s="57">
        <v>156</v>
      </c>
      <c r="B160" s="72">
        <v>2010</v>
      </c>
      <c r="C160" s="54">
        <v>6</v>
      </c>
      <c r="D160" s="54" t="s">
        <v>3723</v>
      </c>
      <c r="E160" s="54">
        <f t="shared" si="6"/>
        <v>9.5022043192589754E-3</v>
      </c>
      <c r="F160" s="109">
        <v>8.0000000000000002E-3</v>
      </c>
      <c r="J160" s="54" t="s">
        <v>1928</v>
      </c>
      <c r="N160" s="54" t="s">
        <v>3724</v>
      </c>
      <c r="O160" s="57">
        <v>8580923</v>
      </c>
      <c r="P160" s="63" t="s">
        <v>398</v>
      </c>
      <c r="Q160" s="54" t="s">
        <v>3725</v>
      </c>
      <c r="R160" s="69">
        <v>282500</v>
      </c>
      <c r="S160" s="70">
        <v>40331</v>
      </c>
      <c r="T160" s="54" t="s">
        <v>3726</v>
      </c>
      <c r="U160" s="69">
        <v>1412710</v>
      </c>
      <c r="V160" s="70">
        <v>40261</v>
      </c>
      <c r="AC160" s="54" t="s">
        <v>3727</v>
      </c>
      <c r="AD160" s="54">
        <v>1</v>
      </c>
      <c r="AE160" s="54">
        <v>0</v>
      </c>
      <c r="AF160" s="54">
        <v>0</v>
      </c>
      <c r="AG160" s="54">
        <v>1</v>
      </c>
      <c r="AH160" s="54">
        <v>0</v>
      </c>
      <c r="AI160" s="54">
        <v>0</v>
      </c>
      <c r="AJ160" s="65"/>
      <c r="AK160" s="57">
        <v>0</v>
      </c>
      <c r="AL160" s="57">
        <v>0</v>
      </c>
      <c r="AM160" s="57">
        <v>0</v>
      </c>
      <c r="AN160" s="57">
        <v>0</v>
      </c>
      <c r="AO160" s="57">
        <v>0</v>
      </c>
      <c r="AP160" s="57">
        <v>0</v>
      </c>
      <c r="AQ160" s="57">
        <v>0</v>
      </c>
      <c r="AR160" s="57">
        <v>0</v>
      </c>
      <c r="AS160" s="54">
        <v>4.7</v>
      </c>
      <c r="AT160" s="54">
        <v>3111</v>
      </c>
      <c r="AU160" s="54">
        <v>0</v>
      </c>
      <c r="AV160" s="54">
        <v>0</v>
      </c>
      <c r="AZ160" s="73">
        <v>119.5652</v>
      </c>
    </row>
    <row r="161" spans="1:53" x14ac:dyDescent="0.25">
      <c r="A161" s="57">
        <v>157</v>
      </c>
      <c r="B161" s="72">
        <v>2010</v>
      </c>
      <c r="C161" s="54">
        <v>11</v>
      </c>
      <c r="D161" s="54" t="s">
        <v>3728</v>
      </c>
      <c r="E161" s="54">
        <f t="shared" si="6"/>
        <v>8.5519838873330777E-3</v>
      </c>
      <c r="F161" s="109">
        <v>7.1999999999999998E-3</v>
      </c>
      <c r="J161" s="54" t="s">
        <v>3729</v>
      </c>
      <c r="AC161" s="54" t="s">
        <v>3730</v>
      </c>
      <c r="AD161" s="54">
        <v>0</v>
      </c>
      <c r="AE161" s="54">
        <v>0</v>
      </c>
      <c r="AF161" s="54">
        <v>0</v>
      </c>
      <c r="AG161" s="54">
        <v>1</v>
      </c>
      <c r="AH161" s="54">
        <v>1</v>
      </c>
      <c r="AI161" s="54">
        <v>0</v>
      </c>
      <c r="AK161" s="57">
        <v>0</v>
      </c>
      <c r="AL161" s="57">
        <v>0</v>
      </c>
      <c r="AM161" s="57">
        <v>0</v>
      </c>
      <c r="AN161" s="57">
        <v>0</v>
      </c>
      <c r="AO161" s="57">
        <v>0</v>
      </c>
      <c r="AP161" s="57">
        <v>0</v>
      </c>
      <c r="AQ161" s="57">
        <v>0</v>
      </c>
      <c r="AR161" s="57">
        <v>0</v>
      </c>
      <c r="AS161" s="54">
        <v>5.8</v>
      </c>
      <c r="AT161" s="54">
        <v>142</v>
      </c>
      <c r="AU161" s="54">
        <v>0</v>
      </c>
      <c r="AV161" s="54">
        <v>0</v>
      </c>
      <c r="AZ161" s="73">
        <v>119.5652</v>
      </c>
    </row>
    <row r="162" spans="1:53" x14ac:dyDescent="0.25">
      <c r="A162" s="57">
        <v>158</v>
      </c>
      <c r="B162" s="72">
        <v>2010</v>
      </c>
      <c r="C162" s="54">
        <v>6</v>
      </c>
      <c r="D162" s="54" t="s">
        <v>3731</v>
      </c>
      <c r="E162" s="54">
        <f t="shared" si="6"/>
        <v>7.1266532394442328E-3</v>
      </c>
      <c r="F162" s="109">
        <v>6.0000000000000001E-3</v>
      </c>
      <c r="J162" s="54" t="s">
        <v>3732</v>
      </c>
      <c r="L162" s="57">
        <v>0</v>
      </c>
      <c r="M162" s="63"/>
      <c r="N162" s="54" t="s">
        <v>3733</v>
      </c>
      <c r="Q162" s="54" t="s">
        <v>3734</v>
      </c>
      <c r="T162" s="54" t="s">
        <v>3735</v>
      </c>
      <c r="AC162" s="54" t="s">
        <v>3736</v>
      </c>
      <c r="AD162" s="54">
        <v>0</v>
      </c>
      <c r="AE162" s="54">
        <v>0</v>
      </c>
      <c r="AF162" s="54">
        <v>0</v>
      </c>
      <c r="AG162" s="54">
        <v>1</v>
      </c>
      <c r="AH162" s="54">
        <v>0</v>
      </c>
      <c r="AI162" s="54">
        <v>0</v>
      </c>
      <c r="AK162" s="57">
        <v>0</v>
      </c>
      <c r="AL162" s="57">
        <v>0</v>
      </c>
      <c r="AM162" s="57">
        <v>0</v>
      </c>
      <c r="AN162" s="57">
        <v>0</v>
      </c>
      <c r="AO162" s="57">
        <v>0</v>
      </c>
      <c r="AP162" s="57">
        <v>0</v>
      </c>
      <c r="AQ162" s="57">
        <v>0</v>
      </c>
      <c r="AR162" s="57">
        <v>0</v>
      </c>
      <c r="AS162" s="54">
        <v>3.7</v>
      </c>
      <c r="AT162" s="54">
        <v>736</v>
      </c>
      <c r="AU162" s="54">
        <v>0</v>
      </c>
      <c r="AV162" s="54">
        <v>0</v>
      </c>
      <c r="AZ162" s="73">
        <v>119.5652</v>
      </c>
    </row>
    <row r="163" spans="1:53" ht="14.25" customHeight="1" x14ac:dyDescent="0.25">
      <c r="A163" s="57">
        <v>159</v>
      </c>
      <c r="B163" s="72">
        <v>2010</v>
      </c>
      <c r="C163" s="54">
        <v>11</v>
      </c>
      <c r="D163" s="54" t="s">
        <v>3737</v>
      </c>
      <c r="E163" s="54">
        <f t="shared" si="6"/>
        <v>7.1266532394442328E-3</v>
      </c>
      <c r="F163" s="109">
        <v>6.0000000000000001E-3</v>
      </c>
      <c r="J163" s="54" t="s">
        <v>3738</v>
      </c>
      <c r="N163" s="54" t="s">
        <v>3739</v>
      </c>
      <c r="Q163" s="54" t="s">
        <v>3740</v>
      </c>
      <c r="T163" s="54" t="s">
        <v>3741</v>
      </c>
      <c r="U163" s="69">
        <v>254822</v>
      </c>
      <c r="V163" s="70">
        <v>40053</v>
      </c>
      <c r="AC163" s="54" t="s">
        <v>3742</v>
      </c>
      <c r="AD163" s="54">
        <v>1</v>
      </c>
      <c r="AE163" s="54">
        <v>0</v>
      </c>
      <c r="AF163" s="54">
        <v>0</v>
      </c>
      <c r="AG163" s="54">
        <v>0</v>
      </c>
      <c r="AH163" s="54">
        <v>1</v>
      </c>
      <c r="AI163" s="54">
        <v>0</v>
      </c>
      <c r="AK163" s="57">
        <v>0</v>
      </c>
      <c r="AL163" s="57">
        <v>0</v>
      </c>
      <c r="AM163" s="57">
        <v>0</v>
      </c>
      <c r="AN163" s="57">
        <v>0</v>
      </c>
      <c r="AO163" s="57">
        <v>0</v>
      </c>
      <c r="AP163" s="57">
        <v>0</v>
      </c>
      <c r="AQ163" s="57">
        <v>0</v>
      </c>
      <c r="AR163" s="57">
        <v>0</v>
      </c>
      <c r="AS163" s="54">
        <v>6</v>
      </c>
      <c r="AT163" s="54">
        <v>1819</v>
      </c>
      <c r="AU163" s="54">
        <v>0</v>
      </c>
      <c r="AV163" s="54">
        <v>0</v>
      </c>
      <c r="AZ163" s="73">
        <v>119.5652</v>
      </c>
    </row>
    <row r="164" spans="1:53" x14ac:dyDescent="0.25">
      <c r="A164" s="57">
        <v>160</v>
      </c>
      <c r="B164" s="74">
        <v>2011</v>
      </c>
      <c r="C164" s="57">
        <v>12</v>
      </c>
      <c r="D164" s="57" t="s">
        <v>3357</v>
      </c>
      <c r="E164" s="62">
        <f t="shared" ref="E164:E195" si="7">F164*(1+2.6%)*(1+2.6%)*(1+2.5%)*(1+1.4%)*(1+3%)</f>
        <v>6.8629535465236193</v>
      </c>
      <c r="F164" s="108">
        <v>6.09</v>
      </c>
      <c r="G164" s="57">
        <v>1485</v>
      </c>
      <c r="H164" s="57">
        <v>53</v>
      </c>
      <c r="I164" s="57"/>
      <c r="J164" s="57" t="s">
        <v>299</v>
      </c>
      <c r="K164" s="57"/>
      <c r="L164" s="57">
        <v>0</v>
      </c>
      <c r="M164" s="63"/>
      <c r="N164" s="57" t="s">
        <v>627</v>
      </c>
      <c r="O164" s="57">
        <v>0</v>
      </c>
      <c r="P164" s="63"/>
      <c r="Q164" s="57" t="s">
        <v>628</v>
      </c>
      <c r="R164" s="57">
        <v>11335170</v>
      </c>
      <c r="S164" s="63" t="s">
        <v>629</v>
      </c>
      <c r="T164" s="57" t="s">
        <v>630</v>
      </c>
      <c r="U164" s="57">
        <v>22615808</v>
      </c>
      <c r="V164" s="63" t="s">
        <v>244</v>
      </c>
      <c r="W164" s="57" t="s">
        <v>631</v>
      </c>
      <c r="X164" s="57">
        <v>0</v>
      </c>
      <c r="Y164" s="63"/>
      <c r="Z164" s="57"/>
      <c r="AA164" s="64"/>
      <c r="AB164" s="63"/>
      <c r="AC164" s="57" t="s">
        <v>53</v>
      </c>
      <c r="AD164" s="57">
        <v>0</v>
      </c>
      <c r="AE164" s="57">
        <v>0</v>
      </c>
      <c r="AF164" s="57">
        <v>1</v>
      </c>
      <c r="AG164" s="57">
        <v>0</v>
      </c>
      <c r="AH164" s="57">
        <v>0</v>
      </c>
      <c r="AI164" s="57">
        <v>0</v>
      </c>
      <c r="AJ164" s="57"/>
      <c r="AK164" s="57">
        <v>0</v>
      </c>
      <c r="AL164" s="57">
        <v>0</v>
      </c>
      <c r="AM164" s="57">
        <v>0</v>
      </c>
      <c r="AN164" s="57">
        <v>0</v>
      </c>
      <c r="AO164" s="57">
        <v>0</v>
      </c>
      <c r="AP164" s="57">
        <v>0</v>
      </c>
      <c r="AQ164" s="57">
        <v>0</v>
      </c>
      <c r="AR164" s="57">
        <v>0</v>
      </c>
      <c r="AS164" s="57">
        <v>8</v>
      </c>
      <c r="AT164" s="57">
        <v>275164</v>
      </c>
      <c r="AU164" s="54">
        <v>0</v>
      </c>
      <c r="AV164" s="54">
        <v>0</v>
      </c>
      <c r="AW164" s="66">
        <v>7.9</v>
      </c>
      <c r="AX164" s="66">
        <v>8</v>
      </c>
      <c r="AY164" s="64">
        <v>355695</v>
      </c>
      <c r="AZ164" s="78">
        <v>130.20650280000001</v>
      </c>
      <c r="BA164" s="66"/>
    </row>
    <row r="165" spans="1:53" x14ac:dyDescent="0.25">
      <c r="A165" s="57">
        <v>161</v>
      </c>
      <c r="B165" s="74">
        <v>2011</v>
      </c>
      <c r="C165" s="57">
        <v>12</v>
      </c>
      <c r="D165" s="57" t="s">
        <v>632</v>
      </c>
      <c r="E165" s="62">
        <f t="shared" si="7"/>
        <v>6.26568501127608</v>
      </c>
      <c r="F165" s="108">
        <v>5.56</v>
      </c>
      <c r="G165" s="57">
        <v>1213</v>
      </c>
      <c r="H165" s="57">
        <v>31.11</v>
      </c>
      <c r="I165" s="57"/>
      <c r="J165" s="57" t="s">
        <v>3032</v>
      </c>
      <c r="K165" s="57" t="s">
        <v>3033</v>
      </c>
      <c r="L165" s="57">
        <v>34615</v>
      </c>
      <c r="M165" s="63" t="s">
        <v>2848</v>
      </c>
      <c r="N165" s="57" t="s">
        <v>493</v>
      </c>
      <c r="O165" s="57">
        <v>6763496</v>
      </c>
      <c r="P165" s="63" t="s">
        <v>244</v>
      </c>
      <c r="Q165" s="57" t="s">
        <v>350</v>
      </c>
      <c r="R165" s="57">
        <v>4309461</v>
      </c>
      <c r="S165" s="63" t="s">
        <v>3238</v>
      </c>
      <c r="T165" s="57" t="s">
        <v>505</v>
      </c>
      <c r="U165" s="57">
        <v>78031562</v>
      </c>
      <c r="V165" s="63" t="s">
        <v>634</v>
      </c>
      <c r="W165" s="57" t="s">
        <v>635</v>
      </c>
      <c r="X165" s="57">
        <v>3519331</v>
      </c>
      <c r="Y165" s="63" t="s">
        <v>636</v>
      </c>
      <c r="Z165" s="57"/>
      <c r="AA165" s="64"/>
      <c r="AB165" s="63"/>
      <c r="AC165" s="57" t="s">
        <v>72</v>
      </c>
      <c r="AD165" s="57">
        <v>0</v>
      </c>
      <c r="AE165" s="57">
        <v>0</v>
      </c>
      <c r="AF165" s="57">
        <v>0</v>
      </c>
      <c r="AG165" s="57">
        <v>0</v>
      </c>
      <c r="AH165" s="57">
        <v>0</v>
      </c>
      <c r="AI165" s="57">
        <v>1</v>
      </c>
      <c r="AJ165" s="57" t="s">
        <v>2472</v>
      </c>
      <c r="AK165" s="57">
        <v>0</v>
      </c>
      <c r="AL165" s="57">
        <v>0</v>
      </c>
      <c r="AM165" s="57">
        <v>1</v>
      </c>
      <c r="AN165" s="57">
        <v>0</v>
      </c>
      <c r="AO165" s="57">
        <v>0</v>
      </c>
      <c r="AP165" s="57">
        <v>0</v>
      </c>
      <c r="AQ165" s="57">
        <v>0</v>
      </c>
      <c r="AR165" s="57">
        <v>0</v>
      </c>
      <c r="AS165" s="57">
        <v>6.7</v>
      </c>
      <c r="AT165" s="57">
        <v>160964</v>
      </c>
      <c r="AU165" s="54">
        <v>0</v>
      </c>
      <c r="AV165" s="54">
        <v>0</v>
      </c>
      <c r="AW165" s="66">
        <v>7.2</v>
      </c>
      <c r="AX165" s="66">
        <v>6.7</v>
      </c>
      <c r="AY165" s="64">
        <v>205518</v>
      </c>
      <c r="AZ165" s="78">
        <v>130.20650280000001</v>
      </c>
      <c r="BA165" s="66"/>
    </row>
    <row r="166" spans="1:53" x14ac:dyDescent="0.25">
      <c r="A166" s="57">
        <v>162</v>
      </c>
      <c r="B166" s="74">
        <v>2011</v>
      </c>
      <c r="C166" s="57">
        <v>6</v>
      </c>
      <c r="D166" s="57" t="s">
        <v>637</v>
      </c>
      <c r="E166" s="62">
        <f t="shared" si="7"/>
        <v>4.7668790643341401</v>
      </c>
      <c r="F166" s="108">
        <v>4.2300000000000004</v>
      </c>
      <c r="G166" s="57">
        <v>1235</v>
      </c>
      <c r="H166" s="57">
        <v>33.159999999999997</v>
      </c>
      <c r="I166" s="57"/>
      <c r="J166" s="57" t="s">
        <v>2999</v>
      </c>
      <c r="K166" s="57" t="s">
        <v>3000</v>
      </c>
      <c r="L166" s="57">
        <v>5104</v>
      </c>
      <c r="M166" s="63" t="s">
        <v>2849</v>
      </c>
      <c r="N166" s="57" t="s">
        <v>489</v>
      </c>
      <c r="O166" s="57">
        <v>48591582</v>
      </c>
      <c r="P166" s="63" t="s">
        <v>638</v>
      </c>
      <c r="Q166" s="57" t="s">
        <v>639</v>
      </c>
      <c r="R166" s="57">
        <v>4614103</v>
      </c>
      <c r="S166" s="63" t="s">
        <v>640</v>
      </c>
      <c r="T166" s="57" t="s">
        <v>641</v>
      </c>
      <c r="U166" s="57">
        <v>424749</v>
      </c>
      <c r="V166" s="63" t="s">
        <v>642</v>
      </c>
      <c r="W166" s="57"/>
      <c r="X166" s="57"/>
      <c r="Y166" s="63"/>
      <c r="Z166" s="57"/>
      <c r="AA166" s="64"/>
      <c r="AB166" s="63"/>
      <c r="AC166" s="57" t="s">
        <v>53</v>
      </c>
      <c r="AD166" s="57">
        <v>0</v>
      </c>
      <c r="AE166" s="57">
        <v>0</v>
      </c>
      <c r="AF166" s="57">
        <v>1</v>
      </c>
      <c r="AG166" s="57">
        <v>0</v>
      </c>
      <c r="AH166" s="57">
        <v>0</v>
      </c>
      <c r="AI166" s="57">
        <v>0</v>
      </c>
      <c r="AJ166" s="57" t="s">
        <v>2467</v>
      </c>
      <c r="AK166" s="57">
        <v>0</v>
      </c>
      <c r="AL166" s="57">
        <v>0</v>
      </c>
      <c r="AM166" s="57">
        <v>1</v>
      </c>
      <c r="AN166" s="57">
        <v>0</v>
      </c>
      <c r="AO166" s="57">
        <v>0</v>
      </c>
      <c r="AP166" s="57">
        <v>0</v>
      </c>
      <c r="AQ166" s="57">
        <v>0</v>
      </c>
      <c r="AR166" s="57">
        <v>0</v>
      </c>
      <c r="AS166" s="57">
        <v>5.3</v>
      </c>
      <c r="AT166" s="57">
        <v>74923</v>
      </c>
      <c r="AU166" s="54">
        <v>0</v>
      </c>
      <c r="AV166" s="54">
        <v>1</v>
      </c>
      <c r="AW166" s="66"/>
      <c r="AX166" s="66"/>
      <c r="AY166" s="64"/>
      <c r="AZ166" s="78">
        <v>130.20650280000001</v>
      </c>
      <c r="BA166" s="66"/>
    </row>
    <row r="167" spans="1:53" x14ac:dyDescent="0.25">
      <c r="A167" s="57">
        <v>163</v>
      </c>
      <c r="B167" s="74">
        <v>2011</v>
      </c>
      <c r="C167" s="57">
        <v>11</v>
      </c>
      <c r="D167" s="57" t="s">
        <v>3267</v>
      </c>
      <c r="E167" s="62">
        <f t="shared" si="7"/>
        <v>4.02311069968626</v>
      </c>
      <c r="F167" s="108">
        <v>3.57</v>
      </c>
      <c r="G167" s="57">
        <v>1120</v>
      </c>
      <c r="H167" s="57">
        <v>29.04</v>
      </c>
      <c r="I167" s="57"/>
      <c r="J167" s="57" t="s">
        <v>3229</v>
      </c>
      <c r="K167" s="57"/>
      <c r="L167" s="58">
        <v>1082</v>
      </c>
      <c r="M167" s="63" t="s">
        <v>3228</v>
      </c>
      <c r="N167" s="57" t="s">
        <v>544</v>
      </c>
      <c r="O167" s="57">
        <v>56875679</v>
      </c>
      <c r="P167" s="63" t="s">
        <v>277</v>
      </c>
      <c r="Q167" s="57" t="s">
        <v>883</v>
      </c>
      <c r="R167" s="57">
        <v>19912737</v>
      </c>
      <c r="S167" s="63">
        <v>40055</v>
      </c>
      <c r="T167" s="58" t="s">
        <v>2745</v>
      </c>
      <c r="U167" s="57"/>
      <c r="V167" s="63"/>
      <c r="W167" s="54" t="s">
        <v>1736</v>
      </c>
      <c r="X167" s="57">
        <v>4287660</v>
      </c>
      <c r="Y167" s="63">
        <v>40275</v>
      </c>
      <c r="Z167" s="54" t="s">
        <v>1690</v>
      </c>
      <c r="AA167" s="64">
        <v>353920</v>
      </c>
      <c r="AB167" s="63">
        <v>40830</v>
      </c>
      <c r="AC167" s="57" t="s">
        <v>61</v>
      </c>
      <c r="AD167" s="57">
        <v>1</v>
      </c>
      <c r="AE167" s="57">
        <v>0</v>
      </c>
      <c r="AF167" s="57">
        <v>0</v>
      </c>
      <c r="AG167" s="57">
        <v>0</v>
      </c>
      <c r="AH167" s="57">
        <v>0</v>
      </c>
      <c r="AI167" s="57">
        <v>0</v>
      </c>
      <c r="AJ167" s="57" t="s">
        <v>3268</v>
      </c>
      <c r="AK167" s="57">
        <v>0</v>
      </c>
      <c r="AL167" s="57">
        <v>0</v>
      </c>
      <c r="AM167" s="57">
        <v>1</v>
      </c>
      <c r="AN167" s="57">
        <v>0</v>
      </c>
      <c r="AO167" s="57">
        <v>1</v>
      </c>
      <c r="AP167" s="57">
        <v>0</v>
      </c>
      <c r="AQ167" s="57">
        <v>1</v>
      </c>
      <c r="AR167" s="57">
        <v>0</v>
      </c>
      <c r="AS167" s="57">
        <v>7.3</v>
      </c>
      <c r="AT167" s="57">
        <v>344925</v>
      </c>
      <c r="AU167" s="54">
        <v>0</v>
      </c>
      <c r="AV167" s="54">
        <v>0</v>
      </c>
      <c r="AW167" s="66">
        <v>7.5</v>
      </c>
      <c r="AX167" s="66">
        <v>7.4</v>
      </c>
      <c r="AY167" s="64">
        <v>760025</v>
      </c>
      <c r="AZ167" s="78">
        <v>130.20650280000001</v>
      </c>
      <c r="BA167" s="66"/>
    </row>
    <row r="168" spans="1:53" x14ac:dyDescent="0.25">
      <c r="A168" s="57">
        <v>164</v>
      </c>
      <c r="B168" s="74">
        <v>2011</v>
      </c>
      <c r="C168" s="57">
        <v>1</v>
      </c>
      <c r="D168" s="57" t="s">
        <v>645</v>
      </c>
      <c r="E168" s="62">
        <f t="shared" si="7"/>
        <v>2.4341510115748801</v>
      </c>
      <c r="F168" s="108">
        <v>2.16</v>
      </c>
      <c r="G168" s="57">
        <v>599</v>
      </c>
      <c r="H168" s="57">
        <v>17.68</v>
      </c>
      <c r="I168" s="57"/>
      <c r="J168" s="57" t="s">
        <v>355</v>
      </c>
      <c r="K168" s="57"/>
      <c r="L168" s="57">
        <v>18207</v>
      </c>
      <c r="M168" s="63" t="s">
        <v>646</v>
      </c>
      <c r="N168" s="57" t="s">
        <v>265</v>
      </c>
      <c r="O168" s="57">
        <v>0</v>
      </c>
      <c r="P168" s="63"/>
      <c r="Q168" s="57" t="s">
        <v>151</v>
      </c>
      <c r="R168" s="57">
        <v>39452799</v>
      </c>
      <c r="S168" s="63" t="s">
        <v>281</v>
      </c>
      <c r="T168" s="57" t="s">
        <v>326</v>
      </c>
      <c r="U168" s="57">
        <v>0</v>
      </c>
      <c r="V168" s="63"/>
      <c r="W168" s="57" t="s">
        <v>647</v>
      </c>
      <c r="X168" s="57">
        <v>3637437</v>
      </c>
      <c r="Y168" s="63" t="s">
        <v>244</v>
      </c>
      <c r="Z168" s="57" t="s">
        <v>171</v>
      </c>
      <c r="AA168" s="64">
        <v>26965616</v>
      </c>
      <c r="AB168" s="63" t="s">
        <v>244</v>
      </c>
      <c r="AC168" s="57" t="s">
        <v>72</v>
      </c>
      <c r="AD168" s="57">
        <v>0</v>
      </c>
      <c r="AE168" s="57">
        <v>0</v>
      </c>
      <c r="AF168" s="57">
        <v>0</v>
      </c>
      <c r="AG168" s="57">
        <v>0</v>
      </c>
      <c r="AH168" s="57">
        <v>0</v>
      </c>
      <c r="AI168" s="57">
        <v>1</v>
      </c>
      <c r="AJ168" s="57"/>
      <c r="AK168" s="57">
        <v>0</v>
      </c>
      <c r="AL168" s="57">
        <v>0</v>
      </c>
      <c r="AM168" s="57">
        <v>0</v>
      </c>
      <c r="AN168" s="57">
        <v>0</v>
      </c>
      <c r="AO168" s="57">
        <v>0</v>
      </c>
      <c r="AP168" s="57">
        <v>0</v>
      </c>
      <c r="AQ168" s="57">
        <v>0</v>
      </c>
      <c r="AR168" s="57">
        <v>0</v>
      </c>
      <c r="AS168" s="57">
        <v>5.9</v>
      </c>
      <c r="AT168" s="57">
        <v>72207</v>
      </c>
      <c r="AU168" s="54">
        <v>0</v>
      </c>
      <c r="AV168" s="54">
        <v>0</v>
      </c>
      <c r="AW168" s="66">
        <v>6.6</v>
      </c>
      <c r="AX168" s="66">
        <v>5.9</v>
      </c>
      <c r="AY168" s="64">
        <v>140541</v>
      </c>
      <c r="AZ168" s="78">
        <v>130.20650280000001</v>
      </c>
      <c r="BA168" s="66"/>
    </row>
    <row r="169" spans="1:53" x14ac:dyDescent="0.25">
      <c r="A169" s="57">
        <v>165</v>
      </c>
      <c r="B169" s="74">
        <v>2011</v>
      </c>
      <c r="C169" s="57">
        <v>8</v>
      </c>
      <c r="D169" s="57" t="s">
        <v>648</v>
      </c>
      <c r="E169" s="62">
        <f t="shared" si="7"/>
        <v>2.4228817939287</v>
      </c>
      <c r="F169" s="108">
        <v>2.15</v>
      </c>
      <c r="G169" s="57">
        <v>641</v>
      </c>
      <c r="H169" s="57">
        <v>21.61</v>
      </c>
      <c r="I169" s="57"/>
      <c r="J169" s="57" t="s">
        <v>3034</v>
      </c>
      <c r="K169" s="57" t="s">
        <v>3035</v>
      </c>
      <c r="L169" s="57">
        <v>233442</v>
      </c>
      <c r="M169" s="63" t="s">
        <v>7183</v>
      </c>
      <c r="N169" s="57" t="s">
        <v>118</v>
      </c>
      <c r="O169" s="57">
        <v>7675226</v>
      </c>
      <c r="P169" s="63" t="s">
        <v>332</v>
      </c>
      <c r="Q169" s="57" t="s">
        <v>141</v>
      </c>
      <c r="R169" s="57">
        <v>4271770</v>
      </c>
      <c r="S169" s="63" t="s">
        <v>244</v>
      </c>
      <c r="T169" s="57" t="s">
        <v>341</v>
      </c>
      <c r="U169" s="57">
        <v>7426327</v>
      </c>
      <c r="V169" s="63" t="s">
        <v>342</v>
      </c>
      <c r="W169" s="57" t="s">
        <v>650</v>
      </c>
      <c r="X169" s="57">
        <v>7928271</v>
      </c>
      <c r="Y169" s="63" t="s">
        <v>244</v>
      </c>
      <c r="Z169" s="57" t="s">
        <v>172</v>
      </c>
      <c r="AA169" s="64">
        <v>420197</v>
      </c>
      <c r="AB169" s="63" t="s">
        <v>651</v>
      </c>
      <c r="AC169" s="57" t="s">
        <v>58</v>
      </c>
      <c r="AD169" s="57">
        <v>0</v>
      </c>
      <c r="AE169" s="57">
        <v>1</v>
      </c>
      <c r="AF169" s="57">
        <v>0</v>
      </c>
      <c r="AG169" s="57">
        <v>0</v>
      </c>
      <c r="AH169" s="57">
        <v>0</v>
      </c>
      <c r="AI169" s="57">
        <v>0</v>
      </c>
      <c r="AJ169" s="57"/>
      <c r="AK169" s="57">
        <v>0</v>
      </c>
      <c r="AL169" s="57">
        <v>0</v>
      </c>
      <c r="AM169" s="57">
        <v>0</v>
      </c>
      <c r="AN169" s="57">
        <v>0</v>
      </c>
      <c r="AO169" s="57">
        <v>0</v>
      </c>
      <c r="AP169" s="57">
        <v>0</v>
      </c>
      <c r="AQ169" s="57">
        <v>0</v>
      </c>
      <c r="AR169" s="57">
        <v>0</v>
      </c>
      <c r="AS169" s="57">
        <v>7.6</v>
      </c>
      <c r="AT169" s="57">
        <v>147066</v>
      </c>
      <c r="AU169" s="54">
        <v>1</v>
      </c>
      <c r="AV169" s="54">
        <v>0</v>
      </c>
      <c r="AW169" s="66">
        <v>7.7</v>
      </c>
      <c r="AX169" s="66">
        <v>7.6</v>
      </c>
      <c r="AY169" s="64">
        <v>93134</v>
      </c>
      <c r="AZ169" s="78">
        <v>130.20650280000001</v>
      </c>
      <c r="BA169" s="66"/>
    </row>
    <row r="170" spans="1:53" x14ac:dyDescent="0.25">
      <c r="A170" s="57">
        <v>166</v>
      </c>
      <c r="B170" s="74">
        <v>2011</v>
      </c>
      <c r="C170" s="57">
        <v>9</v>
      </c>
      <c r="D170" s="57" t="s">
        <v>652</v>
      </c>
      <c r="E170" s="62">
        <f t="shared" si="7"/>
        <v>2.3778049233439797</v>
      </c>
      <c r="F170" s="108">
        <v>2.11</v>
      </c>
      <c r="G170" s="57">
        <v>651</v>
      </c>
      <c r="H170" s="57">
        <v>24.33</v>
      </c>
      <c r="I170" s="57"/>
      <c r="J170" s="57" t="s">
        <v>653</v>
      </c>
      <c r="K170" s="57"/>
      <c r="L170" s="57">
        <v>70201</v>
      </c>
      <c r="M170" s="63" t="s">
        <v>654</v>
      </c>
      <c r="N170" s="57" t="s">
        <v>493</v>
      </c>
      <c r="O170" s="57">
        <v>6763496</v>
      </c>
      <c r="P170" s="63" t="s">
        <v>244</v>
      </c>
      <c r="Q170" s="57" t="s">
        <v>578</v>
      </c>
      <c r="R170" s="57">
        <v>26837291</v>
      </c>
      <c r="S170" s="63" t="s">
        <v>655</v>
      </c>
      <c r="T170" s="57" t="s">
        <v>490</v>
      </c>
      <c r="U170" s="57">
        <v>149048</v>
      </c>
      <c r="V170" s="63"/>
      <c r="W170" s="57" t="s">
        <v>343</v>
      </c>
      <c r="X170" s="57">
        <v>17536819</v>
      </c>
      <c r="Y170" s="63" t="s">
        <v>344</v>
      </c>
      <c r="Z170" s="57" t="s">
        <v>544</v>
      </c>
      <c r="AA170" s="64">
        <v>56875679</v>
      </c>
      <c r="AB170" s="63" t="s">
        <v>277</v>
      </c>
      <c r="AC170" s="57" t="s">
        <v>61</v>
      </c>
      <c r="AD170" s="57">
        <v>1</v>
      </c>
      <c r="AE170" s="57">
        <v>0</v>
      </c>
      <c r="AF170" s="57">
        <v>0</v>
      </c>
      <c r="AG170" s="57">
        <v>0</v>
      </c>
      <c r="AH170" s="57">
        <v>0</v>
      </c>
      <c r="AI170" s="57">
        <v>0</v>
      </c>
      <c r="AJ170" s="57"/>
      <c r="AK170" s="57">
        <v>0</v>
      </c>
      <c r="AL170" s="57">
        <v>0</v>
      </c>
      <c r="AM170" s="57">
        <v>0</v>
      </c>
      <c r="AN170" s="57">
        <v>0</v>
      </c>
      <c r="AO170" s="57">
        <v>0</v>
      </c>
      <c r="AP170" s="57">
        <v>0</v>
      </c>
      <c r="AQ170" s="57">
        <v>0</v>
      </c>
      <c r="AR170" s="57">
        <v>0</v>
      </c>
      <c r="AS170" s="57">
        <v>4.8</v>
      </c>
      <c r="AT170" s="57">
        <v>81196</v>
      </c>
      <c r="AU170" s="54">
        <v>0</v>
      </c>
      <c r="AV170" s="54">
        <v>0</v>
      </c>
      <c r="AW170" s="66">
        <v>5.5</v>
      </c>
      <c r="AX170" s="66">
        <v>4.8</v>
      </c>
      <c r="AY170" s="64">
        <v>187703</v>
      </c>
      <c r="AZ170" s="78">
        <v>130.20650280000001</v>
      </c>
      <c r="BA170" s="66"/>
    </row>
    <row r="171" spans="1:53" x14ac:dyDescent="0.25">
      <c r="A171" s="57">
        <v>167</v>
      </c>
      <c r="B171" s="74">
        <v>2011</v>
      </c>
      <c r="C171" s="57">
        <v>2</v>
      </c>
      <c r="D171" s="57" t="s">
        <v>656</v>
      </c>
      <c r="E171" s="62">
        <f t="shared" si="7"/>
        <v>2.20876665865128</v>
      </c>
      <c r="F171" s="108">
        <v>1.96</v>
      </c>
      <c r="G171" s="57">
        <v>561</v>
      </c>
      <c r="H171" s="57">
        <v>20.54</v>
      </c>
      <c r="I171" s="57"/>
      <c r="J171" s="54" t="s">
        <v>7149</v>
      </c>
      <c r="K171" s="57"/>
      <c r="L171" s="54">
        <f>566061+1108323</f>
        <v>1674384</v>
      </c>
      <c r="M171" s="71" t="s">
        <v>6171</v>
      </c>
      <c r="N171" s="57" t="s">
        <v>659</v>
      </c>
      <c r="O171" s="57">
        <v>0</v>
      </c>
      <c r="P171" s="63" t="s">
        <v>660</v>
      </c>
      <c r="Q171" s="57" t="s">
        <v>334</v>
      </c>
      <c r="R171" s="57">
        <v>0</v>
      </c>
      <c r="S171" s="63" t="s">
        <v>335</v>
      </c>
      <c r="T171" s="57" t="s">
        <v>122</v>
      </c>
      <c r="U171" s="57">
        <v>0</v>
      </c>
      <c r="V171" s="63" t="s">
        <v>661</v>
      </c>
      <c r="W171" s="57" t="s">
        <v>662</v>
      </c>
      <c r="X171" s="57">
        <v>4244103</v>
      </c>
      <c r="Y171" s="63" t="s">
        <v>244</v>
      </c>
      <c r="Z171" s="57"/>
      <c r="AA171" s="64"/>
      <c r="AB171" s="63"/>
      <c r="AC171" s="57" t="s">
        <v>61</v>
      </c>
      <c r="AD171" s="57">
        <v>1</v>
      </c>
      <c r="AE171" s="57">
        <v>0</v>
      </c>
      <c r="AF171" s="57">
        <v>0</v>
      </c>
      <c r="AG171" s="57">
        <v>0</v>
      </c>
      <c r="AH171" s="57">
        <v>0</v>
      </c>
      <c r="AI171" s="57">
        <v>0</v>
      </c>
      <c r="AJ171" s="57"/>
      <c r="AK171" s="57">
        <v>0</v>
      </c>
      <c r="AL171" s="57">
        <v>0</v>
      </c>
      <c r="AM171" s="57">
        <v>0</v>
      </c>
      <c r="AN171" s="57">
        <v>0</v>
      </c>
      <c r="AO171" s="57">
        <v>0</v>
      </c>
      <c r="AP171" s="57">
        <v>0</v>
      </c>
      <c r="AQ171" s="57">
        <v>0</v>
      </c>
      <c r="AR171" s="57">
        <v>0</v>
      </c>
      <c r="AS171" s="57">
        <v>6.7</v>
      </c>
      <c r="AT171" s="57">
        <v>171984</v>
      </c>
      <c r="AU171" s="54">
        <v>0</v>
      </c>
      <c r="AV171" s="54">
        <v>0</v>
      </c>
      <c r="AW171" s="66">
        <v>7</v>
      </c>
      <c r="AX171" s="66">
        <v>6.7</v>
      </c>
      <c r="AY171" s="64">
        <v>90668</v>
      </c>
      <c r="AZ171" s="78">
        <v>130.20650280000001</v>
      </c>
      <c r="BA171" s="66"/>
    </row>
    <row r="172" spans="1:53" x14ac:dyDescent="0.25">
      <c r="A172" s="57">
        <v>168</v>
      </c>
      <c r="B172" s="74">
        <v>2011</v>
      </c>
      <c r="C172" s="57">
        <v>1</v>
      </c>
      <c r="D172" s="57" t="s">
        <v>663</v>
      </c>
      <c r="E172" s="62">
        <f t="shared" si="7"/>
        <v>2.1411513527741999</v>
      </c>
      <c r="F172" s="108">
        <v>1.9</v>
      </c>
      <c r="G172" s="57">
        <v>530</v>
      </c>
      <c r="H172" s="57">
        <v>16.2</v>
      </c>
      <c r="I172" s="57"/>
      <c r="J172" s="57" t="s">
        <v>664</v>
      </c>
      <c r="K172" s="57"/>
      <c r="L172" s="57">
        <v>69039</v>
      </c>
      <c r="M172" s="63" t="s">
        <v>665</v>
      </c>
      <c r="N172" s="57" t="s">
        <v>666</v>
      </c>
      <c r="O172" s="57">
        <v>1878905</v>
      </c>
      <c r="P172" s="63" t="s">
        <v>667</v>
      </c>
      <c r="Q172" s="57" t="s">
        <v>148</v>
      </c>
      <c r="R172" s="57">
        <v>377665</v>
      </c>
      <c r="S172" s="63">
        <v>40722</v>
      </c>
      <c r="T172" s="57" t="s">
        <v>668</v>
      </c>
      <c r="U172" s="57">
        <v>115469</v>
      </c>
      <c r="V172" s="63" t="s">
        <v>669</v>
      </c>
      <c r="W172" s="57" t="s">
        <v>187</v>
      </c>
      <c r="X172" s="57">
        <v>78277349</v>
      </c>
      <c r="Y172" s="63" t="s">
        <v>244</v>
      </c>
      <c r="Z172" s="57"/>
      <c r="AA172" s="64"/>
      <c r="AB172" s="63"/>
      <c r="AC172" s="57" t="s">
        <v>63</v>
      </c>
      <c r="AD172" s="57">
        <v>0</v>
      </c>
      <c r="AE172" s="57">
        <v>0</v>
      </c>
      <c r="AF172" s="57">
        <v>0</v>
      </c>
      <c r="AG172" s="57">
        <v>0</v>
      </c>
      <c r="AH172" s="57">
        <v>1</v>
      </c>
      <c r="AI172" s="57">
        <v>0</v>
      </c>
      <c r="AJ172" s="57"/>
      <c r="AK172" s="57">
        <v>0</v>
      </c>
      <c r="AL172" s="57">
        <v>0</v>
      </c>
      <c r="AM172" s="57">
        <v>0</v>
      </c>
      <c r="AN172" s="57">
        <v>0</v>
      </c>
      <c r="AO172" s="57">
        <v>0</v>
      </c>
      <c r="AP172" s="57">
        <v>0</v>
      </c>
      <c r="AQ172" s="57">
        <v>0</v>
      </c>
      <c r="AR172" s="57">
        <v>0</v>
      </c>
      <c r="AS172" s="57">
        <v>6.4</v>
      </c>
      <c r="AT172" s="57">
        <v>125345</v>
      </c>
      <c r="AU172" s="54">
        <v>0</v>
      </c>
      <c r="AV172" s="54">
        <v>1</v>
      </c>
      <c r="AW172" s="66">
        <v>6.5</v>
      </c>
      <c r="AX172" s="66">
        <v>6.4</v>
      </c>
      <c r="AY172" s="64">
        <v>84740</v>
      </c>
      <c r="AZ172" s="78">
        <v>130.20650280000001</v>
      </c>
      <c r="BA172" s="66"/>
    </row>
    <row r="173" spans="1:53" x14ac:dyDescent="0.25">
      <c r="A173" s="57">
        <v>169</v>
      </c>
      <c r="B173" s="74">
        <v>2011</v>
      </c>
      <c r="C173" s="57">
        <v>9</v>
      </c>
      <c r="D173" s="57" t="s">
        <v>670</v>
      </c>
      <c r="E173" s="62">
        <f t="shared" si="7"/>
        <v>2.0059207410200401</v>
      </c>
      <c r="F173" s="108">
        <v>1.78</v>
      </c>
      <c r="G173" s="57">
        <v>544</v>
      </c>
      <c r="H173" s="57">
        <v>19.989999999999998</v>
      </c>
      <c r="I173" s="57"/>
      <c r="J173" s="57" t="s">
        <v>671</v>
      </c>
      <c r="K173" s="57"/>
      <c r="L173" s="57">
        <v>853140</v>
      </c>
      <c r="M173" s="63" t="s">
        <v>672</v>
      </c>
      <c r="N173" s="57" t="s">
        <v>267</v>
      </c>
      <c r="O173" s="57">
        <v>35388187</v>
      </c>
      <c r="P173" s="63" t="s">
        <v>268</v>
      </c>
      <c r="Q173" s="57" t="s">
        <v>322</v>
      </c>
      <c r="R173" s="57">
        <v>0</v>
      </c>
      <c r="S173" s="63" t="s">
        <v>323</v>
      </c>
      <c r="T173" s="57" t="s">
        <v>554</v>
      </c>
      <c r="U173" s="57">
        <v>82466</v>
      </c>
      <c r="V173" s="63" t="s">
        <v>673</v>
      </c>
      <c r="W173" s="57" t="s">
        <v>148</v>
      </c>
      <c r="X173" s="57">
        <v>377665</v>
      </c>
      <c r="Y173" s="63" t="s">
        <v>7184</v>
      </c>
      <c r="Z173" s="57"/>
      <c r="AA173" s="64"/>
      <c r="AB173" s="63"/>
      <c r="AC173" s="57" t="s">
        <v>72</v>
      </c>
      <c r="AD173" s="57">
        <v>0</v>
      </c>
      <c r="AE173" s="57">
        <v>0</v>
      </c>
      <c r="AF173" s="57">
        <v>0</v>
      </c>
      <c r="AG173" s="57">
        <v>0</v>
      </c>
      <c r="AH173" s="57">
        <v>0</v>
      </c>
      <c r="AI173" s="57">
        <v>1</v>
      </c>
      <c r="AJ173" s="57"/>
      <c r="AK173" s="57">
        <v>0</v>
      </c>
      <c r="AL173" s="57">
        <v>0</v>
      </c>
      <c r="AM173" s="57">
        <v>0</v>
      </c>
      <c r="AN173" s="57">
        <v>0</v>
      </c>
      <c r="AO173" s="57">
        <v>0</v>
      </c>
      <c r="AP173" s="57">
        <v>0</v>
      </c>
      <c r="AQ173" s="57">
        <v>0</v>
      </c>
      <c r="AR173" s="57">
        <v>0</v>
      </c>
      <c r="AS173" s="57">
        <v>4.5</v>
      </c>
      <c r="AT173" s="57">
        <v>78810</v>
      </c>
      <c r="AU173" s="54">
        <v>1</v>
      </c>
      <c r="AV173" s="54">
        <v>0</v>
      </c>
      <c r="AW173" s="66">
        <v>5</v>
      </c>
      <c r="AX173" s="66">
        <v>4.5</v>
      </c>
      <c r="AY173" s="64">
        <v>212671</v>
      </c>
      <c r="AZ173" s="78">
        <v>130.20650280000001</v>
      </c>
      <c r="BA173" s="66"/>
    </row>
    <row r="174" spans="1:53" x14ac:dyDescent="0.25">
      <c r="A174" s="57">
        <v>170</v>
      </c>
      <c r="B174" s="74">
        <v>2011</v>
      </c>
      <c r="C174" s="57">
        <v>7</v>
      </c>
      <c r="D174" s="57" t="s">
        <v>674</v>
      </c>
      <c r="E174" s="62">
        <f t="shared" si="7"/>
        <v>1.9383054351429598</v>
      </c>
      <c r="F174" s="108">
        <v>1.72</v>
      </c>
      <c r="G174" s="57">
        <v>509</v>
      </c>
      <c r="H174" s="57">
        <v>17.98</v>
      </c>
      <c r="I174" s="57"/>
      <c r="J174" s="57" t="s">
        <v>675</v>
      </c>
      <c r="K174" s="57"/>
      <c r="L174" s="57">
        <v>0</v>
      </c>
      <c r="M174" s="63"/>
      <c r="N174" s="57" t="s">
        <v>272</v>
      </c>
      <c r="O174" s="57">
        <v>6079028</v>
      </c>
      <c r="P174" s="63" t="s">
        <v>273</v>
      </c>
      <c r="Q174" s="57" t="s">
        <v>677</v>
      </c>
      <c r="R174" s="57">
        <v>0</v>
      </c>
      <c r="S174" s="63"/>
      <c r="T174" s="57" t="s">
        <v>678</v>
      </c>
      <c r="U174" s="57">
        <v>0</v>
      </c>
      <c r="V174" s="63"/>
      <c r="W174" s="57" t="s">
        <v>562</v>
      </c>
      <c r="X174" s="57">
        <v>12084739</v>
      </c>
      <c r="Y174" s="63" t="s">
        <v>679</v>
      </c>
      <c r="Z174" s="57"/>
      <c r="AA174" s="64"/>
      <c r="AB174" s="63"/>
      <c r="AC174" s="57" t="s">
        <v>72</v>
      </c>
      <c r="AD174" s="57">
        <v>0</v>
      </c>
      <c r="AE174" s="57">
        <v>0</v>
      </c>
      <c r="AF174" s="57">
        <v>0</v>
      </c>
      <c r="AG174" s="57">
        <v>0</v>
      </c>
      <c r="AH174" s="57">
        <v>0</v>
      </c>
      <c r="AI174" s="57">
        <v>1</v>
      </c>
      <c r="AJ174" s="57"/>
      <c r="AK174" s="57">
        <v>0</v>
      </c>
      <c r="AL174" s="57">
        <v>0</v>
      </c>
      <c r="AM174" s="57">
        <v>0</v>
      </c>
      <c r="AN174" s="57">
        <v>0</v>
      </c>
      <c r="AO174" s="57">
        <v>0</v>
      </c>
      <c r="AP174" s="57">
        <v>0</v>
      </c>
      <c r="AQ174" s="57">
        <v>0</v>
      </c>
      <c r="AR174" s="57">
        <v>0</v>
      </c>
      <c r="AS174" s="57">
        <v>6.6</v>
      </c>
      <c r="AT174" s="57">
        <v>108671</v>
      </c>
      <c r="AU174" s="54">
        <v>0</v>
      </c>
      <c r="AV174" s="54">
        <v>0</v>
      </c>
      <c r="AW174" s="66">
        <v>7.1</v>
      </c>
      <c r="AX174" s="66">
        <v>6.6</v>
      </c>
      <c r="AY174" s="64">
        <v>91279</v>
      </c>
      <c r="AZ174" s="78">
        <v>130.20650280000001</v>
      </c>
      <c r="BA174" s="66"/>
    </row>
    <row r="175" spans="1:53" x14ac:dyDescent="0.25">
      <c r="A175" s="57">
        <v>171</v>
      </c>
      <c r="B175" s="74">
        <v>2011</v>
      </c>
      <c r="C175" s="57">
        <v>1</v>
      </c>
      <c r="D175" s="57" t="s">
        <v>680</v>
      </c>
      <c r="E175" s="62">
        <f t="shared" si="7"/>
        <v>1.8819593469120597</v>
      </c>
      <c r="F175" s="108">
        <v>1.67</v>
      </c>
      <c r="G175" s="57">
        <v>497</v>
      </c>
      <c r="H175" s="57">
        <v>14.17</v>
      </c>
      <c r="I175" s="57"/>
      <c r="J175" s="57" t="s">
        <v>7136</v>
      </c>
      <c r="K175" s="57" t="s">
        <v>3036</v>
      </c>
      <c r="L175" s="57">
        <v>38253</v>
      </c>
      <c r="M175" s="63" t="s">
        <v>7185</v>
      </c>
      <c r="N175" s="57" t="s">
        <v>118</v>
      </c>
      <c r="O175" s="57">
        <v>7675226</v>
      </c>
      <c r="P175" s="63" t="s">
        <v>332</v>
      </c>
      <c r="Q175" s="57" t="s">
        <v>682</v>
      </c>
      <c r="R175" s="57">
        <v>0</v>
      </c>
      <c r="S175" s="63"/>
      <c r="T175" s="57" t="s">
        <v>164</v>
      </c>
      <c r="U175" s="57">
        <v>899680</v>
      </c>
      <c r="V175" s="63" t="s">
        <v>373</v>
      </c>
      <c r="W175" s="57" t="s">
        <v>250</v>
      </c>
      <c r="X175" s="57">
        <v>0</v>
      </c>
      <c r="Y175" s="63" t="s">
        <v>251</v>
      </c>
      <c r="Z175" s="57"/>
      <c r="AA175" s="64"/>
      <c r="AB175" s="63"/>
      <c r="AC175" s="57" t="s">
        <v>63</v>
      </c>
      <c r="AD175" s="57">
        <v>0</v>
      </c>
      <c r="AE175" s="57">
        <v>0</v>
      </c>
      <c r="AF175" s="57">
        <v>0</v>
      </c>
      <c r="AG175" s="57">
        <v>0</v>
      </c>
      <c r="AH175" s="57">
        <v>1</v>
      </c>
      <c r="AI175" s="57">
        <v>0</v>
      </c>
      <c r="AJ175" s="57"/>
      <c r="AK175" s="57">
        <v>0</v>
      </c>
      <c r="AL175" s="57">
        <v>0</v>
      </c>
      <c r="AM175" s="57">
        <v>0</v>
      </c>
      <c r="AN175" s="57">
        <v>0</v>
      </c>
      <c r="AO175" s="57">
        <v>0</v>
      </c>
      <c r="AP175" s="57">
        <v>0</v>
      </c>
      <c r="AQ175" s="57">
        <v>0</v>
      </c>
      <c r="AR175" s="57">
        <v>0</v>
      </c>
      <c r="AS175" s="57">
        <v>5.3</v>
      </c>
      <c r="AT175" s="57">
        <v>62583</v>
      </c>
      <c r="AU175" s="54">
        <v>1</v>
      </c>
      <c r="AV175" s="54">
        <v>1</v>
      </c>
      <c r="AW175" s="66">
        <v>6</v>
      </c>
      <c r="AX175" s="66">
        <v>5.3</v>
      </c>
      <c r="AY175" s="64">
        <v>9532</v>
      </c>
      <c r="AZ175" s="78">
        <v>130.20650280000001</v>
      </c>
      <c r="BA175" s="66"/>
    </row>
    <row r="176" spans="1:53" x14ac:dyDescent="0.25">
      <c r="A176" s="57">
        <v>172</v>
      </c>
      <c r="B176" s="74">
        <v>2011</v>
      </c>
      <c r="C176" s="57">
        <v>4</v>
      </c>
      <c r="D176" s="57" t="s">
        <v>683</v>
      </c>
      <c r="E176" s="62">
        <f t="shared" si="7"/>
        <v>1.7918056057426199</v>
      </c>
      <c r="F176" s="108">
        <v>1.59</v>
      </c>
      <c r="G176" s="57">
        <v>470</v>
      </c>
      <c r="H176" s="57">
        <v>18.41</v>
      </c>
      <c r="I176" s="57"/>
      <c r="J176" s="57" t="s">
        <v>3037</v>
      </c>
      <c r="K176" s="57" t="s">
        <v>3004</v>
      </c>
      <c r="L176" s="57">
        <v>233442</v>
      </c>
      <c r="M176" s="63" t="s">
        <v>7183</v>
      </c>
      <c r="N176" s="57" t="s">
        <v>272</v>
      </c>
      <c r="O176" s="57">
        <v>5885430</v>
      </c>
      <c r="P176" s="63" t="s">
        <v>273</v>
      </c>
      <c r="Q176" s="57" t="s">
        <v>322</v>
      </c>
      <c r="R176" s="57">
        <v>21831683</v>
      </c>
      <c r="S176" s="63" t="s">
        <v>323</v>
      </c>
      <c r="T176" s="57" t="s">
        <v>249</v>
      </c>
      <c r="U176" s="57">
        <v>0</v>
      </c>
      <c r="V176" s="63"/>
      <c r="W176" s="57"/>
      <c r="X176" s="57"/>
      <c r="Y176" s="63"/>
      <c r="Z176" s="57"/>
      <c r="AA176" s="64"/>
      <c r="AB176" s="63"/>
      <c r="AC176" s="57" t="s">
        <v>53</v>
      </c>
      <c r="AD176" s="57">
        <v>0</v>
      </c>
      <c r="AE176" s="57">
        <v>0</v>
      </c>
      <c r="AF176" s="57">
        <v>1</v>
      </c>
      <c r="AG176" s="57">
        <v>0</v>
      </c>
      <c r="AH176" s="57">
        <v>0</v>
      </c>
      <c r="AI176" s="57">
        <v>0</v>
      </c>
      <c r="AJ176" s="57"/>
      <c r="AK176" s="57">
        <v>0</v>
      </c>
      <c r="AL176" s="57">
        <v>0</v>
      </c>
      <c r="AM176" s="57">
        <v>0</v>
      </c>
      <c r="AN176" s="57">
        <v>0</v>
      </c>
      <c r="AO176" s="57">
        <v>0</v>
      </c>
      <c r="AP176" s="57">
        <v>0</v>
      </c>
      <c r="AQ176" s="57">
        <v>0</v>
      </c>
      <c r="AR176" s="57">
        <v>0</v>
      </c>
      <c r="AS176" s="57">
        <v>4.9000000000000004</v>
      </c>
      <c r="AT176" s="57">
        <v>63888</v>
      </c>
      <c r="AU176" s="54">
        <v>0</v>
      </c>
      <c r="AV176" s="54">
        <v>0</v>
      </c>
      <c r="AW176" s="66">
        <v>5.6</v>
      </c>
      <c r="AX176" s="66">
        <v>4.9000000000000004</v>
      </c>
      <c r="AY176" s="64">
        <v>189109</v>
      </c>
      <c r="AZ176" s="78">
        <v>130.20650280000001</v>
      </c>
      <c r="BA176" s="66"/>
    </row>
    <row r="177" spans="1:53" x14ac:dyDescent="0.25">
      <c r="A177" s="57">
        <v>173</v>
      </c>
      <c r="B177" s="74">
        <v>2011</v>
      </c>
      <c r="C177" s="57">
        <v>11</v>
      </c>
      <c r="D177" s="57" t="s">
        <v>684</v>
      </c>
      <c r="E177" s="62">
        <f t="shared" si="7"/>
        <v>1.7129210822193599</v>
      </c>
      <c r="F177" s="108">
        <v>1.52</v>
      </c>
      <c r="G177" s="57">
        <v>468</v>
      </c>
      <c r="H177" s="57">
        <v>18.239999999999998</v>
      </c>
      <c r="I177" s="57"/>
      <c r="J177" s="57" t="s">
        <v>304</v>
      </c>
      <c r="K177" s="57"/>
      <c r="L177" s="57">
        <v>40943</v>
      </c>
      <c r="M177" s="63" t="s">
        <v>305</v>
      </c>
      <c r="N177" s="57" t="s">
        <v>131</v>
      </c>
      <c r="O177" s="57">
        <v>777135</v>
      </c>
      <c r="P177" s="63" t="s">
        <v>2639</v>
      </c>
      <c r="Q177" s="57" t="s">
        <v>384</v>
      </c>
      <c r="R177" s="57">
        <v>42528836</v>
      </c>
      <c r="S177" s="63" t="s">
        <v>385</v>
      </c>
      <c r="T177" s="57" t="s">
        <v>685</v>
      </c>
      <c r="U177" s="57">
        <v>636972</v>
      </c>
      <c r="V177" s="63" t="s">
        <v>244</v>
      </c>
      <c r="W177" s="57"/>
      <c r="X177" s="57"/>
      <c r="Y177" s="63"/>
      <c r="Z177" s="57"/>
      <c r="AA177" s="64"/>
      <c r="AB177" s="63"/>
      <c r="AC177" s="57" t="s">
        <v>53</v>
      </c>
      <c r="AD177" s="57">
        <v>0</v>
      </c>
      <c r="AE177" s="57">
        <v>0</v>
      </c>
      <c r="AF177" s="57">
        <v>1</v>
      </c>
      <c r="AG177" s="57">
        <v>0</v>
      </c>
      <c r="AH177" s="57">
        <v>0</v>
      </c>
      <c r="AI177" s="57">
        <v>0</v>
      </c>
      <c r="AJ177" s="57"/>
      <c r="AK177" s="57">
        <v>0</v>
      </c>
      <c r="AL177" s="57">
        <v>0</v>
      </c>
      <c r="AM177" s="57">
        <v>0</v>
      </c>
      <c r="AN177" s="57">
        <v>0</v>
      </c>
      <c r="AO177" s="57">
        <v>0</v>
      </c>
      <c r="AP177" s="57">
        <v>0</v>
      </c>
      <c r="AQ177" s="57">
        <v>0</v>
      </c>
      <c r="AR177" s="57">
        <v>0</v>
      </c>
      <c r="AS177" s="57">
        <v>6.4</v>
      </c>
      <c r="AT177" s="57">
        <v>78395</v>
      </c>
      <c r="AU177" s="54">
        <v>0</v>
      </c>
      <c r="AV177" s="54">
        <v>0</v>
      </c>
      <c r="AW177" s="66">
        <v>6.8</v>
      </c>
      <c r="AX177" s="66">
        <v>6.4</v>
      </c>
      <c r="AY177" s="64">
        <v>111340</v>
      </c>
      <c r="AZ177" s="78">
        <v>130.20650280000001</v>
      </c>
      <c r="BA177" s="66"/>
    </row>
    <row r="178" spans="1:53" x14ac:dyDescent="0.25">
      <c r="A178" s="57">
        <v>174</v>
      </c>
      <c r="B178" s="74">
        <v>2011</v>
      </c>
      <c r="C178" s="57">
        <v>1</v>
      </c>
      <c r="D178" s="57" t="s">
        <v>686</v>
      </c>
      <c r="E178" s="62">
        <f t="shared" si="7"/>
        <v>1.6002289057575598</v>
      </c>
      <c r="F178" s="108">
        <v>1.42</v>
      </c>
      <c r="G178" s="57">
        <v>463</v>
      </c>
      <c r="H178" s="57">
        <v>15.21</v>
      </c>
      <c r="I178" s="57"/>
      <c r="J178" s="57" t="s">
        <v>687</v>
      </c>
      <c r="K178" s="57"/>
      <c r="L178" s="57">
        <v>0</v>
      </c>
      <c r="M178" s="63"/>
      <c r="N178" s="57"/>
      <c r="O178" s="57"/>
      <c r="P178" s="63"/>
      <c r="Q178" s="57"/>
      <c r="R178" s="57"/>
      <c r="S178" s="63"/>
      <c r="T178" s="57"/>
      <c r="U178" s="57"/>
      <c r="V178" s="63"/>
      <c r="W178" s="57"/>
      <c r="X178" s="57"/>
      <c r="Y178" s="63"/>
      <c r="Z178" s="57"/>
      <c r="AA178" s="64"/>
      <c r="AB178" s="63"/>
      <c r="AC178" s="57" t="s">
        <v>68</v>
      </c>
      <c r="AD178" s="57">
        <v>0</v>
      </c>
      <c r="AE178" s="57">
        <v>0</v>
      </c>
      <c r="AF178" s="57">
        <v>1</v>
      </c>
      <c r="AG178" s="57">
        <v>0</v>
      </c>
      <c r="AH178" s="57">
        <v>0</v>
      </c>
      <c r="AI178" s="57">
        <v>0</v>
      </c>
      <c r="AJ178" s="57"/>
      <c r="AK178" s="57">
        <v>0</v>
      </c>
      <c r="AL178" s="57">
        <v>0</v>
      </c>
      <c r="AM178" s="57">
        <v>0</v>
      </c>
      <c r="AN178" s="57">
        <v>0</v>
      </c>
      <c r="AO178" s="57">
        <v>0</v>
      </c>
      <c r="AP178" s="57">
        <v>0</v>
      </c>
      <c r="AQ178" s="57">
        <v>0</v>
      </c>
      <c r="AR178" s="57">
        <v>0</v>
      </c>
      <c r="AS178" s="57">
        <v>6.3</v>
      </c>
      <c r="AT178" s="57">
        <v>7143</v>
      </c>
      <c r="AU178" s="54">
        <v>0</v>
      </c>
      <c r="AV178" s="54">
        <v>0</v>
      </c>
      <c r="AW178" s="66">
        <v>6</v>
      </c>
      <c r="AX178" s="66">
        <v>6.3</v>
      </c>
      <c r="AY178" s="64">
        <v>45000</v>
      </c>
      <c r="AZ178" s="78">
        <v>130.20650280000001</v>
      </c>
      <c r="BA178" s="66"/>
    </row>
    <row r="179" spans="1:53" x14ac:dyDescent="0.25">
      <c r="A179" s="57">
        <v>175</v>
      </c>
      <c r="B179" s="74">
        <v>2011</v>
      </c>
      <c r="C179" s="57">
        <v>4</v>
      </c>
      <c r="D179" s="57" t="s">
        <v>688</v>
      </c>
      <c r="E179" s="62">
        <f t="shared" si="7"/>
        <v>1.5776904704651999</v>
      </c>
      <c r="F179" s="108">
        <v>1.4</v>
      </c>
      <c r="G179" s="57">
        <v>414</v>
      </c>
      <c r="H179" s="57">
        <v>18.73</v>
      </c>
      <c r="I179" s="57"/>
      <c r="J179" s="57" t="s">
        <v>270</v>
      </c>
      <c r="K179" s="57"/>
      <c r="L179" s="57">
        <v>1216808</v>
      </c>
      <c r="M179" s="63" t="s">
        <v>271</v>
      </c>
      <c r="N179" s="57" t="s">
        <v>118</v>
      </c>
      <c r="O179" s="57">
        <v>7675226</v>
      </c>
      <c r="P179" s="63" t="s">
        <v>332</v>
      </c>
      <c r="Q179" s="57" t="s">
        <v>384</v>
      </c>
      <c r="R179" s="57">
        <v>42528836</v>
      </c>
      <c r="S179" s="63" t="s">
        <v>385</v>
      </c>
      <c r="T179" s="57" t="s">
        <v>503</v>
      </c>
      <c r="U179" s="57">
        <v>793797</v>
      </c>
      <c r="V179" s="63" t="s">
        <v>244</v>
      </c>
      <c r="W179" s="57" t="s">
        <v>580</v>
      </c>
      <c r="X179" s="57">
        <v>0</v>
      </c>
      <c r="Y179" s="63" t="s">
        <v>689</v>
      </c>
      <c r="Z179" s="57"/>
      <c r="AA179" s="64"/>
      <c r="AB179" s="63"/>
      <c r="AC179" s="57" t="s">
        <v>61</v>
      </c>
      <c r="AD179" s="57">
        <v>0</v>
      </c>
      <c r="AE179" s="57">
        <v>0</v>
      </c>
      <c r="AF179" s="57">
        <v>0</v>
      </c>
      <c r="AG179" s="57">
        <v>1</v>
      </c>
      <c r="AH179" s="57">
        <v>0</v>
      </c>
      <c r="AI179" s="57">
        <v>0</v>
      </c>
      <c r="AJ179" s="57"/>
      <c r="AK179" s="57">
        <v>0</v>
      </c>
      <c r="AL179" s="57">
        <v>0</v>
      </c>
      <c r="AM179" s="57">
        <v>0</v>
      </c>
      <c r="AN179" s="57">
        <v>0</v>
      </c>
      <c r="AO179" s="57">
        <v>0</v>
      </c>
      <c r="AP179" s="57">
        <v>0</v>
      </c>
      <c r="AQ179" s="57">
        <v>0</v>
      </c>
      <c r="AR179" s="57">
        <v>0</v>
      </c>
      <c r="AS179" s="57">
        <v>5.3</v>
      </c>
      <c r="AT179" s="57">
        <v>76478</v>
      </c>
      <c r="AU179" s="54">
        <v>0</v>
      </c>
      <c r="AV179" s="54">
        <v>0</v>
      </c>
      <c r="AW179" s="66">
        <v>6</v>
      </c>
      <c r="AX179" s="66">
        <v>5.3</v>
      </c>
      <c r="AY179" s="64">
        <v>186906</v>
      </c>
      <c r="AZ179" s="78">
        <v>130.20650280000001</v>
      </c>
      <c r="BA179" s="66"/>
    </row>
    <row r="180" spans="1:53" x14ac:dyDescent="0.25">
      <c r="A180" s="57">
        <v>176</v>
      </c>
      <c r="B180" s="74">
        <v>2011</v>
      </c>
      <c r="C180" s="57">
        <v>12</v>
      </c>
      <c r="D180" s="57" t="s">
        <v>690</v>
      </c>
      <c r="E180" s="62">
        <f t="shared" si="7"/>
        <v>1.2734215940183398</v>
      </c>
      <c r="F180" s="108">
        <v>1.1299999999999999</v>
      </c>
      <c r="G180" s="57">
        <v>317</v>
      </c>
      <c r="H180" s="57">
        <v>57.57</v>
      </c>
      <c r="I180" s="57"/>
      <c r="J180" s="57" t="s">
        <v>334</v>
      </c>
      <c r="K180" s="57"/>
      <c r="L180" s="57">
        <v>0</v>
      </c>
      <c r="M180" s="63"/>
      <c r="N180" s="57" t="s">
        <v>336</v>
      </c>
      <c r="O180" s="57">
        <v>0</v>
      </c>
      <c r="P180" s="63"/>
      <c r="Q180" s="57" t="s">
        <v>334</v>
      </c>
      <c r="R180" s="57">
        <v>0</v>
      </c>
      <c r="S180" s="63" t="s">
        <v>335</v>
      </c>
      <c r="T180" s="57" t="s">
        <v>495</v>
      </c>
      <c r="U180" s="57">
        <v>7706745</v>
      </c>
      <c r="V180" s="63" t="s">
        <v>691</v>
      </c>
      <c r="W180" s="57" t="s">
        <v>692</v>
      </c>
      <c r="X180" s="57">
        <v>12129573</v>
      </c>
      <c r="Y180" s="63" t="s">
        <v>693</v>
      </c>
      <c r="Z180" s="57" t="s">
        <v>518</v>
      </c>
      <c r="AA180" s="64">
        <v>1849636</v>
      </c>
      <c r="AB180" s="63" t="s">
        <v>52</v>
      </c>
      <c r="AC180" s="57" t="s">
        <v>61</v>
      </c>
      <c r="AD180" s="57">
        <v>1</v>
      </c>
      <c r="AE180" s="57">
        <v>0</v>
      </c>
      <c r="AF180" s="57">
        <v>0</v>
      </c>
      <c r="AG180" s="57">
        <v>0</v>
      </c>
      <c r="AH180" s="57">
        <v>0</v>
      </c>
      <c r="AI180" s="57">
        <v>0</v>
      </c>
      <c r="AJ180" s="57"/>
      <c r="AK180" s="57">
        <v>0</v>
      </c>
      <c r="AL180" s="57">
        <v>0</v>
      </c>
      <c r="AM180" s="57">
        <v>0</v>
      </c>
      <c r="AN180" s="57">
        <v>0</v>
      </c>
      <c r="AO180" s="57">
        <v>0</v>
      </c>
      <c r="AP180" s="57">
        <v>0</v>
      </c>
      <c r="AQ180" s="57">
        <v>0</v>
      </c>
      <c r="AR180" s="57">
        <v>0</v>
      </c>
      <c r="AS180" s="57">
        <v>5.7</v>
      </c>
      <c r="AT180" s="57">
        <v>54528</v>
      </c>
      <c r="AU180" s="54">
        <v>0</v>
      </c>
      <c r="AV180" s="54">
        <v>0</v>
      </c>
      <c r="AW180" s="66">
        <v>6</v>
      </c>
      <c r="AX180" s="66">
        <v>5.7</v>
      </c>
      <c r="AY180" s="64">
        <v>108914</v>
      </c>
      <c r="AZ180" s="78">
        <v>130.20650280000001</v>
      </c>
      <c r="BA180" s="66"/>
    </row>
    <row r="181" spans="1:53" x14ac:dyDescent="0.25">
      <c r="A181" s="57">
        <v>177</v>
      </c>
      <c r="B181" s="74">
        <v>2011</v>
      </c>
      <c r="C181" s="57">
        <v>6</v>
      </c>
      <c r="D181" s="57" t="s">
        <v>694</v>
      </c>
      <c r="E181" s="62">
        <f t="shared" si="7"/>
        <v>1.1607294175565401</v>
      </c>
      <c r="F181" s="108">
        <v>1.03</v>
      </c>
      <c r="G181" s="57">
        <v>341</v>
      </c>
      <c r="H181" s="57">
        <v>12.77</v>
      </c>
      <c r="I181" s="57"/>
      <c r="J181" s="57" t="s">
        <v>100</v>
      </c>
      <c r="K181" s="57"/>
      <c r="L181" s="57">
        <v>7360288</v>
      </c>
      <c r="M181" s="63" t="s">
        <v>376</v>
      </c>
      <c r="N181" s="57" t="s">
        <v>326</v>
      </c>
      <c r="O181" s="57">
        <v>0</v>
      </c>
      <c r="P181" s="63"/>
      <c r="Q181" s="57" t="s">
        <v>343</v>
      </c>
      <c r="R181" s="57">
        <v>17536819</v>
      </c>
      <c r="S181" s="63" t="s">
        <v>344</v>
      </c>
      <c r="T181" s="57" t="s">
        <v>133</v>
      </c>
      <c r="U181" s="57">
        <v>0</v>
      </c>
      <c r="V181" s="63"/>
      <c r="W181" s="57" t="s">
        <v>141</v>
      </c>
      <c r="X181" s="57">
        <v>4271770</v>
      </c>
      <c r="Y181" s="63" t="s">
        <v>244</v>
      </c>
      <c r="Z181" s="57"/>
      <c r="AA181" s="64"/>
      <c r="AB181" s="63"/>
      <c r="AC181" s="57" t="s">
        <v>58</v>
      </c>
      <c r="AD181" s="57">
        <v>1</v>
      </c>
      <c r="AE181" s="57">
        <v>1</v>
      </c>
      <c r="AF181" s="57">
        <v>0</v>
      </c>
      <c r="AG181" s="57">
        <v>0</v>
      </c>
      <c r="AH181" s="57">
        <v>0</v>
      </c>
      <c r="AI181" s="57">
        <v>0</v>
      </c>
      <c r="AJ181" s="57"/>
      <c r="AK181" s="57">
        <v>0</v>
      </c>
      <c r="AL181" s="57">
        <v>0</v>
      </c>
      <c r="AM181" s="57">
        <v>0</v>
      </c>
      <c r="AN181" s="57">
        <v>0</v>
      </c>
      <c r="AO181" s="57">
        <v>0</v>
      </c>
      <c r="AP181" s="57">
        <v>0</v>
      </c>
      <c r="AQ181" s="57">
        <v>0</v>
      </c>
      <c r="AR181" s="57">
        <v>0</v>
      </c>
      <c r="AS181" s="57">
        <v>5.3</v>
      </c>
      <c r="AT181" s="57">
        <v>33994</v>
      </c>
      <c r="AU181" s="54">
        <v>0</v>
      </c>
      <c r="AV181" s="54">
        <v>0</v>
      </c>
      <c r="AW181" s="66">
        <v>5.3</v>
      </c>
      <c r="AX181" s="66">
        <v>5.3</v>
      </c>
      <c r="AY181" s="64">
        <v>69026</v>
      </c>
      <c r="AZ181" s="78">
        <v>130.20650280000001</v>
      </c>
      <c r="BA181" s="66"/>
    </row>
    <row r="182" spans="1:53" s="49" customFormat="1" ht="14.1" customHeight="1" x14ac:dyDescent="0.25">
      <c r="A182" s="57">
        <v>178</v>
      </c>
      <c r="B182" s="74">
        <v>2011</v>
      </c>
      <c r="C182" s="57">
        <v>3</v>
      </c>
      <c r="D182" s="57" t="s">
        <v>695</v>
      </c>
      <c r="E182" s="62">
        <f t="shared" si="7"/>
        <v>1.0953679552086961</v>
      </c>
      <c r="F182" s="108">
        <v>0.97199999999999998</v>
      </c>
      <c r="G182" s="57">
        <v>290</v>
      </c>
      <c r="H182" s="57">
        <v>12.9</v>
      </c>
      <c r="I182" s="57"/>
      <c r="J182" s="57" t="s">
        <v>696</v>
      </c>
      <c r="K182" s="57"/>
      <c r="L182" s="57">
        <v>0</v>
      </c>
      <c r="M182" s="63"/>
      <c r="N182" s="57" t="s">
        <v>118</v>
      </c>
      <c r="O182" s="57">
        <v>7675226</v>
      </c>
      <c r="P182" s="63" t="s">
        <v>332</v>
      </c>
      <c r="Q182" s="67" t="s">
        <v>514</v>
      </c>
      <c r="R182" s="57">
        <v>43363202</v>
      </c>
      <c r="S182" s="63" t="s">
        <v>697</v>
      </c>
      <c r="T182" s="57" t="s">
        <v>341</v>
      </c>
      <c r="U182" s="57">
        <v>7426327</v>
      </c>
      <c r="V182" s="63" t="s">
        <v>342</v>
      </c>
      <c r="W182" s="57"/>
      <c r="X182" s="57"/>
      <c r="Y182" s="63"/>
      <c r="Z182" s="57"/>
      <c r="AA182" s="64"/>
      <c r="AB182" s="63"/>
      <c r="AC182" s="57" t="s">
        <v>61</v>
      </c>
      <c r="AD182" s="57">
        <v>1</v>
      </c>
      <c r="AE182" s="57">
        <v>0</v>
      </c>
      <c r="AF182" s="57">
        <v>0</v>
      </c>
      <c r="AG182" s="57">
        <v>0</v>
      </c>
      <c r="AH182" s="57">
        <v>0</v>
      </c>
      <c r="AI182" s="57">
        <v>0</v>
      </c>
      <c r="AJ182" s="57"/>
      <c r="AK182" s="57">
        <v>0</v>
      </c>
      <c r="AL182" s="57">
        <v>0</v>
      </c>
      <c r="AM182" s="57">
        <v>0</v>
      </c>
      <c r="AN182" s="57">
        <v>0</v>
      </c>
      <c r="AO182" s="57">
        <v>0</v>
      </c>
      <c r="AP182" s="57">
        <v>0</v>
      </c>
      <c r="AQ182" s="57">
        <v>0</v>
      </c>
      <c r="AR182" s="57">
        <v>0</v>
      </c>
      <c r="AS182" s="57">
        <v>6.9</v>
      </c>
      <c r="AT182" s="57">
        <v>208027</v>
      </c>
      <c r="AU182" s="54">
        <v>0</v>
      </c>
      <c r="AV182" s="54">
        <v>0</v>
      </c>
      <c r="AW182" s="66">
        <v>7.3</v>
      </c>
      <c r="AX182" s="66">
        <v>6.9</v>
      </c>
      <c r="AY182" s="64">
        <v>101729</v>
      </c>
      <c r="AZ182" s="78">
        <v>130.20650280000001</v>
      </c>
      <c r="BA182" s="66"/>
    </row>
    <row r="183" spans="1:53" x14ac:dyDescent="0.25">
      <c r="A183" s="57">
        <v>179</v>
      </c>
      <c r="B183" s="74">
        <v>2011</v>
      </c>
      <c r="C183" s="57">
        <v>7</v>
      </c>
      <c r="D183" s="57" t="s">
        <v>698</v>
      </c>
      <c r="E183" s="62">
        <f t="shared" si="7"/>
        <v>1.0085949793331099</v>
      </c>
      <c r="F183" s="108">
        <v>0.89500000000000002</v>
      </c>
      <c r="G183" s="57">
        <v>289.52999999999997</v>
      </c>
      <c r="H183" s="57">
        <v>11.15</v>
      </c>
      <c r="I183" s="57"/>
      <c r="J183" s="57" t="s">
        <v>699</v>
      </c>
      <c r="K183" s="57"/>
      <c r="L183" s="57">
        <v>2343</v>
      </c>
      <c r="M183" s="63" t="s">
        <v>700</v>
      </c>
      <c r="N183" s="57" t="s">
        <v>125</v>
      </c>
      <c r="O183" s="57">
        <v>6476055</v>
      </c>
      <c r="P183" s="63" t="s">
        <v>244</v>
      </c>
      <c r="Q183" s="57" t="s">
        <v>701</v>
      </c>
      <c r="R183" s="57">
        <v>53947172</v>
      </c>
      <c r="S183" s="63" t="s">
        <v>244</v>
      </c>
      <c r="T183" s="57" t="s">
        <v>702</v>
      </c>
      <c r="U183" s="57">
        <v>17020</v>
      </c>
      <c r="V183" s="63" t="s">
        <v>703</v>
      </c>
      <c r="W183" s="57"/>
      <c r="X183" s="57"/>
      <c r="Y183" s="63"/>
      <c r="Z183" s="57"/>
      <c r="AA183" s="64"/>
      <c r="AB183" s="63"/>
      <c r="AC183" s="57" t="s">
        <v>58</v>
      </c>
      <c r="AD183" s="57">
        <v>0</v>
      </c>
      <c r="AE183" s="57">
        <v>1</v>
      </c>
      <c r="AF183" s="57">
        <v>0</v>
      </c>
      <c r="AG183" s="57">
        <v>0</v>
      </c>
      <c r="AH183" s="57">
        <v>0</v>
      </c>
      <c r="AI183" s="57">
        <v>0</v>
      </c>
      <c r="AJ183" s="57"/>
      <c r="AK183" s="57">
        <v>0</v>
      </c>
      <c r="AL183" s="57">
        <v>0</v>
      </c>
      <c r="AM183" s="57">
        <v>0</v>
      </c>
      <c r="AN183" s="57">
        <v>0</v>
      </c>
      <c r="AO183" s="57">
        <v>0</v>
      </c>
      <c r="AP183" s="57">
        <v>0</v>
      </c>
      <c r="AQ183" s="57">
        <v>0</v>
      </c>
      <c r="AR183" s="57">
        <v>0</v>
      </c>
      <c r="AS183" s="57">
        <v>3.2</v>
      </c>
      <c r="AT183" s="57">
        <v>28187</v>
      </c>
      <c r="AU183" s="54">
        <v>0</v>
      </c>
      <c r="AV183" s="54">
        <v>0</v>
      </c>
      <c r="AW183" s="66">
        <v>3.8</v>
      </c>
      <c r="AX183" s="66">
        <v>3.2</v>
      </c>
      <c r="AY183" s="64">
        <v>113826</v>
      </c>
      <c r="AZ183" s="78">
        <v>130.20650280000001</v>
      </c>
      <c r="BA183" s="66"/>
    </row>
    <row r="184" spans="1:53" x14ac:dyDescent="0.25">
      <c r="A184" s="57">
        <v>180</v>
      </c>
      <c r="B184" s="74">
        <v>2011</v>
      </c>
      <c r="C184" s="57">
        <v>7</v>
      </c>
      <c r="D184" s="57" t="s">
        <v>704</v>
      </c>
      <c r="E184" s="62">
        <f t="shared" si="7"/>
        <v>0.90435471610594509</v>
      </c>
      <c r="F184" s="108">
        <v>0.80249999999999999</v>
      </c>
      <c r="G184" s="57"/>
      <c r="H184" s="57"/>
      <c r="I184" s="57"/>
      <c r="J184" s="57" t="s">
        <v>705</v>
      </c>
      <c r="K184" s="57"/>
      <c r="L184" s="57">
        <v>2303</v>
      </c>
      <c r="M184" s="63"/>
      <c r="N184" s="57" t="s">
        <v>706</v>
      </c>
      <c r="O184" s="57">
        <v>0</v>
      </c>
      <c r="P184" s="63"/>
      <c r="Q184" s="57" t="s">
        <v>707</v>
      </c>
      <c r="R184" s="57">
        <v>1291849</v>
      </c>
      <c r="S184" s="63" t="s">
        <v>244</v>
      </c>
      <c r="T184" s="57"/>
      <c r="U184" s="57"/>
      <c r="V184" s="63"/>
      <c r="W184" s="57"/>
      <c r="X184" s="57"/>
      <c r="Y184" s="63"/>
      <c r="Z184" s="57"/>
      <c r="AA184" s="64"/>
      <c r="AB184" s="63"/>
      <c r="AC184" s="57" t="s">
        <v>53</v>
      </c>
      <c r="AD184" s="57">
        <v>0</v>
      </c>
      <c r="AE184" s="57">
        <v>0</v>
      </c>
      <c r="AF184" s="57">
        <v>1</v>
      </c>
      <c r="AG184" s="57">
        <v>0</v>
      </c>
      <c r="AH184" s="57">
        <v>0</v>
      </c>
      <c r="AI184" s="57">
        <v>0</v>
      </c>
      <c r="AJ184" s="57" t="s">
        <v>2467</v>
      </c>
      <c r="AK184" s="57">
        <v>0</v>
      </c>
      <c r="AL184" s="57">
        <v>0</v>
      </c>
      <c r="AM184" s="57">
        <v>1</v>
      </c>
      <c r="AN184" s="57">
        <v>0</v>
      </c>
      <c r="AO184" s="57">
        <v>0</v>
      </c>
      <c r="AP184" s="57">
        <v>0</v>
      </c>
      <c r="AQ184" s="57">
        <v>0</v>
      </c>
      <c r="AR184" s="57">
        <v>0</v>
      </c>
      <c r="AS184" s="57">
        <v>7.1</v>
      </c>
      <c r="AT184" s="57">
        <v>1257</v>
      </c>
      <c r="AU184" s="54">
        <v>0</v>
      </c>
      <c r="AV184" s="54">
        <v>0</v>
      </c>
      <c r="AW184" s="66">
        <v>3.6</v>
      </c>
      <c r="AX184" s="66">
        <v>7.1</v>
      </c>
      <c r="AY184" s="64">
        <v>6436</v>
      </c>
      <c r="AZ184" s="78">
        <v>130.20650280000001</v>
      </c>
      <c r="BA184" s="66"/>
    </row>
    <row r="185" spans="1:53" x14ac:dyDescent="0.25">
      <c r="A185" s="57">
        <v>181</v>
      </c>
      <c r="B185" s="74">
        <v>2011</v>
      </c>
      <c r="C185" s="57">
        <v>11</v>
      </c>
      <c r="D185" s="57" t="s">
        <v>708</v>
      </c>
      <c r="E185" s="62">
        <f t="shared" si="7"/>
        <v>0.90198818040024731</v>
      </c>
      <c r="F185" s="108">
        <v>0.8004</v>
      </c>
      <c r="G185" s="57">
        <v>253.76</v>
      </c>
      <c r="H185" s="57">
        <v>9.3699999999999992</v>
      </c>
      <c r="I185" s="57"/>
      <c r="J185" s="57" t="s">
        <v>320</v>
      </c>
      <c r="K185" s="57"/>
      <c r="L185" s="57">
        <v>3325671</v>
      </c>
      <c r="M185" s="63" t="s">
        <v>321</v>
      </c>
      <c r="N185" s="57" t="s">
        <v>709</v>
      </c>
      <c r="O185" s="57">
        <v>1785346</v>
      </c>
      <c r="P185" s="63" t="s">
        <v>710</v>
      </c>
      <c r="Q185" s="57" t="s">
        <v>337</v>
      </c>
      <c r="R185" s="57">
        <v>10312553</v>
      </c>
      <c r="S185" s="63" t="s">
        <v>260</v>
      </c>
      <c r="T185" s="57"/>
      <c r="U185" s="57"/>
      <c r="V185" s="63"/>
      <c r="W185" s="57"/>
      <c r="X185" s="57"/>
      <c r="Y185" s="63"/>
      <c r="Z185" s="57"/>
      <c r="AA185" s="64"/>
      <c r="AB185" s="63"/>
      <c r="AC185" s="57" t="s">
        <v>63</v>
      </c>
      <c r="AD185" s="57">
        <v>0</v>
      </c>
      <c r="AE185" s="57">
        <v>0</v>
      </c>
      <c r="AF185" s="57">
        <v>0</v>
      </c>
      <c r="AG185" s="57">
        <v>0</v>
      </c>
      <c r="AH185" s="57">
        <v>1</v>
      </c>
      <c r="AI185" s="57">
        <v>0</v>
      </c>
      <c r="AJ185" s="57"/>
      <c r="AK185" s="57">
        <v>0</v>
      </c>
      <c r="AL185" s="57">
        <v>0</v>
      </c>
      <c r="AM185" s="57">
        <v>0</v>
      </c>
      <c r="AN185" s="57">
        <v>0</v>
      </c>
      <c r="AO185" s="57">
        <v>0</v>
      </c>
      <c r="AP185" s="57">
        <v>0</v>
      </c>
      <c r="AQ185" s="57">
        <v>0</v>
      </c>
      <c r="AR185" s="57">
        <v>0</v>
      </c>
      <c r="AS185" s="57">
        <v>4</v>
      </c>
      <c r="AT185" s="57">
        <v>44047</v>
      </c>
      <c r="AU185" s="54">
        <v>0</v>
      </c>
      <c r="AV185" s="54">
        <v>0</v>
      </c>
      <c r="AW185" s="66">
        <v>3.9</v>
      </c>
      <c r="AX185" s="66">
        <v>4</v>
      </c>
      <c r="AY185" s="64">
        <v>32933</v>
      </c>
      <c r="AZ185" s="78">
        <v>130.20650280000001</v>
      </c>
      <c r="BA185" s="66"/>
    </row>
    <row r="186" spans="1:53" x14ac:dyDescent="0.25">
      <c r="A186" s="57">
        <v>182</v>
      </c>
      <c r="B186" s="74">
        <v>2011</v>
      </c>
      <c r="C186" s="57">
        <v>4</v>
      </c>
      <c r="D186" s="57" t="s">
        <v>711</v>
      </c>
      <c r="E186" s="62">
        <f t="shared" si="7"/>
        <v>0.87449128934356801</v>
      </c>
      <c r="F186" s="108">
        <v>0.77600000000000002</v>
      </c>
      <c r="G186" s="57">
        <v>223</v>
      </c>
      <c r="H186" s="57">
        <v>12</v>
      </c>
      <c r="I186" s="57"/>
      <c r="J186" s="57" t="s">
        <v>712</v>
      </c>
      <c r="K186" s="57"/>
      <c r="L186" s="57">
        <v>0</v>
      </c>
      <c r="M186" s="63"/>
      <c r="N186" s="57" t="s">
        <v>261</v>
      </c>
      <c r="O186" s="57">
        <v>11395934</v>
      </c>
      <c r="P186" s="63" t="s">
        <v>262</v>
      </c>
      <c r="Q186" s="57" t="s">
        <v>520</v>
      </c>
      <c r="R186" s="57">
        <v>10697146</v>
      </c>
      <c r="S186" s="63" t="s">
        <v>244</v>
      </c>
      <c r="T186" s="57" t="s">
        <v>124</v>
      </c>
      <c r="U186" s="57">
        <v>566925</v>
      </c>
      <c r="V186" s="63" t="s">
        <v>332</v>
      </c>
      <c r="W186" s="57" t="s">
        <v>713</v>
      </c>
      <c r="X186" s="57">
        <v>642185</v>
      </c>
      <c r="Y186" s="63">
        <v>40602</v>
      </c>
      <c r="Z186" s="57"/>
      <c r="AA186" s="64"/>
      <c r="AB186" s="63"/>
      <c r="AC186" s="57" t="s">
        <v>53</v>
      </c>
      <c r="AD186" s="57">
        <v>0</v>
      </c>
      <c r="AE186" s="57">
        <v>0</v>
      </c>
      <c r="AF186" s="57">
        <v>1</v>
      </c>
      <c r="AG186" s="57">
        <v>0</v>
      </c>
      <c r="AH186" s="57">
        <v>0</v>
      </c>
      <c r="AI186" s="57">
        <v>0</v>
      </c>
      <c r="AJ186" s="57"/>
      <c r="AK186" s="57">
        <v>0</v>
      </c>
      <c r="AL186" s="57">
        <v>0</v>
      </c>
      <c r="AM186" s="57">
        <v>0</v>
      </c>
      <c r="AN186" s="57">
        <v>0</v>
      </c>
      <c r="AO186" s="57">
        <v>0</v>
      </c>
      <c r="AP186" s="57">
        <v>0</v>
      </c>
      <c r="AQ186" s="57">
        <v>0</v>
      </c>
      <c r="AR186" s="57">
        <v>0</v>
      </c>
      <c r="AS186" s="57">
        <v>4</v>
      </c>
      <c r="AT186" s="57">
        <v>29406</v>
      </c>
      <c r="AU186" s="54">
        <v>0</v>
      </c>
      <c r="AV186" s="54">
        <v>0</v>
      </c>
      <c r="AW186" s="66">
        <v>3.6</v>
      </c>
      <c r="AX186" s="66">
        <v>4</v>
      </c>
      <c r="AY186" s="64">
        <v>53587</v>
      </c>
      <c r="AZ186" s="78">
        <v>130.20650280000001</v>
      </c>
      <c r="BA186" s="66"/>
    </row>
    <row r="187" spans="1:53" x14ac:dyDescent="0.25">
      <c r="A187" s="57">
        <v>183</v>
      </c>
      <c r="B187" s="74">
        <v>2011</v>
      </c>
      <c r="C187" s="57">
        <v>3</v>
      </c>
      <c r="D187" s="57" t="s">
        <v>714</v>
      </c>
      <c r="E187" s="62">
        <f t="shared" si="7"/>
        <v>0.81138367052496008</v>
      </c>
      <c r="F187" s="108">
        <v>0.72</v>
      </c>
      <c r="G187" s="57">
        <v>212</v>
      </c>
      <c r="H187" s="57">
        <v>12</v>
      </c>
      <c r="I187" s="57"/>
      <c r="J187" s="57" t="s">
        <v>715</v>
      </c>
      <c r="K187" s="57"/>
      <c r="L187" s="57">
        <v>241876</v>
      </c>
      <c r="M187" s="63" t="s">
        <v>716</v>
      </c>
      <c r="N187" s="57" t="s">
        <v>132</v>
      </c>
      <c r="O187" s="57">
        <v>8580923</v>
      </c>
      <c r="P187" s="63" t="s">
        <v>398</v>
      </c>
      <c r="Q187" s="57" t="s">
        <v>151</v>
      </c>
      <c r="R187" s="57">
        <v>39452799</v>
      </c>
      <c r="S187" s="63" t="s">
        <v>332</v>
      </c>
      <c r="T187" s="57" t="s">
        <v>717</v>
      </c>
      <c r="U187" s="57">
        <v>126729</v>
      </c>
      <c r="V187" s="63">
        <v>40446</v>
      </c>
      <c r="W187" s="57" t="s">
        <v>718</v>
      </c>
      <c r="X187" s="57">
        <v>0</v>
      </c>
      <c r="Y187" s="63"/>
      <c r="Z187" s="57"/>
      <c r="AA187" s="64"/>
      <c r="AB187" s="63"/>
      <c r="AC187" s="57" t="s">
        <v>68</v>
      </c>
      <c r="AD187" s="57">
        <v>0</v>
      </c>
      <c r="AE187" s="57">
        <v>0</v>
      </c>
      <c r="AF187" s="57">
        <v>0</v>
      </c>
      <c r="AG187" s="57">
        <v>1</v>
      </c>
      <c r="AH187" s="57">
        <v>0</v>
      </c>
      <c r="AI187" s="57">
        <v>0</v>
      </c>
      <c r="AJ187" s="57"/>
      <c r="AK187" s="57">
        <v>0</v>
      </c>
      <c r="AL187" s="57">
        <v>0</v>
      </c>
      <c r="AM187" s="57">
        <v>0</v>
      </c>
      <c r="AN187" s="57">
        <v>0</v>
      </c>
      <c r="AO187" s="57">
        <v>0</v>
      </c>
      <c r="AP187" s="57">
        <v>0</v>
      </c>
      <c r="AQ187" s="57">
        <v>0</v>
      </c>
      <c r="AR187" s="57">
        <v>0</v>
      </c>
      <c r="AS187" s="57">
        <v>7.1</v>
      </c>
      <c r="AT187" s="57">
        <v>137029</v>
      </c>
      <c r="AU187" s="54">
        <v>0</v>
      </c>
      <c r="AV187" s="54">
        <v>0</v>
      </c>
      <c r="AW187" s="66">
        <v>7.1</v>
      </c>
      <c r="AX187" s="66">
        <v>7.1</v>
      </c>
      <c r="AY187" s="64">
        <v>86873</v>
      </c>
      <c r="AZ187" s="78">
        <v>130.20650280000001</v>
      </c>
      <c r="BA187" s="66"/>
    </row>
    <row r="188" spans="1:53" x14ac:dyDescent="0.25">
      <c r="A188" s="57">
        <v>184</v>
      </c>
      <c r="B188" s="74">
        <v>2011</v>
      </c>
      <c r="C188" s="57">
        <v>2</v>
      </c>
      <c r="D188" s="57" t="s">
        <v>719</v>
      </c>
      <c r="E188" s="62">
        <f t="shared" si="7"/>
        <v>0.76157372852884431</v>
      </c>
      <c r="F188" s="108">
        <v>0.67579999999999996</v>
      </c>
      <c r="G188" s="57">
        <v>194.58</v>
      </c>
      <c r="H188" s="57">
        <v>7.5</v>
      </c>
      <c r="I188" s="57"/>
      <c r="J188" s="57" t="s">
        <v>720</v>
      </c>
      <c r="K188" s="57"/>
      <c r="L188" s="57">
        <v>41708</v>
      </c>
      <c r="M188" s="63" t="s">
        <v>721</v>
      </c>
      <c r="N188" s="57" t="s">
        <v>265</v>
      </c>
      <c r="O188" s="57">
        <v>0</v>
      </c>
      <c r="P188" s="63"/>
      <c r="Q188" s="57" t="s">
        <v>722</v>
      </c>
      <c r="R188" s="57">
        <v>0</v>
      </c>
      <c r="S188" s="63" t="s">
        <v>281</v>
      </c>
      <c r="T188" s="57" t="s">
        <v>725</v>
      </c>
      <c r="U188" s="57">
        <v>11762198</v>
      </c>
      <c r="V188" s="63" t="s">
        <v>244</v>
      </c>
      <c r="W188" s="57" t="s">
        <v>2964</v>
      </c>
      <c r="X188" s="57">
        <v>0</v>
      </c>
      <c r="Y188" s="63" t="s">
        <v>724</v>
      </c>
      <c r="AC188" s="57" t="s">
        <v>61</v>
      </c>
      <c r="AD188" s="57">
        <v>1</v>
      </c>
      <c r="AE188" s="57">
        <v>0</v>
      </c>
      <c r="AF188" s="57">
        <v>0</v>
      </c>
      <c r="AG188" s="57">
        <v>0</v>
      </c>
      <c r="AH188" s="57">
        <v>0</v>
      </c>
      <c r="AI188" s="57">
        <v>0</v>
      </c>
      <c r="AJ188" s="57"/>
      <c r="AK188" s="57">
        <v>0</v>
      </c>
      <c r="AL188" s="57">
        <v>0</v>
      </c>
      <c r="AM188" s="57">
        <v>0</v>
      </c>
      <c r="AN188" s="57">
        <v>0</v>
      </c>
      <c r="AO188" s="57">
        <v>0</v>
      </c>
      <c r="AP188" s="57">
        <v>0</v>
      </c>
      <c r="AQ188" s="57">
        <v>0</v>
      </c>
      <c r="AR188" s="57">
        <v>0</v>
      </c>
      <c r="AS188" s="57">
        <v>5.6</v>
      </c>
      <c r="AT188" s="57">
        <v>52686</v>
      </c>
      <c r="AU188" s="54">
        <v>0</v>
      </c>
      <c r="AV188" s="54">
        <v>0</v>
      </c>
      <c r="AW188" s="66">
        <v>6.4</v>
      </c>
      <c r="AX188" s="66">
        <v>5.7</v>
      </c>
      <c r="AY188" s="64">
        <v>52101</v>
      </c>
      <c r="AZ188" s="78">
        <v>130.20650280000001</v>
      </c>
      <c r="BA188" s="66"/>
    </row>
    <row r="189" spans="1:53" x14ac:dyDescent="0.25">
      <c r="A189" s="57">
        <v>185</v>
      </c>
      <c r="B189" s="74">
        <v>2011</v>
      </c>
      <c r="C189" s="57">
        <v>9</v>
      </c>
      <c r="D189" s="57" t="s">
        <v>726</v>
      </c>
      <c r="E189" s="62">
        <f t="shared" si="7"/>
        <v>0.75052989523558811</v>
      </c>
      <c r="F189" s="108">
        <v>0.66600000000000004</v>
      </c>
      <c r="G189" s="57">
        <v>200.84</v>
      </c>
      <c r="H189" s="57">
        <v>10.8</v>
      </c>
      <c r="I189" s="57"/>
      <c r="J189" s="57" t="s">
        <v>3015</v>
      </c>
      <c r="K189" s="57" t="s">
        <v>3016</v>
      </c>
      <c r="L189" s="57">
        <v>308169</v>
      </c>
      <c r="M189" s="63" t="s">
        <v>2609</v>
      </c>
      <c r="N189" s="57" t="s">
        <v>170</v>
      </c>
      <c r="O189" s="57">
        <v>16322791</v>
      </c>
      <c r="P189" s="63" t="s">
        <v>727</v>
      </c>
      <c r="Q189" s="57" t="s">
        <v>327</v>
      </c>
      <c r="R189" s="57">
        <v>20928699</v>
      </c>
      <c r="S189" s="63" t="s">
        <v>328</v>
      </c>
      <c r="T189" s="57" t="s">
        <v>357</v>
      </c>
      <c r="U189" s="57">
        <v>11234970</v>
      </c>
      <c r="V189" s="63" t="s">
        <v>728</v>
      </c>
      <c r="W189" s="57" t="s">
        <v>391</v>
      </c>
      <c r="X189" s="57">
        <v>5421361</v>
      </c>
      <c r="Y189" s="63" t="s">
        <v>392</v>
      </c>
      <c r="Z189" s="57"/>
      <c r="AA189" s="64"/>
      <c r="AB189" s="63"/>
      <c r="AC189" s="57" t="s">
        <v>61</v>
      </c>
      <c r="AD189" s="57">
        <v>1</v>
      </c>
      <c r="AE189" s="57">
        <v>0</v>
      </c>
      <c r="AF189" s="57">
        <v>0</v>
      </c>
      <c r="AG189" s="57">
        <v>0</v>
      </c>
      <c r="AH189" s="57">
        <v>0</v>
      </c>
      <c r="AI189" s="57">
        <v>0</v>
      </c>
      <c r="AJ189" s="57"/>
      <c r="AK189" s="57">
        <v>0</v>
      </c>
      <c r="AL189" s="57">
        <v>0</v>
      </c>
      <c r="AM189" s="57">
        <v>0</v>
      </c>
      <c r="AN189" s="57">
        <v>0</v>
      </c>
      <c r="AO189" s="57">
        <v>0</v>
      </c>
      <c r="AP189" s="57">
        <v>0</v>
      </c>
      <c r="AQ189" s="57">
        <v>0</v>
      </c>
      <c r="AR189" s="57">
        <v>0</v>
      </c>
      <c r="AS189" s="57">
        <v>5.7</v>
      </c>
      <c r="AT189" s="57">
        <v>78974</v>
      </c>
      <c r="AU189" s="54">
        <v>0</v>
      </c>
      <c r="AV189" s="54">
        <v>0</v>
      </c>
      <c r="AW189" s="66">
        <v>6.1</v>
      </c>
      <c r="AX189" s="66">
        <v>5.7</v>
      </c>
      <c r="AY189" s="64">
        <v>43491</v>
      </c>
      <c r="AZ189" s="78">
        <v>130.20650280000001</v>
      </c>
      <c r="BA189" s="66"/>
    </row>
    <row r="190" spans="1:53" x14ac:dyDescent="0.25">
      <c r="A190" s="57">
        <v>186</v>
      </c>
      <c r="B190" s="74">
        <v>2011</v>
      </c>
      <c r="C190" s="57">
        <v>9</v>
      </c>
      <c r="D190" s="57" t="s">
        <v>729</v>
      </c>
      <c r="E190" s="62">
        <f t="shared" si="7"/>
        <v>0.70184687500409026</v>
      </c>
      <c r="F190" s="108">
        <v>0.62280000000000002</v>
      </c>
      <c r="G190" s="57"/>
      <c r="H190" s="57"/>
      <c r="I190" s="57"/>
      <c r="J190" s="57" t="s">
        <v>3038</v>
      </c>
      <c r="K190" s="57" t="s">
        <v>3039</v>
      </c>
      <c r="L190" s="57">
        <v>27016197</v>
      </c>
      <c r="M190" s="63" t="s">
        <v>2610</v>
      </c>
      <c r="N190" s="57" t="s">
        <v>730</v>
      </c>
      <c r="O190" s="57">
        <v>10715011</v>
      </c>
      <c r="P190" s="63" t="s">
        <v>244</v>
      </c>
      <c r="Q190" s="57" t="s">
        <v>266</v>
      </c>
      <c r="R190" s="57">
        <v>35118999</v>
      </c>
      <c r="S190" s="63" t="s">
        <v>244</v>
      </c>
      <c r="T190" s="57" t="s">
        <v>171</v>
      </c>
      <c r="U190" s="57">
        <v>26965616</v>
      </c>
      <c r="V190" s="63" t="s">
        <v>244</v>
      </c>
      <c r="W190" s="57"/>
      <c r="X190" s="57"/>
      <c r="Y190" s="63"/>
      <c r="Z190" s="57"/>
      <c r="AA190" s="64"/>
      <c r="AB190" s="63"/>
      <c r="AC190" s="57" t="s">
        <v>53</v>
      </c>
      <c r="AD190" s="57">
        <v>0</v>
      </c>
      <c r="AE190" s="57">
        <v>0</v>
      </c>
      <c r="AF190" s="57">
        <v>1</v>
      </c>
      <c r="AG190" s="57">
        <v>0</v>
      </c>
      <c r="AH190" s="57">
        <v>0</v>
      </c>
      <c r="AI190" s="57">
        <v>0</v>
      </c>
      <c r="AJ190" s="57" t="s">
        <v>2484</v>
      </c>
      <c r="AK190" s="57">
        <v>0</v>
      </c>
      <c r="AL190" s="57">
        <v>0</v>
      </c>
      <c r="AM190" s="57">
        <v>1</v>
      </c>
      <c r="AN190" s="57">
        <v>0</v>
      </c>
      <c r="AO190" s="57">
        <v>0</v>
      </c>
      <c r="AP190" s="57">
        <v>1</v>
      </c>
      <c r="AQ190" s="57">
        <v>1</v>
      </c>
      <c r="AR190" s="57">
        <v>0</v>
      </c>
      <c r="AS190" s="57">
        <v>6.2</v>
      </c>
      <c r="AT190" s="57">
        <v>25960</v>
      </c>
      <c r="AU190" s="54">
        <v>0</v>
      </c>
      <c r="AV190" s="54">
        <v>0</v>
      </c>
      <c r="AW190" s="66">
        <v>6.5</v>
      </c>
      <c r="AX190" s="66">
        <v>6.2</v>
      </c>
      <c r="AY190" s="64">
        <v>120500</v>
      </c>
      <c r="AZ190" s="78">
        <v>130.20650280000001</v>
      </c>
      <c r="BA190" s="66"/>
    </row>
    <row r="191" spans="1:53" x14ac:dyDescent="0.25">
      <c r="A191" s="57">
        <v>187</v>
      </c>
      <c r="B191" s="74">
        <v>2011</v>
      </c>
      <c r="C191" s="57">
        <v>5</v>
      </c>
      <c r="D191" s="57" t="s">
        <v>731</v>
      </c>
      <c r="E191" s="62">
        <f t="shared" si="7"/>
        <v>0.67615305877080001</v>
      </c>
      <c r="F191" s="108">
        <v>0.6</v>
      </c>
      <c r="G191" s="57">
        <v>191</v>
      </c>
      <c r="H191" s="57">
        <v>11.4</v>
      </c>
      <c r="I191" s="57"/>
      <c r="J191" s="57" t="s">
        <v>732</v>
      </c>
      <c r="K191" s="57"/>
      <c r="L191" s="57">
        <v>6566804</v>
      </c>
      <c r="M191" s="63" t="s">
        <v>733</v>
      </c>
      <c r="N191" s="57" t="s">
        <v>357</v>
      </c>
      <c r="O191" s="57">
        <v>11234970</v>
      </c>
      <c r="P191" s="63" t="s">
        <v>728</v>
      </c>
      <c r="Q191" s="57" t="s">
        <v>734</v>
      </c>
      <c r="R191" s="57">
        <v>0</v>
      </c>
      <c r="S191" s="63" t="s">
        <v>735</v>
      </c>
      <c r="T191" s="57" t="s">
        <v>736</v>
      </c>
      <c r="U191" s="57">
        <v>819915</v>
      </c>
      <c r="V191" s="63">
        <v>40619</v>
      </c>
      <c r="W191" s="57" t="s">
        <v>737</v>
      </c>
      <c r="X191" s="57">
        <v>0</v>
      </c>
      <c r="Y191" s="63"/>
      <c r="Z191" s="57"/>
      <c r="AA191" s="64"/>
      <c r="AB191" s="63"/>
      <c r="AC191" s="57" t="s">
        <v>68</v>
      </c>
      <c r="AD191" s="57">
        <v>0</v>
      </c>
      <c r="AE191" s="57">
        <v>0</v>
      </c>
      <c r="AF191" s="57">
        <v>0</v>
      </c>
      <c r="AG191" s="57">
        <v>1</v>
      </c>
      <c r="AH191" s="57">
        <v>0</v>
      </c>
      <c r="AI191" s="57">
        <v>0</v>
      </c>
      <c r="AJ191" s="57"/>
      <c r="AK191" s="57">
        <v>0</v>
      </c>
      <c r="AL191" s="57">
        <v>0</v>
      </c>
      <c r="AM191" s="57">
        <v>0</v>
      </c>
      <c r="AN191" s="57">
        <v>0</v>
      </c>
      <c r="AO191" s="57">
        <v>0</v>
      </c>
      <c r="AP191" s="57">
        <v>0</v>
      </c>
      <c r="AQ191" s="57">
        <v>0</v>
      </c>
      <c r="AR191" s="57">
        <v>0</v>
      </c>
      <c r="AS191" s="57">
        <v>7.2</v>
      </c>
      <c r="AT191" s="57">
        <v>108331</v>
      </c>
      <c r="AU191" s="54">
        <v>0</v>
      </c>
      <c r="AV191" s="54">
        <v>0</v>
      </c>
      <c r="AW191" s="66">
        <v>7.3</v>
      </c>
      <c r="AX191" s="66">
        <v>7.2</v>
      </c>
      <c r="AY191" s="64">
        <v>55922</v>
      </c>
      <c r="AZ191" s="78">
        <v>130.20650280000001</v>
      </c>
      <c r="BA191" s="66"/>
    </row>
    <row r="192" spans="1:53" x14ac:dyDescent="0.25">
      <c r="A192" s="57">
        <v>188</v>
      </c>
      <c r="B192" s="74">
        <v>2011</v>
      </c>
      <c r="C192" s="57">
        <v>2</v>
      </c>
      <c r="D192" s="57" t="s">
        <v>738</v>
      </c>
      <c r="E192" s="62">
        <f t="shared" si="7"/>
        <v>0.57473009995517998</v>
      </c>
      <c r="F192" s="108">
        <v>0.51</v>
      </c>
      <c r="G192" s="57">
        <v>157</v>
      </c>
      <c r="H192" s="57">
        <v>6.1</v>
      </c>
      <c r="I192" s="57"/>
      <c r="J192" s="57" t="s">
        <v>93</v>
      </c>
      <c r="K192" s="57"/>
      <c r="L192" s="57">
        <v>67287</v>
      </c>
      <c r="M192" s="63" t="s">
        <v>739</v>
      </c>
      <c r="N192" s="57" t="s">
        <v>118</v>
      </c>
      <c r="O192" s="57">
        <v>7675226</v>
      </c>
      <c r="P192" s="63" t="s">
        <v>332</v>
      </c>
      <c r="Q192" s="57" t="s">
        <v>140</v>
      </c>
      <c r="R192" s="57">
        <v>20767565</v>
      </c>
      <c r="S192" s="63" t="s">
        <v>740</v>
      </c>
      <c r="T192" s="57" t="s">
        <v>544</v>
      </c>
      <c r="U192" s="57">
        <v>56875679</v>
      </c>
      <c r="V192" s="63" t="s">
        <v>277</v>
      </c>
      <c r="W192" s="57" t="s">
        <v>639</v>
      </c>
      <c r="X192" s="57">
        <v>4614103</v>
      </c>
      <c r="Y192" s="63" t="s">
        <v>640</v>
      </c>
      <c r="Z192" s="57"/>
      <c r="AA192" s="64"/>
      <c r="AB192" s="63"/>
      <c r="AC192" s="57" t="s">
        <v>2695</v>
      </c>
      <c r="AD192" s="57">
        <v>0</v>
      </c>
      <c r="AE192" s="57">
        <v>0</v>
      </c>
      <c r="AF192" s="57">
        <v>0</v>
      </c>
      <c r="AG192" s="57">
        <v>0</v>
      </c>
      <c r="AH192" s="57">
        <v>1</v>
      </c>
      <c r="AI192" s="57">
        <v>0</v>
      </c>
      <c r="AJ192" s="57"/>
      <c r="AK192" s="57">
        <v>0</v>
      </c>
      <c r="AL192" s="57">
        <v>0</v>
      </c>
      <c r="AM192" s="57">
        <v>0</v>
      </c>
      <c r="AN192" s="57">
        <v>0</v>
      </c>
      <c r="AO192" s="57">
        <v>0</v>
      </c>
      <c r="AP192" s="57">
        <v>0</v>
      </c>
      <c r="AQ192" s="57">
        <v>0</v>
      </c>
      <c r="AR192" s="57">
        <v>0</v>
      </c>
      <c r="AS192" s="57">
        <v>5.0999999999999996</v>
      </c>
      <c r="AT192" s="57">
        <v>35192</v>
      </c>
      <c r="AU192" s="54">
        <v>0</v>
      </c>
      <c r="AV192" s="54">
        <v>0</v>
      </c>
      <c r="AW192" s="66">
        <v>5.4</v>
      </c>
      <c r="AX192" s="66">
        <v>5.0999999999999996</v>
      </c>
      <c r="AY192" s="64">
        <v>58327</v>
      </c>
      <c r="AZ192" s="78">
        <v>130.20650280000001</v>
      </c>
      <c r="BA192" s="66"/>
    </row>
    <row r="193" spans="1:53" x14ac:dyDescent="0.25">
      <c r="A193" s="57">
        <v>189</v>
      </c>
      <c r="B193" s="74">
        <v>2011</v>
      </c>
      <c r="C193" s="57">
        <v>9</v>
      </c>
      <c r="D193" s="57" t="s">
        <v>742</v>
      </c>
      <c r="E193" s="62">
        <f t="shared" si="7"/>
        <v>0.54204936878125798</v>
      </c>
      <c r="F193" s="108">
        <v>0.48099999999999998</v>
      </c>
      <c r="G193" s="57">
        <v>148</v>
      </c>
      <c r="H193" s="57">
        <v>9.01</v>
      </c>
      <c r="I193" s="57"/>
      <c r="J193" s="57" t="s">
        <v>794</v>
      </c>
      <c r="K193" s="57"/>
      <c r="L193" s="57">
        <v>37466080</v>
      </c>
      <c r="M193" s="63">
        <v>40053</v>
      </c>
      <c r="N193" s="57" t="s">
        <v>309</v>
      </c>
      <c r="O193" s="57">
        <v>1997427</v>
      </c>
      <c r="P193" s="63" t="s">
        <v>2640</v>
      </c>
      <c r="Q193" s="57" t="s">
        <v>331</v>
      </c>
      <c r="R193" s="57">
        <v>0</v>
      </c>
      <c r="S193" s="63"/>
      <c r="T193" s="57" t="s">
        <v>886</v>
      </c>
      <c r="U193" s="57">
        <v>46624253</v>
      </c>
      <c r="V193" s="63">
        <v>40356</v>
      </c>
      <c r="W193" s="57" t="s">
        <v>867</v>
      </c>
      <c r="X193" s="57">
        <v>13426597</v>
      </c>
      <c r="Y193" s="63" t="s">
        <v>7186</v>
      </c>
      <c r="Z193" s="57" t="s">
        <v>597</v>
      </c>
      <c r="AA193" s="64">
        <v>36582</v>
      </c>
      <c r="AB193" s="63">
        <v>41017</v>
      </c>
      <c r="AC193" s="57" t="s">
        <v>962</v>
      </c>
      <c r="AD193" s="57">
        <v>1</v>
      </c>
      <c r="AE193" s="57">
        <v>0</v>
      </c>
      <c r="AF193" s="57">
        <v>0</v>
      </c>
      <c r="AG193" s="57">
        <v>0</v>
      </c>
      <c r="AH193" s="57">
        <v>0</v>
      </c>
      <c r="AI193" s="57">
        <v>1</v>
      </c>
      <c r="AJ193" s="57"/>
      <c r="AK193" s="57">
        <v>0</v>
      </c>
      <c r="AL193" s="57">
        <v>0</v>
      </c>
      <c r="AM193" s="57">
        <v>0</v>
      </c>
      <c r="AN193" s="57">
        <v>0</v>
      </c>
      <c r="AO193" s="57">
        <v>0</v>
      </c>
      <c r="AP193" s="57">
        <v>0</v>
      </c>
      <c r="AQ193" s="57">
        <v>0</v>
      </c>
      <c r="AR193" s="57">
        <v>0</v>
      </c>
      <c r="AS193" s="57">
        <v>5.3</v>
      </c>
      <c r="AT193" s="57">
        <v>36938</v>
      </c>
      <c r="AU193" s="54">
        <v>0</v>
      </c>
      <c r="AV193" s="54">
        <v>0</v>
      </c>
      <c r="AW193" s="66">
        <v>5.7</v>
      </c>
      <c r="AX193" s="66">
        <v>5.3</v>
      </c>
      <c r="AY193" s="64">
        <v>43106</v>
      </c>
      <c r="AZ193" s="78">
        <v>130.20650280000001</v>
      </c>
      <c r="BA193" s="66"/>
    </row>
    <row r="194" spans="1:53" x14ac:dyDescent="0.25">
      <c r="A194" s="57">
        <v>190</v>
      </c>
      <c r="B194" s="74">
        <v>2011</v>
      </c>
      <c r="C194" s="57">
        <v>7</v>
      </c>
      <c r="D194" s="57" t="s">
        <v>743</v>
      </c>
      <c r="E194" s="62">
        <f t="shared" si="7"/>
        <v>0.49584557643191995</v>
      </c>
      <c r="F194" s="108">
        <v>0.44</v>
      </c>
      <c r="G194" s="57">
        <v>161.13</v>
      </c>
      <c r="H194" s="57">
        <v>7.1</v>
      </c>
      <c r="I194" s="57"/>
      <c r="J194" s="57" t="s">
        <v>795</v>
      </c>
      <c r="K194" s="57"/>
      <c r="L194" s="57">
        <v>0</v>
      </c>
      <c r="M194" s="63"/>
      <c r="N194" s="57" t="s">
        <v>832</v>
      </c>
      <c r="O194" s="57">
        <v>32611613</v>
      </c>
      <c r="P194" s="63" t="s">
        <v>7178</v>
      </c>
      <c r="Q194" s="57" t="s">
        <v>387</v>
      </c>
      <c r="R194" s="57">
        <v>193976</v>
      </c>
      <c r="S194" s="63">
        <v>40730</v>
      </c>
      <c r="T194" s="57" t="s">
        <v>887</v>
      </c>
      <c r="U194" s="57">
        <v>4303605</v>
      </c>
      <c r="V194" s="63">
        <v>40328</v>
      </c>
      <c r="W194" s="57"/>
      <c r="X194" s="57"/>
      <c r="Y194" s="63"/>
      <c r="Z194" s="57" t="s">
        <v>137</v>
      </c>
      <c r="AA194" s="64">
        <v>70822563</v>
      </c>
      <c r="AB194" s="63">
        <v>40053</v>
      </c>
      <c r="AC194" s="57" t="s">
        <v>963</v>
      </c>
      <c r="AD194" s="57">
        <v>0</v>
      </c>
      <c r="AE194" s="57">
        <v>0</v>
      </c>
      <c r="AF194" s="57">
        <v>0</v>
      </c>
      <c r="AG194" s="57">
        <v>1</v>
      </c>
      <c r="AH194" s="57">
        <v>1</v>
      </c>
      <c r="AI194" s="57">
        <v>0</v>
      </c>
      <c r="AJ194" s="57"/>
      <c r="AK194" s="57">
        <v>0</v>
      </c>
      <c r="AL194" s="57">
        <v>0</v>
      </c>
      <c r="AM194" s="57">
        <v>0</v>
      </c>
      <c r="AN194" s="57">
        <v>0</v>
      </c>
      <c r="AO194" s="57">
        <v>0</v>
      </c>
      <c r="AP194" s="57">
        <v>0</v>
      </c>
      <c r="AQ194" s="57">
        <v>0</v>
      </c>
      <c r="AR194" s="57">
        <v>0</v>
      </c>
      <c r="AS194" s="57">
        <v>3.3</v>
      </c>
      <c r="AT194" s="57">
        <v>1618</v>
      </c>
      <c r="AU194" s="54">
        <v>0</v>
      </c>
      <c r="AV194" s="54">
        <v>0</v>
      </c>
      <c r="AW194" s="66"/>
      <c r="AX194" s="66"/>
      <c r="AY194" s="64"/>
      <c r="AZ194" s="78">
        <v>130.20650280000001</v>
      </c>
      <c r="BA194" s="66"/>
    </row>
    <row r="195" spans="1:53" x14ac:dyDescent="0.25">
      <c r="A195" s="57">
        <v>191</v>
      </c>
      <c r="B195" s="74">
        <v>2011</v>
      </c>
      <c r="C195" s="57">
        <v>12</v>
      </c>
      <c r="D195" s="57" t="s">
        <v>744</v>
      </c>
      <c r="E195" s="62">
        <f t="shared" si="7"/>
        <v>0.49327056019976789</v>
      </c>
      <c r="F195" s="108">
        <v>0.43771500000000002</v>
      </c>
      <c r="G195" s="57">
        <v>130.57</v>
      </c>
      <c r="H195" s="57">
        <v>7.87</v>
      </c>
      <c r="I195" s="57"/>
      <c r="J195" s="57" t="s">
        <v>459</v>
      </c>
      <c r="K195" s="57"/>
      <c r="L195" s="57">
        <v>32634</v>
      </c>
      <c r="M195" s="63" t="s">
        <v>1770</v>
      </c>
      <c r="N195" s="57" t="s">
        <v>495</v>
      </c>
      <c r="O195" s="57">
        <v>7722798</v>
      </c>
      <c r="P195" s="63">
        <v>41164</v>
      </c>
      <c r="Q195" s="57" t="s">
        <v>302</v>
      </c>
      <c r="R195" s="57">
        <v>8144564</v>
      </c>
      <c r="S195" s="63">
        <v>40553</v>
      </c>
      <c r="T195" s="57" t="s">
        <v>380</v>
      </c>
      <c r="U195" s="57">
        <v>3143071</v>
      </c>
      <c r="V195" s="63">
        <v>40254</v>
      </c>
      <c r="W195" s="57" t="s">
        <v>692</v>
      </c>
      <c r="X195" s="57">
        <v>12129565</v>
      </c>
      <c r="Y195" s="63" t="s">
        <v>7187</v>
      </c>
      <c r="Z195" s="57" t="s">
        <v>300</v>
      </c>
      <c r="AA195" s="64">
        <v>3357606</v>
      </c>
      <c r="AB195" s="63">
        <v>40553</v>
      </c>
      <c r="AC195" s="57" t="s">
        <v>614</v>
      </c>
      <c r="AD195" s="57">
        <v>1</v>
      </c>
      <c r="AE195" s="57">
        <v>0</v>
      </c>
      <c r="AF195" s="57">
        <v>0</v>
      </c>
      <c r="AG195" s="57">
        <v>0</v>
      </c>
      <c r="AH195" s="57">
        <v>0</v>
      </c>
      <c r="AI195" s="57">
        <v>0</v>
      </c>
      <c r="AJ195" s="57"/>
      <c r="AK195" s="57">
        <v>0</v>
      </c>
      <c r="AL195" s="57">
        <v>0</v>
      </c>
      <c r="AM195" s="57">
        <v>0</v>
      </c>
      <c r="AN195" s="57">
        <v>0</v>
      </c>
      <c r="AO195" s="57">
        <v>0</v>
      </c>
      <c r="AP195" s="57">
        <v>0</v>
      </c>
      <c r="AQ195" s="57">
        <v>0</v>
      </c>
      <c r="AR195" s="57">
        <v>0</v>
      </c>
      <c r="AS195" s="57">
        <v>4.9000000000000004</v>
      </c>
      <c r="AT195" s="57">
        <v>46300</v>
      </c>
      <c r="AU195" s="54">
        <v>0</v>
      </c>
      <c r="AV195" s="54">
        <v>0</v>
      </c>
      <c r="AW195" s="66">
        <v>5.3</v>
      </c>
      <c r="AX195" s="66">
        <v>4.9000000000000004</v>
      </c>
      <c r="AY195" s="64">
        <v>51884</v>
      </c>
      <c r="AZ195" s="78">
        <v>130.20650280000001</v>
      </c>
      <c r="BA195" s="66"/>
    </row>
    <row r="196" spans="1:53" x14ac:dyDescent="0.25">
      <c r="A196" s="57">
        <v>192</v>
      </c>
      <c r="B196" s="74">
        <v>2011</v>
      </c>
      <c r="C196" s="57">
        <v>11</v>
      </c>
      <c r="D196" s="57" t="s">
        <v>2965</v>
      </c>
      <c r="E196" s="62">
        <f t="shared" ref="E196:E249" si="8">F196*(1+2.6%)*(1+2.6%)*(1+2.5%)*(1+1.4%)*(1+3%)</f>
        <v>0.45133216672950904</v>
      </c>
      <c r="F196" s="108">
        <v>0.40050000000000002</v>
      </c>
      <c r="G196" s="57">
        <v>129.36000000000001</v>
      </c>
      <c r="H196" s="57">
        <v>7.36</v>
      </c>
      <c r="I196" s="57"/>
      <c r="J196" s="57" t="s">
        <v>796</v>
      </c>
      <c r="K196" s="57"/>
      <c r="L196" s="57">
        <v>135723</v>
      </c>
      <c r="M196" s="63" t="s">
        <v>2545</v>
      </c>
      <c r="N196" s="57" t="s">
        <v>380</v>
      </c>
      <c r="O196" s="57">
        <v>3143071</v>
      </c>
      <c r="P196" s="63" t="s">
        <v>2641</v>
      </c>
      <c r="Q196" s="57" t="s">
        <v>682</v>
      </c>
      <c r="R196" s="57">
        <v>0</v>
      </c>
      <c r="S196" s="63"/>
      <c r="W196" s="57" t="s">
        <v>888</v>
      </c>
      <c r="X196" s="57">
        <v>3641450</v>
      </c>
      <c r="Y196" s="63">
        <v>40053</v>
      </c>
      <c r="Z196" s="57" t="s">
        <v>920</v>
      </c>
      <c r="AA196" s="57">
        <v>1096920</v>
      </c>
      <c r="AB196" s="63" t="s">
        <v>7186</v>
      </c>
      <c r="AC196" s="57" t="s">
        <v>964</v>
      </c>
      <c r="AD196" s="57">
        <v>0</v>
      </c>
      <c r="AE196" s="57">
        <v>0</v>
      </c>
      <c r="AF196" s="57">
        <v>0</v>
      </c>
      <c r="AG196" s="57">
        <v>1</v>
      </c>
      <c r="AH196" s="57">
        <v>0</v>
      </c>
      <c r="AI196" s="57">
        <v>1</v>
      </c>
      <c r="AJ196" s="57"/>
      <c r="AK196" s="57">
        <v>0</v>
      </c>
      <c r="AL196" s="57">
        <v>0</v>
      </c>
      <c r="AM196" s="57">
        <v>0</v>
      </c>
      <c r="AN196" s="57">
        <v>0</v>
      </c>
      <c r="AO196" s="57">
        <v>0</v>
      </c>
      <c r="AP196" s="57">
        <v>0</v>
      </c>
      <c r="AQ196" s="57">
        <v>0</v>
      </c>
      <c r="AR196" s="57">
        <v>0</v>
      </c>
      <c r="AS196" s="57">
        <v>3.5</v>
      </c>
      <c r="AT196" s="57">
        <v>17708</v>
      </c>
      <c r="AU196" s="54">
        <v>0</v>
      </c>
      <c r="AV196" s="54">
        <v>0</v>
      </c>
      <c r="AW196" s="66">
        <v>3.6</v>
      </c>
      <c r="AX196" s="66">
        <v>3.5</v>
      </c>
      <c r="AY196" s="64">
        <v>43829</v>
      </c>
      <c r="AZ196" s="78">
        <v>130.20650280000001</v>
      </c>
      <c r="BA196" s="66"/>
    </row>
    <row r="197" spans="1:53" x14ac:dyDescent="0.25">
      <c r="A197" s="57">
        <v>193</v>
      </c>
      <c r="B197" s="74">
        <v>2011</v>
      </c>
      <c r="C197" s="57">
        <v>7</v>
      </c>
      <c r="D197" s="57" t="s">
        <v>3170</v>
      </c>
      <c r="E197" s="62">
        <f t="shared" si="8"/>
        <v>0.39070377579306059</v>
      </c>
      <c r="F197" s="108">
        <v>0.34670000000000001</v>
      </c>
      <c r="G197" s="57">
        <v>101.85</v>
      </c>
      <c r="H197" s="57">
        <v>5.07</v>
      </c>
      <c r="I197" s="57"/>
      <c r="J197" s="57" t="s">
        <v>797</v>
      </c>
      <c r="K197" s="57"/>
      <c r="L197" s="57">
        <v>6260</v>
      </c>
      <c r="M197" s="63"/>
      <c r="N197" s="54" t="s">
        <v>3172</v>
      </c>
      <c r="O197" s="57">
        <v>0</v>
      </c>
      <c r="P197" s="63"/>
      <c r="Q197" s="69" t="s">
        <v>2991</v>
      </c>
      <c r="R197" s="69">
        <v>35118659</v>
      </c>
      <c r="S197" s="70" t="s">
        <v>244</v>
      </c>
      <c r="T197" s="57" t="s">
        <v>889</v>
      </c>
      <c r="U197" s="57">
        <v>446719</v>
      </c>
      <c r="V197" s="63">
        <v>40539</v>
      </c>
      <c r="W197" s="57" t="s">
        <v>921</v>
      </c>
      <c r="X197" s="57">
        <v>404325</v>
      </c>
      <c r="Y197" s="63" t="s">
        <v>7188</v>
      </c>
      <c r="Z197" s="57" t="s">
        <v>833</v>
      </c>
      <c r="AA197" s="57"/>
      <c r="AB197" s="63"/>
      <c r="AC197" s="57" t="s">
        <v>965</v>
      </c>
      <c r="AD197" s="57">
        <v>0</v>
      </c>
      <c r="AE197" s="57">
        <v>0</v>
      </c>
      <c r="AF197" s="57">
        <v>1</v>
      </c>
      <c r="AG197" s="57">
        <v>0</v>
      </c>
      <c r="AH197" s="57">
        <v>0</v>
      </c>
      <c r="AI197" s="57">
        <v>0</v>
      </c>
      <c r="AJ197" s="57"/>
      <c r="AK197" s="57">
        <v>0</v>
      </c>
      <c r="AL197" s="57">
        <v>0</v>
      </c>
      <c r="AM197" s="57">
        <v>0</v>
      </c>
      <c r="AN197" s="57">
        <v>0</v>
      </c>
      <c r="AO197" s="57">
        <v>0</v>
      </c>
      <c r="AP197" s="57">
        <v>0</v>
      </c>
      <c r="AQ197" s="57">
        <v>0</v>
      </c>
      <c r="AR197" s="57">
        <v>0</v>
      </c>
      <c r="AS197" s="57">
        <v>5.7</v>
      </c>
      <c r="AT197" s="57">
        <v>55266</v>
      </c>
      <c r="AU197" s="54">
        <v>0</v>
      </c>
      <c r="AV197" s="54">
        <v>0</v>
      </c>
      <c r="AW197" s="66">
        <v>6</v>
      </c>
      <c r="AX197" s="66">
        <v>5.7</v>
      </c>
      <c r="AY197" s="64">
        <v>34098</v>
      </c>
      <c r="AZ197" s="78">
        <v>130.20650280000001</v>
      </c>
      <c r="BA197" s="66"/>
    </row>
    <row r="198" spans="1:53" x14ac:dyDescent="0.25">
      <c r="A198" s="57">
        <v>194</v>
      </c>
      <c r="B198" s="74">
        <v>2011</v>
      </c>
      <c r="C198" s="57">
        <v>10</v>
      </c>
      <c r="D198" s="57" t="s">
        <v>745</v>
      </c>
      <c r="E198" s="62">
        <f t="shared" si="8"/>
        <v>0.38878800879321002</v>
      </c>
      <c r="F198" s="108">
        <v>0.34499999999999997</v>
      </c>
      <c r="G198" s="57">
        <v>107</v>
      </c>
      <c r="H198" s="57">
        <v>7.7</v>
      </c>
      <c r="I198" s="57"/>
      <c r="J198" s="57" t="s">
        <v>798</v>
      </c>
      <c r="K198" s="57"/>
      <c r="L198" s="57">
        <v>157203</v>
      </c>
      <c r="M198" s="63" t="s">
        <v>1076</v>
      </c>
      <c r="N198" s="57" t="s">
        <v>834</v>
      </c>
      <c r="O198" s="57">
        <v>494804</v>
      </c>
      <c r="P198" s="63" t="s">
        <v>2642</v>
      </c>
      <c r="Q198" s="57" t="s">
        <v>200</v>
      </c>
      <c r="R198" s="57">
        <v>9953345</v>
      </c>
      <c r="S198" s="63">
        <v>40053</v>
      </c>
      <c r="T198" s="57" t="s">
        <v>505</v>
      </c>
      <c r="U198" s="57">
        <v>78050106</v>
      </c>
      <c r="V198" s="63">
        <v>40130</v>
      </c>
      <c r="W198" s="57" t="s">
        <v>922</v>
      </c>
      <c r="X198" s="57">
        <v>2030</v>
      </c>
      <c r="Y198" s="63">
        <v>40309</v>
      </c>
      <c r="Z198" s="57" t="s">
        <v>937</v>
      </c>
      <c r="AA198" s="64"/>
      <c r="AB198" s="63"/>
      <c r="AC198" s="57" t="s">
        <v>229</v>
      </c>
      <c r="AD198" s="57">
        <v>1</v>
      </c>
      <c r="AE198" s="57">
        <v>0</v>
      </c>
      <c r="AF198" s="57">
        <v>0</v>
      </c>
      <c r="AG198" s="57">
        <v>0</v>
      </c>
      <c r="AH198" s="57">
        <v>1</v>
      </c>
      <c r="AI198" s="57">
        <v>0</v>
      </c>
      <c r="AJ198" s="57"/>
      <c r="AK198" s="57">
        <v>0</v>
      </c>
      <c r="AL198" s="57">
        <v>0</v>
      </c>
      <c r="AM198" s="57">
        <v>0</v>
      </c>
      <c r="AN198" s="57">
        <v>0</v>
      </c>
      <c r="AO198" s="57">
        <v>0</v>
      </c>
      <c r="AP198" s="57">
        <v>0</v>
      </c>
      <c r="AQ198" s="57">
        <v>0</v>
      </c>
      <c r="AR198" s="57">
        <v>0</v>
      </c>
      <c r="AS198" s="57">
        <v>5.9</v>
      </c>
      <c r="AT198" s="57">
        <v>57563</v>
      </c>
      <c r="AU198" s="54">
        <v>0</v>
      </c>
      <c r="AV198" s="54">
        <v>0</v>
      </c>
      <c r="AW198" s="66">
        <v>6.6</v>
      </c>
      <c r="AX198" s="66">
        <v>5.9</v>
      </c>
      <c r="AY198" s="64">
        <v>34084</v>
      </c>
      <c r="AZ198" s="78">
        <v>130.20650280000001</v>
      </c>
      <c r="BA198" s="66"/>
    </row>
    <row r="199" spans="1:53" x14ac:dyDescent="0.25">
      <c r="A199" s="57">
        <v>195</v>
      </c>
      <c r="B199" s="74">
        <v>2011</v>
      </c>
      <c r="C199" s="57">
        <v>9</v>
      </c>
      <c r="D199" s="57" t="s">
        <v>746</v>
      </c>
      <c r="E199" s="62">
        <f t="shared" si="8"/>
        <v>0.38112494079380754</v>
      </c>
      <c r="F199" s="108">
        <v>0.3382</v>
      </c>
      <c r="G199" s="57">
        <v>124</v>
      </c>
      <c r="H199" s="57">
        <v>5.24</v>
      </c>
      <c r="I199" s="57"/>
      <c r="J199" s="57" t="s">
        <v>799</v>
      </c>
      <c r="K199" s="57"/>
      <c r="L199" s="57">
        <v>2896</v>
      </c>
      <c r="M199" s="63" t="s">
        <v>1485</v>
      </c>
      <c r="N199" s="57"/>
      <c r="O199" s="57"/>
      <c r="P199" s="63"/>
      <c r="Q199" s="57"/>
      <c r="R199" s="57"/>
      <c r="S199" s="63"/>
      <c r="T199" s="57"/>
      <c r="U199" s="57"/>
      <c r="V199" s="63"/>
      <c r="W199" s="57"/>
      <c r="X199" s="57"/>
      <c r="Y199" s="63"/>
      <c r="Z199" s="57"/>
      <c r="AA199" s="64"/>
      <c r="AB199" s="63"/>
      <c r="AC199" s="57" t="s">
        <v>238</v>
      </c>
      <c r="AD199" s="57">
        <v>0</v>
      </c>
      <c r="AE199" s="57">
        <v>0</v>
      </c>
      <c r="AF199" s="57">
        <v>0</v>
      </c>
      <c r="AG199" s="57">
        <v>1</v>
      </c>
      <c r="AH199" s="57">
        <v>0</v>
      </c>
      <c r="AI199" s="57">
        <v>0</v>
      </c>
      <c r="AJ199" s="57"/>
      <c r="AK199" s="57">
        <v>0</v>
      </c>
      <c r="AL199" s="57">
        <v>0</v>
      </c>
      <c r="AM199" s="57">
        <v>0</v>
      </c>
      <c r="AN199" s="57">
        <v>0</v>
      </c>
      <c r="AO199" s="57">
        <v>0</v>
      </c>
      <c r="AP199" s="57">
        <v>0</v>
      </c>
      <c r="AQ199" s="57">
        <v>0</v>
      </c>
      <c r="AR199" s="57">
        <v>0</v>
      </c>
      <c r="AS199" s="57">
        <v>5.5</v>
      </c>
      <c r="AT199" s="57">
        <v>868</v>
      </c>
      <c r="AU199" s="54">
        <v>0</v>
      </c>
      <c r="AV199" s="54">
        <v>0</v>
      </c>
      <c r="AW199" s="66"/>
      <c r="AX199" s="66"/>
      <c r="AY199" s="64"/>
      <c r="AZ199" s="78">
        <v>130.20650280000001</v>
      </c>
      <c r="BA199" s="66"/>
    </row>
    <row r="200" spans="1:53" x14ac:dyDescent="0.25">
      <c r="A200" s="57">
        <v>196</v>
      </c>
      <c r="B200" s="74">
        <v>2011</v>
      </c>
      <c r="C200" s="57">
        <v>6</v>
      </c>
      <c r="D200" s="57" t="s">
        <v>747</v>
      </c>
      <c r="E200" s="62">
        <f t="shared" si="8"/>
        <v>0.34934574703158</v>
      </c>
      <c r="F200" s="108">
        <v>0.31</v>
      </c>
      <c r="G200" s="57">
        <v>100.2</v>
      </c>
      <c r="H200" s="57">
        <v>5.56</v>
      </c>
      <c r="I200" s="57"/>
      <c r="J200" s="57" t="s">
        <v>800</v>
      </c>
      <c r="K200" s="57"/>
      <c r="L200" s="57">
        <v>1676</v>
      </c>
      <c r="M200" s="63" t="s">
        <v>6170</v>
      </c>
      <c r="N200" s="57" t="s">
        <v>120</v>
      </c>
      <c r="O200" s="57">
        <v>21602311</v>
      </c>
      <c r="P200" s="63" t="s">
        <v>2618</v>
      </c>
      <c r="Q200" s="57" t="s">
        <v>159</v>
      </c>
      <c r="R200" s="57">
        <v>0</v>
      </c>
      <c r="S200" s="63"/>
      <c r="T200" s="57" t="s">
        <v>890</v>
      </c>
      <c r="U200" s="57">
        <v>24335</v>
      </c>
      <c r="V200" s="63">
        <v>41075</v>
      </c>
      <c r="W200" s="57"/>
      <c r="X200" s="57"/>
      <c r="Y200" s="63"/>
      <c r="Z200" s="57" t="s">
        <v>938</v>
      </c>
      <c r="AA200" s="64"/>
      <c r="AB200" s="63"/>
      <c r="AC200" s="57" t="s">
        <v>229</v>
      </c>
      <c r="AD200" s="57">
        <v>1</v>
      </c>
      <c r="AE200" s="57">
        <v>0</v>
      </c>
      <c r="AF200" s="57">
        <v>0</v>
      </c>
      <c r="AG200" s="57">
        <v>0</v>
      </c>
      <c r="AH200" s="57">
        <v>1</v>
      </c>
      <c r="AI200" s="57">
        <v>0</v>
      </c>
      <c r="AJ200" s="57"/>
      <c r="AK200" s="57">
        <v>0</v>
      </c>
      <c r="AL200" s="57">
        <v>0</v>
      </c>
      <c r="AM200" s="57">
        <v>0</v>
      </c>
      <c r="AN200" s="57">
        <v>0</v>
      </c>
      <c r="AO200" s="57">
        <v>0</v>
      </c>
      <c r="AP200" s="57">
        <v>0</v>
      </c>
      <c r="AQ200" s="57">
        <v>0</v>
      </c>
      <c r="AR200" s="57">
        <v>0</v>
      </c>
      <c r="AS200" s="57">
        <v>6.1</v>
      </c>
      <c r="AT200" s="57">
        <v>42794</v>
      </c>
      <c r="AU200" s="54">
        <v>0</v>
      </c>
      <c r="AV200" s="54">
        <v>0</v>
      </c>
      <c r="AW200" s="66">
        <v>6.6</v>
      </c>
      <c r="AX200" s="66">
        <v>6.1</v>
      </c>
      <c r="AY200" s="64">
        <v>29198</v>
      </c>
      <c r="AZ200" s="78">
        <v>130.20650280000001</v>
      </c>
      <c r="BA200" s="66"/>
    </row>
    <row r="201" spans="1:53" x14ac:dyDescent="0.25">
      <c r="A201" s="57">
        <v>197</v>
      </c>
      <c r="B201" s="74">
        <v>2011</v>
      </c>
      <c r="C201" s="57">
        <v>1</v>
      </c>
      <c r="D201" s="57" t="s">
        <v>748</v>
      </c>
      <c r="E201" s="62">
        <f t="shared" si="8"/>
        <v>0.34371113820848992</v>
      </c>
      <c r="F201" s="108">
        <v>0.30499999999999999</v>
      </c>
      <c r="G201" s="57">
        <v>85</v>
      </c>
      <c r="H201" s="57">
        <v>2.9</v>
      </c>
      <c r="I201" s="57"/>
      <c r="J201" s="57" t="s">
        <v>3040</v>
      </c>
      <c r="K201" s="57" t="s">
        <v>3041</v>
      </c>
      <c r="L201" s="57">
        <v>457634</v>
      </c>
      <c r="M201" s="63" t="s">
        <v>2611</v>
      </c>
      <c r="N201" s="57" t="s">
        <v>483</v>
      </c>
      <c r="O201" s="57">
        <v>457634</v>
      </c>
      <c r="P201" s="63" t="s">
        <v>2643</v>
      </c>
      <c r="Q201" s="57" t="s">
        <v>140</v>
      </c>
      <c r="R201" s="57">
        <v>20766127</v>
      </c>
      <c r="S201" s="63">
        <v>40763</v>
      </c>
      <c r="T201" s="57" t="s">
        <v>2978</v>
      </c>
      <c r="U201" s="57">
        <v>0</v>
      </c>
      <c r="V201" s="63"/>
      <c r="W201" s="57"/>
      <c r="X201" s="57"/>
      <c r="Y201" s="63"/>
      <c r="Z201" s="57" t="s">
        <v>590</v>
      </c>
      <c r="AA201" s="64">
        <v>6891304</v>
      </c>
      <c r="AB201" s="63">
        <v>40246</v>
      </c>
      <c r="AC201" s="57" t="s">
        <v>225</v>
      </c>
      <c r="AD201" s="57">
        <v>0</v>
      </c>
      <c r="AE201" s="57">
        <v>0</v>
      </c>
      <c r="AF201" s="57">
        <v>0</v>
      </c>
      <c r="AG201" s="57">
        <v>0</v>
      </c>
      <c r="AH201" s="57">
        <v>1</v>
      </c>
      <c r="AI201" s="57">
        <v>0</v>
      </c>
      <c r="AJ201" s="57"/>
      <c r="AK201" s="57">
        <v>0</v>
      </c>
      <c r="AL201" s="57">
        <v>0</v>
      </c>
      <c r="AM201" s="57">
        <v>0</v>
      </c>
      <c r="AN201" s="57">
        <v>0</v>
      </c>
      <c r="AO201" s="57">
        <v>0</v>
      </c>
      <c r="AP201" s="57">
        <v>0</v>
      </c>
      <c r="AQ201" s="57">
        <v>0</v>
      </c>
      <c r="AR201" s="57">
        <v>0</v>
      </c>
      <c r="AS201" s="57">
        <v>7</v>
      </c>
      <c r="AT201" s="57">
        <v>34482</v>
      </c>
      <c r="AU201" s="54">
        <v>0</v>
      </c>
      <c r="AV201" s="54">
        <v>0</v>
      </c>
      <c r="AW201" s="66">
        <v>6.9</v>
      </c>
      <c r="AX201" s="66">
        <v>7</v>
      </c>
      <c r="AY201" s="64">
        <v>767</v>
      </c>
      <c r="AZ201" s="78">
        <v>130.20650280000001</v>
      </c>
      <c r="BA201" s="66"/>
    </row>
    <row r="202" spans="1:53" x14ac:dyDescent="0.25">
      <c r="A202" s="57">
        <v>198</v>
      </c>
      <c r="B202" s="74">
        <v>2011</v>
      </c>
      <c r="C202" s="57">
        <v>9</v>
      </c>
      <c r="D202" s="57" t="s">
        <v>749</v>
      </c>
      <c r="E202" s="62">
        <f t="shared" si="8"/>
        <v>0.31407309579903658</v>
      </c>
      <c r="F202" s="108">
        <v>0.2787</v>
      </c>
      <c r="G202" s="57">
        <v>67.2</v>
      </c>
      <c r="H202" s="57">
        <v>7.5</v>
      </c>
      <c r="I202" s="57"/>
      <c r="J202" s="57" t="s">
        <v>3042</v>
      </c>
      <c r="K202" s="57" t="s">
        <v>3043</v>
      </c>
      <c r="L202" s="57">
        <v>2145</v>
      </c>
      <c r="M202" s="63" t="s">
        <v>2612</v>
      </c>
      <c r="N202" s="57" t="s">
        <v>835</v>
      </c>
      <c r="O202" s="57">
        <v>0</v>
      </c>
      <c r="P202" s="63"/>
      <c r="Q202" s="57"/>
      <c r="R202" s="57"/>
      <c r="S202" s="63"/>
      <c r="T202" s="57" t="s">
        <v>891</v>
      </c>
      <c r="U202" s="57">
        <v>0</v>
      </c>
      <c r="V202" s="63"/>
      <c r="W202" s="57"/>
      <c r="X202" s="57"/>
      <c r="Y202" s="63"/>
      <c r="Z202" s="57" t="s">
        <v>939</v>
      </c>
      <c r="AA202" s="64"/>
      <c r="AB202" s="63"/>
      <c r="AC202" s="57" t="s">
        <v>966</v>
      </c>
      <c r="AD202" s="57">
        <v>1</v>
      </c>
      <c r="AE202" s="57">
        <v>0</v>
      </c>
      <c r="AF202" s="57">
        <v>0</v>
      </c>
      <c r="AG202" s="57">
        <v>1</v>
      </c>
      <c r="AH202" s="57">
        <v>0</v>
      </c>
      <c r="AI202" s="57">
        <v>0</v>
      </c>
      <c r="AJ202" s="57"/>
      <c r="AK202" s="57">
        <v>0</v>
      </c>
      <c r="AL202" s="57">
        <v>0</v>
      </c>
      <c r="AM202" s="57">
        <v>0</v>
      </c>
      <c r="AN202" s="57">
        <v>0</v>
      </c>
      <c r="AO202" s="57">
        <v>0</v>
      </c>
      <c r="AP202" s="57">
        <v>0</v>
      </c>
      <c r="AQ202" s="57">
        <v>0</v>
      </c>
      <c r="AR202" s="57">
        <v>0</v>
      </c>
      <c r="AS202" s="57">
        <v>7.8</v>
      </c>
      <c r="AT202" s="57">
        <v>41277</v>
      </c>
      <c r="AU202" s="54">
        <v>0</v>
      </c>
      <c r="AV202" s="54">
        <v>0</v>
      </c>
      <c r="AW202" s="66">
        <v>7.3</v>
      </c>
      <c r="AX202" s="66">
        <v>7.8</v>
      </c>
      <c r="AY202" s="64">
        <v>725</v>
      </c>
      <c r="AZ202" s="78">
        <v>130.20650280000001</v>
      </c>
      <c r="BA202" s="66"/>
    </row>
    <row r="203" spans="1:53" x14ac:dyDescent="0.25">
      <c r="A203" s="57">
        <v>199</v>
      </c>
      <c r="B203" s="74">
        <v>2011</v>
      </c>
      <c r="C203" s="57">
        <v>4</v>
      </c>
      <c r="D203" s="57" t="s">
        <v>750</v>
      </c>
      <c r="E203" s="62">
        <f t="shared" si="8"/>
        <v>0.26527738339107726</v>
      </c>
      <c r="F203" s="108">
        <v>0.2354</v>
      </c>
      <c r="G203" s="57">
        <v>72</v>
      </c>
      <c r="H203" s="57">
        <v>6.22</v>
      </c>
      <c r="I203" s="57"/>
      <c r="J203" s="57" t="s">
        <v>286</v>
      </c>
      <c r="K203" s="57"/>
      <c r="L203" s="57">
        <v>56151</v>
      </c>
      <c r="M203" s="63" t="s">
        <v>287</v>
      </c>
      <c r="N203" s="57" t="s">
        <v>489</v>
      </c>
      <c r="O203" s="57">
        <v>48775214</v>
      </c>
      <c r="P203" s="63" t="s">
        <v>638</v>
      </c>
      <c r="Q203" s="57" t="s">
        <v>857</v>
      </c>
      <c r="R203" s="57">
        <v>13321759</v>
      </c>
      <c r="S203" s="63">
        <v>40053</v>
      </c>
      <c r="T203" s="57" t="s">
        <v>892</v>
      </c>
      <c r="U203" s="57">
        <v>577919</v>
      </c>
      <c r="V203" s="63">
        <v>40438</v>
      </c>
      <c r="W203" s="57"/>
      <c r="X203" s="57"/>
      <c r="Y203" s="63"/>
      <c r="Z203" s="57" t="s">
        <v>940</v>
      </c>
      <c r="AA203" s="64">
        <v>188668</v>
      </c>
      <c r="AB203" s="63">
        <v>40053</v>
      </c>
      <c r="AC203" s="57" t="s">
        <v>967</v>
      </c>
      <c r="AD203" s="57">
        <v>1</v>
      </c>
      <c r="AE203" s="57">
        <v>0</v>
      </c>
      <c r="AF203" s="57">
        <v>0</v>
      </c>
      <c r="AG203" s="57">
        <v>0</v>
      </c>
      <c r="AH203" s="57">
        <v>0</v>
      </c>
      <c r="AI203" s="57">
        <v>1</v>
      </c>
      <c r="AJ203" s="57"/>
      <c r="AK203" s="57">
        <v>0</v>
      </c>
      <c r="AL203" s="57">
        <v>0</v>
      </c>
      <c r="AM203" s="57">
        <v>0</v>
      </c>
      <c r="AN203" s="57">
        <v>0</v>
      </c>
      <c r="AO203" s="57">
        <v>0</v>
      </c>
      <c r="AP203" s="57">
        <v>0</v>
      </c>
      <c r="AQ203" s="57">
        <v>0</v>
      </c>
      <c r="AR203" s="57">
        <v>0</v>
      </c>
      <c r="AS203" s="57">
        <v>6.4</v>
      </c>
      <c r="AT203" s="57">
        <v>25041</v>
      </c>
      <c r="AU203" s="54">
        <v>1</v>
      </c>
      <c r="AV203" s="54">
        <v>0</v>
      </c>
      <c r="AW203" s="66">
        <v>6.8</v>
      </c>
      <c r="AX203" s="66">
        <v>6.4</v>
      </c>
      <c r="AY203" s="64">
        <v>5372</v>
      </c>
      <c r="AZ203" s="78">
        <v>130.20650280000001</v>
      </c>
      <c r="BA203" s="66"/>
    </row>
    <row r="204" spans="1:53" x14ac:dyDescent="0.25">
      <c r="A204" s="57">
        <v>200</v>
      </c>
      <c r="B204" s="74">
        <v>2011</v>
      </c>
      <c r="C204" s="57">
        <v>3</v>
      </c>
      <c r="D204" s="57" t="s">
        <v>751</v>
      </c>
      <c r="E204" s="62">
        <f t="shared" si="8"/>
        <v>0.25919200586213997</v>
      </c>
      <c r="F204" s="108">
        <v>0.23</v>
      </c>
      <c r="G204" s="57">
        <v>70</v>
      </c>
      <c r="H204" s="57">
        <v>6.13</v>
      </c>
      <c r="I204" s="57"/>
      <c r="J204" s="57" t="s">
        <v>801</v>
      </c>
      <c r="K204" s="57"/>
      <c r="L204" s="57">
        <v>21460</v>
      </c>
      <c r="M204" s="63" t="s">
        <v>1006</v>
      </c>
      <c r="N204" s="57" t="s">
        <v>836</v>
      </c>
      <c r="O204" s="57">
        <v>0</v>
      </c>
      <c r="P204" s="63"/>
      <c r="Q204" s="57" t="s">
        <v>512</v>
      </c>
      <c r="R204" s="57">
        <v>3421195</v>
      </c>
      <c r="S204" s="63">
        <v>40053</v>
      </c>
      <c r="T204" s="57" t="s">
        <v>893</v>
      </c>
      <c r="U204" s="57">
        <v>179443</v>
      </c>
      <c r="V204" s="63">
        <v>40514</v>
      </c>
      <c r="W204" s="57"/>
      <c r="X204" s="57"/>
      <c r="Y204" s="63"/>
      <c r="Z204" s="57" t="s">
        <v>941</v>
      </c>
      <c r="AA204" s="64">
        <v>124136</v>
      </c>
      <c r="AB204" s="63">
        <v>40082</v>
      </c>
      <c r="AC204" s="57" t="s">
        <v>968</v>
      </c>
      <c r="AD204" s="57">
        <v>0</v>
      </c>
      <c r="AE204" s="57">
        <v>0</v>
      </c>
      <c r="AF204" s="57">
        <v>0</v>
      </c>
      <c r="AG204" s="57">
        <v>1</v>
      </c>
      <c r="AH204" s="57">
        <v>0</v>
      </c>
      <c r="AI204" s="57">
        <v>1</v>
      </c>
      <c r="AJ204" s="57"/>
      <c r="AK204" s="57">
        <v>0</v>
      </c>
      <c r="AL204" s="57">
        <v>0</v>
      </c>
      <c r="AM204" s="57">
        <v>0</v>
      </c>
      <c r="AN204" s="57">
        <v>0</v>
      </c>
      <c r="AO204" s="57">
        <v>0</v>
      </c>
      <c r="AP204" s="57">
        <v>0</v>
      </c>
      <c r="AQ204" s="57">
        <v>0</v>
      </c>
      <c r="AR204" s="57">
        <v>0</v>
      </c>
      <c r="AS204" s="57">
        <v>5.7</v>
      </c>
      <c r="AT204" s="57">
        <v>21234</v>
      </c>
      <c r="AU204" s="54">
        <v>0</v>
      </c>
      <c r="AV204" s="54">
        <v>0</v>
      </c>
      <c r="AW204" s="66">
        <v>6.2</v>
      </c>
      <c r="AX204" s="66">
        <v>5.7</v>
      </c>
      <c r="AY204" s="64">
        <v>31002</v>
      </c>
      <c r="AZ204" s="78">
        <v>130.20650280000001</v>
      </c>
      <c r="BA204" s="66"/>
    </row>
    <row r="205" spans="1:53" x14ac:dyDescent="0.25">
      <c r="A205" s="57">
        <v>201</v>
      </c>
      <c r="B205" s="74">
        <v>2011</v>
      </c>
      <c r="C205" s="57">
        <v>4</v>
      </c>
      <c r="D205" s="57" t="s">
        <v>752</v>
      </c>
      <c r="E205" s="62">
        <f t="shared" si="8"/>
        <v>0.25614931709767136</v>
      </c>
      <c r="F205" s="108">
        <v>0.2273</v>
      </c>
      <c r="G205" s="57">
        <v>72.81</v>
      </c>
      <c r="H205" s="57">
        <v>4.4400000000000004</v>
      </c>
      <c r="I205" s="57"/>
      <c r="J205" s="54" t="s">
        <v>7144</v>
      </c>
      <c r="K205" s="57" t="s">
        <v>3044</v>
      </c>
      <c r="L205" s="57">
        <v>47770</v>
      </c>
      <c r="M205" s="63" t="s">
        <v>2613</v>
      </c>
      <c r="N205" s="57" t="s">
        <v>357</v>
      </c>
      <c r="O205" s="57">
        <v>11235582</v>
      </c>
      <c r="P205" s="63" t="s">
        <v>2644</v>
      </c>
      <c r="Q205" s="57" t="s">
        <v>858</v>
      </c>
      <c r="R205" s="57">
        <v>0</v>
      </c>
      <c r="S205" s="63"/>
      <c r="T205" s="57" t="s">
        <v>894</v>
      </c>
      <c r="U205" s="57">
        <v>4998</v>
      </c>
      <c r="V205" s="63">
        <v>40583</v>
      </c>
      <c r="W205" s="57"/>
      <c r="X205" s="57"/>
      <c r="Y205" s="63"/>
      <c r="Z205" s="57" t="s">
        <v>942</v>
      </c>
      <c r="AA205" s="64">
        <v>5544851</v>
      </c>
      <c r="AB205" s="63">
        <v>40241</v>
      </c>
      <c r="AC205" s="57" t="s">
        <v>969</v>
      </c>
      <c r="AD205" s="57">
        <v>0</v>
      </c>
      <c r="AE205" s="57">
        <v>1</v>
      </c>
      <c r="AF205" s="57">
        <v>0</v>
      </c>
      <c r="AG205" s="57">
        <v>0</v>
      </c>
      <c r="AH205" s="57">
        <v>0</v>
      </c>
      <c r="AI205" s="57">
        <v>0</v>
      </c>
      <c r="AJ205" s="57"/>
      <c r="AK205" s="57">
        <v>0</v>
      </c>
      <c r="AL205" s="57">
        <v>0</v>
      </c>
      <c r="AM205" s="57">
        <v>0</v>
      </c>
      <c r="AN205" s="57">
        <v>0</v>
      </c>
      <c r="AO205" s="57">
        <v>0</v>
      </c>
      <c r="AP205" s="57">
        <v>0</v>
      </c>
      <c r="AQ205" s="57">
        <v>0</v>
      </c>
      <c r="AR205" s="57">
        <v>0</v>
      </c>
      <c r="AS205" s="57">
        <v>5.7</v>
      </c>
      <c r="AT205" s="57">
        <v>23254</v>
      </c>
      <c r="AU205" s="54">
        <v>0</v>
      </c>
      <c r="AV205" s="54">
        <v>0</v>
      </c>
      <c r="AW205" s="66"/>
      <c r="AX205" s="66"/>
      <c r="AY205" s="64"/>
      <c r="AZ205" s="78">
        <v>130.20650280000001</v>
      </c>
      <c r="BA205" s="66"/>
    </row>
    <row r="206" spans="1:53" x14ac:dyDescent="0.25">
      <c r="A206" s="57">
        <v>202</v>
      </c>
      <c r="B206" s="74">
        <v>2011</v>
      </c>
      <c r="C206" s="57">
        <v>8</v>
      </c>
      <c r="D206" s="57" t="s">
        <v>753</v>
      </c>
      <c r="E206" s="62">
        <f t="shared" si="8"/>
        <v>0.24611971339257122</v>
      </c>
      <c r="F206" s="108">
        <v>0.21840000000000001</v>
      </c>
      <c r="G206" s="57">
        <v>75.63</v>
      </c>
      <c r="H206" s="57">
        <v>4.9000000000000004</v>
      </c>
      <c r="I206" s="57"/>
      <c r="J206" s="57" t="s">
        <v>802</v>
      </c>
      <c r="K206" s="57"/>
      <c r="L206" s="57">
        <v>4635</v>
      </c>
      <c r="M206" s="63" t="s">
        <v>2548</v>
      </c>
      <c r="N206" s="57" t="s">
        <v>210</v>
      </c>
      <c r="O206" s="57">
        <v>1398347</v>
      </c>
      <c r="P206" s="63" t="s">
        <v>2645</v>
      </c>
      <c r="Q206" s="57" t="s">
        <v>682</v>
      </c>
      <c r="R206" s="57">
        <v>0</v>
      </c>
      <c r="S206" s="63"/>
      <c r="T206" s="57" t="s">
        <v>166</v>
      </c>
      <c r="U206" s="57">
        <v>401062</v>
      </c>
      <c r="V206" s="63">
        <v>40401</v>
      </c>
      <c r="W206" s="57" t="s">
        <v>572</v>
      </c>
      <c r="X206" s="57">
        <v>2695889</v>
      </c>
      <c r="Y206" s="63">
        <v>40272</v>
      </c>
      <c r="Z206" s="57" t="s">
        <v>209</v>
      </c>
      <c r="AA206" s="64">
        <v>133159</v>
      </c>
      <c r="AB206" s="63">
        <v>40490</v>
      </c>
      <c r="AC206" s="57" t="s">
        <v>63</v>
      </c>
      <c r="AD206" s="57">
        <v>0</v>
      </c>
      <c r="AE206" s="57">
        <v>0</v>
      </c>
      <c r="AF206" s="57">
        <v>0</v>
      </c>
      <c r="AG206" s="57">
        <v>0</v>
      </c>
      <c r="AH206" s="57">
        <v>1</v>
      </c>
      <c r="AI206" s="57">
        <v>0</v>
      </c>
      <c r="AJ206" s="57"/>
      <c r="AK206" s="57">
        <v>0</v>
      </c>
      <c r="AL206" s="57">
        <v>0</v>
      </c>
      <c r="AM206" s="57">
        <v>0</v>
      </c>
      <c r="AN206" s="57">
        <v>0</v>
      </c>
      <c r="AO206" s="57">
        <v>0</v>
      </c>
      <c r="AP206" s="57">
        <v>0</v>
      </c>
      <c r="AQ206" s="57">
        <v>0</v>
      </c>
      <c r="AR206" s="57">
        <v>0</v>
      </c>
      <c r="AS206" s="57">
        <v>3.7</v>
      </c>
      <c r="AT206" s="57">
        <v>9601</v>
      </c>
      <c r="AU206" s="54">
        <v>0</v>
      </c>
      <c r="AV206" s="54">
        <v>0</v>
      </c>
      <c r="AW206" s="66">
        <v>4.4000000000000004</v>
      </c>
      <c r="AX206" s="66">
        <v>3.7</v>
      </c>
      <c r="AY206" s="64">
        <v>32192</v>
      </c>
      <c r="AZ206" s="78">
        <v>130.20650280000001</v>
      </c>
      <c r="BA206" s="66"/>
    </row>
    <row r="207" spans="1:53" x14ac:dyDescent="0.25">
      <c r="A207" s="57">
        <v>203</v>
      </c>
      <c r="B207" s="74">
        <v>2011</v>
      </c>
      <c r="C207" s="57">
        <v>12</v>
      </c>
      <c r="D207" s="57" t="s">
        <v>754</v>
      </c>
      <c r="E207" s="62">
        <f t="shared" si="8"/>
        <v>0.23715054306797653</v>
      </c>
      <c r="F207" s="108">
        <v>0.21044099999999999</v>
      </c>
      <c r="G207" s="57">
        <v>69.02</v>
      </c>
      <c r="H207" s="57">
        <v>4.41</v>
      </c>
      <c r="I207" s="57"/>
      <c r="J207" s="57" t="s">
        <v>270</v>
      </c>
      <c r="K207" s="57"/>
      <c r="L207" s="57">
        <v>1216692</v>
      </c>
      <c r="M207" s="63" t="s">
        <v>271</v>
      </c>
      <c r="N207" s="57" t="s">
        <v>164</v>
      </c>
      <c r="O207" s="57">
        <v>900749</v>
      </c>
      <c r="P207" s="63" t="s">
        <v>2646</v>
      </c>
      <c r="Q207" s="57" t="s">
        <v>859</v>
      </c>
      <c r="R207" s="57">
        <v>6355749</v>
      </c>
      <c r="S207" s="63">
        <v>40695</v>
      </c>
      <c r="T207" s="57" t="s">
        <v>309</v>
      </c>
      <c r="U207" s="57">
        <v>1997427</v>
      </c>
      <c r="V207" s="63">
        <v>41577</v>
      </c>
      <c r="W207" s="57" t="s">
        <v>148</v>
      </c>
      <c r="X207" s="57">
        <v>378312</v>
      </c>
      <c r="Y207" s="63" t="s">
        <v>7184</v>
      </c>
      <c r="Z207" s="57" t="s">
        <v>359</v>
      </c>
      <c r="AA207" s="64">
        <v>5388438</v>
      </c>
      <c r="AB207" s="63">
        <v>40480</v>
      </c>
      <c r="AC207" s="57" t="s">
        <v>970</v>
      </c>
      <c r="AD207" s="57">
        <v>0</v>
      </c>
      <c r="AE207" s="57">
        <v>0</v>
      </c>
      <c r="AF207" s="57">
        <v>0</v>
      </c>
      <c r="AG207" s="57">
        <v>1</v>
      </c>
      <c r="AH207" s="57">
        <v>1</v>
      </c>
      <c r="AI207" s="57">
        <v>0</v>
      </c>
      <c r="AJ207" s="57"/>
      <c r="AK207" s="57">
        <v>0</v>
      </c>
      <c r="AL207" s="57">
        <v>0</v>
      </c>
      <c r="AM207" s="57">
        <v>0</v>
      </c>
      <c r="AN207" s="57">
        <v>0</v>
      </c>
      <c r="AO207" s="57">
        <v>0</v>
      </c>
      <c r="AP207" s="57">
        <v>0</v>
      </c>
      <c r="AQ207" s="57">
        <v>0</v>
      </c>
      <c r="AR207" s="57">
        <v>0</v>
      </c>
      <c r="AS207" s="57">
        <v>4.3</v>
      </c>
      <c r="AT207" s="57">
        <v>8960</v>
      </c>
      <c r="AU207" s="54">
        <v>0</v>
      </c>
      <c r="AV207" s="54">
        <v>0</v>
      </c>
      <c r="AW207" s="66">
        <v>5.3</v>
      </c>
      <c r="AX207" s="66">
        <v>4.3</v>
      </c>
      <c r="AY207" s="64">
        <v>42395</v>
      </c>
      <c r="AZ207" s="78">
        <v>130.20650280000001</v>
      </c>
      <c r="BA207" s="66"/>
    </row>
    <row r="208" spans="1:53" x14ac:dyDescent="0.25">
      <c r="A208" s="57">
        <v>204</v>
      </c>
      <c r="B208" s="74">
        <v>2011</v>
      </c>
      <c r="C208" s="57">
        <v>5</v>
      </c>
      <c r="D208" s="57" t="s">
        <v>2707</v>
      </c>
      <c r="E208" s="62">
        <f t="shared" si="8"/>
        <v>0.22876511821745399</v>
      </c>
      <c r="F208" s="108">
        <v>0.20300000000000001</v>
      </c>
      <c r="G208" s="57">
        <v>64.260000000000005</v>
      </c>
      <c r="H208" s="57">
        <v>5.23</v>
      </c>
      <c r="I208" s="57"/>
      <c r="J208" s="57" t="s">
        <v>313</v>
      </c>
      <c r="K208" s="57"/>
      <c r="L208" s="57">
        <v>3294954</v>
      </c>
      <c r="M208" s="63" t="s">
        <v>314</v>
      </c>
      <c r="N208" s="57" t="s">
        <v>489</v>
      </c>
      <c r="O208" s="57">
        <v>48775214</v>
      </c>
      <c r="P208" s="63" t="s">
        <v>638</v>
      </c>
      <c r="Q208" s="57" t="s">
        <v>259</v>
      </c>
      <c r="R208" s="57">
        <v>30596480</v>
      </c>
      <c r="S208" s="63">
        <v>40268</v>
      </c>
      <c r="T208" s="57" t="s">
        <v>895</v>
      </c>
      <c r="U208" s="57">
        <v>17070674</v>
      </c>
      <c r="V208" s="63">
        <v>40095</v>
      </c>
      <c r="W208" s="57" t="s">
        <v>923</v>
      </c>
      <c r="X208" s="57">
        <v>0</v>
      </c>
      <c r="Y208" s="63"/>
      <c r="Z208" s="57" t="s">
        <v>216</v>
      </c>
      <c r="AA208" s="64">
        <v>3758968</v>
      </c>
      <c r="AB208" s="63">
        <v>40483</v>
      </c>
      <c r="AC208" s="57" t="s">
        <v>614</v>
      </c>
      <c r="AD208" s="57">
        <v>1</v>
      </c>
      <c r="AE208" s="57">
        <v>0</v>
      </c>
      <c r="AF208" s="57">
        <v>0</v>
      </c>
      <c r="AG208" s="57">
        <v>0</v>
      </c>
      <c r="AH208" s="57">
        <v>0</v>
      </c>
      <c r="AI208" s="57">
        <v>0</v>
      </c>
      <c r="AJ208" s="57"/>
      <c r="AK208" s="57">
        <v>0</v>
      </c>
      <c r="AL208" s="57">
        <v>0</v>
      </c>
      <c r="AM208" s="57">
        <v>0</v>
      </c>
      <c r="AN208" s="57">
        <v>0</v>
      </c>
      <c r="AO208" s="57">
        <v>0</v>
      </c>
      <c r="AP208" s="57">
        <v>0</v>
      </c>
      <c r="AQ208" s="57">
        <v>0</v>
      </c>
      <c r="AR208" s="57">
        <v>0</v>
      </c>
      <c r="AS208" s="57">
        <v>7</v>
      </c>
      <c r="AT208" s="57">
        <v>88582</v>
      </c>
      <c r="AU208" s="54">
        <v>0</v>
      </c>
      <c r="AV208" s="54">
        <v>0</v>
      </c>
      <c r="AW208" s="66">
        <v>7.1</v>
      </c>
      <c r="AX208" s="66">
        <v>7</v>
      </c>
      <c r="AY208" s="64">
        <v>24086</v>
      </c>
      <c r="AZ208" s="78">
        <v>130.20650280000001</v>
      </c>
      <c r="BA208" s="66"/>
    </row>
    <row r="209" spans="1:53" x14ac:dyDescent="0.25">
      <c r="A209" s="57">
        <v>205</v>
      </c>
      <c r="B209" s="74">
        <v>2011</v>
      </c>
      <c r="C209" s="57">
        <v>7</v>
      </c>
      <c r="D209" s="57" t="s">
        <v>755</v>
      </c>
      <c r="E209" s="62">
        <f t="shared" si="8"/>
        <v>0.20340937851354898</v>
      </c>
      <c r="F209" s="108">
        <v>0.18049999999999999</v>
      </c>
      <c r="G209" s="57"/>
      <c r="H209" s="57"/>
      <c r="I209" s="57"/>
      <c r="J209" s="57" t="s">
        <v>3045</v>
      </c>
      <c r="K209" s="57" t="s">
        <v>3046</v>
      </c>
      <c r="L209" s="57">
        <v>128146</v>
      </c>
      <c r="M209" s="63" t="s">
        <v>2614</v>
      </c>
      <c r="N209" s="57" t="s">
        <v>134</v>
      </c>
      <c r="O209" s="57">
        <v>85597</v>
      </c>
      <c r="P209" s="63" t="s">
        <v>2625</v>
      </c>
      <c r="Q209" s="57" t="s">
        <v>639</v>
      </c>
      <c r="R209" s="57">
        <v>4634255</v>
      </c>
      <c r="S209" s="63">
        <v>40423</v>
      </c>
      <c r="T209" s="57" t="s">
        <v>896</v>
      </c>
      <c r="U209" s="57">
        <v>0</v>
      </c>
      <c r="V209" s="63"/>
      <c r="W209" s="57"/>
      <c r="X209" s="57"/>
      <c r="Y209" s="63"/>
      <c r="Z209" s="57"/>
      <c r="AA209" s="64"/>
      <c r="AB209" s="63"/>
      <c r="AC209" s="57" t="s">
        <v>971</v>
      </c>
      <c r="AD209" s="57">
        <v>0</v>
      </c>
      <c r="AE209" s="57">
        <v>0</v>
      </c>
      <c r="AF209" s="57">
        <v>0</v>
      </c>
      <c r="AG209" s="57">
        <v>1</v>
      </c>
      <c r="AH209" s="57">
        <v>0</v>
      </c>
      <c r="AI209" s="57">
        <v>0</v>
      </c>
      <c r="AJ209" s="57" t="s">
        <v>2467</v>
      </c>
      <c r="AK209" s="57">
        <v>0</v>
      </c>
      <c r="AL209" s="57">
        <v>0</v>
      </c>
      <c r="AM209" s="57">
        <v>1</v>
      </c>
      <c r="AN209" s="57">
        <v>0</v>
      </c>
      <c r="AO209" s="57">
        <v>0</v>
      </c>
      <c r="AP209" s="57">
        <v>0</v>
      </c>
      <c r="AQ209" s="57">
        <v>0</v>
      </c>
      <c r="AR209" s="57">
        <v>0</v>
      </c>
      <c r="AS209" s="57">
        <v>4.4000000000000004</v>
      </c>
      <c r="AT209" s="57">
        <v>676</v>
      </c>
      <c r="AU209" s="54">
        <v>0</v>
      </c>
      <c r="AV209" s="54">
        <v>0</v>
      </c>
      <c r="AW209" s="66">
        <v>2.8</v>
      </c>
      <c r="AX209" s="66">
        <v>4.4000000000000004</v>
      </c>
      <c r="AY209" s="64">
        <v>10752</v>
      </c>
      <c r="AZ209" s="78">
        <v>130.20650280000001</v>
      </c>
      <c r="BA209" s="66"/>
    </row>
    <row r="210" spans="1:53" ht="14.25" customHeight="1" x14ac:dyDescent="0.25">
      <c r="A210" s="57">
        <v>206</v>
      </c>
      <c r="B210" s="74">
        <v>2011</v>
      </c>
      <c r="C210" s="57">
        <v>8</v>
      </c>
      <c r="D210" s="57" t="s">
        <v>756</v>
      </c>
      <c r="E210" s="62">
        <f t="shared" si="8"/>
        <v>0.20171899586662195</v>
      </c>
      <c r="F210" s="108">
        <v>0.17899999999999999</v>
      </c>
      <c r="G210" s="57"/>
      <c r="H210" s="57"/>
      <c r="I210" s="57"/>
      <c r="J210" s="57" t="s">
        <v>803</v>
      </c>
      <c r="K210" s="57"/>
      <c r="L210" s="57">
        <v>19374</v>
      </c>
      <c r="M210" s="63" t="s">
        <v>2549</v>
      </c>
      <c r="N210" s="57" t="s">
        <v>837</v>
      </c>
      <c r="O210" s="57">
        <v>0</v>
      </c>
      <c r="P210" s="63"/>
      <c r="Q210" s="57" t="s">
        <v>860</v>
      </c>
      <c r="R210" s="57">
        <v>198205</v>
      </c>
      <c r="S210" s="63">
        <v>40601</v>
      </c>
      <c r="T210" s="57" t="s">
        <v>897</v>
      </c>
      <c r="U210" s="57">
        <v>5035</v>
      </c>
      <c r="V210" s="63">
        <v>40318</v>
      </c>
      <c r="W210" s="57"/>
      <c r="X210" s="57"/>
      <c r="Y210" s="63"/>
      <c r="Z210" s="57" t="s">
        <v>943</v>
      </c>
      <c r="AA210" s="64">
        <v>14133</v>
      </c>
      <c r="AB210" s="63">
        <v>40603</v>
      </c>
      <c r="AC210" s="57" t="s">
        <v>972</v>
      </c>
      <c r="AD210" s="57">
        <v>0</v>
      </c>
      <c r="AE210" s="57">
        <v>0</v>
      </c>
      <c r="AF210" s="57">
        <v>0</v>
      </c>
      <c r="AG210" s="57">
        <v>1</v>
      </c>
      <c r="AH210" s="57">
        <v>0</v>
      </c>
      <c r="AI210" s="57">
        <v>0</v>
      </c>
      <c r="AJ210" s="57"/>
      <c r="AK210" s="57">
        <v>0</v>
      </c>
      <c r="AL210" s="57">
        <v>0</v>
      </c>
      <c r="AM210" s="57">
        <v>0</v>
      </c>
      <c r="AN210" s="57">
        <v>0</v>
      </c>
      <c r="AO210" s="57">
        <v>0</v>
      </c>
      <c r="AP210" s="57">
        <v>0</v>
      </c>
      <c r="AQ210" s="57">
        <v>0</v>
      </c>
      <c r="AR210" s="57">
        <v>0</v>
      </c>
      <c r="AS210" s="57">
        <v>5.5</v>
      </c>
      <c r="AT210" s="57">
        <v>967</v>
      </c>
      <c r="AU210" s="54">
        <v>0</v>
      </c>
      <c r="AV210" s="54">
        <v>0</v>
      </c>
      <c r="AW210" s="66">
        <v>6</v>
      </c>
      <c r="AX210" s="66">
        <v>5.5</v>
      </c>
      <c r="AY210" s="64">
        <v>15631</v>
      </c>
      <c r="AZ210" s="78">
        <v>130.20650280000001</v>
      </c>
      <c r="BA210" s="66"/>
    </row>
    <row r="211" spans="1:53" x14ac:dyDescent="0.25">
      <c r="A211" s="57">
        <v>207</v>
      </c>
      <c r="B211" s="74">
        <v>2011</v>
      </c>
      <c r="C211" s="57">
        <v>3</v>
      </c>
      <c r="D211" s="57" t="s">
        <v>757</v>
      </c>
      <c r="E211" s="62">
        <f t="shared" si="8"/>
        <v>0.19890169145507697</v>
      </c>
      <c r="F211" s="108">
        <v>0.17649999999999999</v>
      </c>
      <c r="G211" s="57"/>
      <c r="H211" s="57"/>
      <c r="I211" s="57"/>
      <c r="J211" s="57" t="s">
        <v>804</v>
      </c>
      <c r="K211" s="57"/>
      <c r="L211" s="57">
        <v>61780</v>
      </c>
      <c r="M211" s="63" t="s">
        <v>1439</v>
      </c>
      <c r="N211" s="57" t="s">
        <v>482</v>
      </c>
      <c r="O211" s="57">
        <v>853979</v>
      </c>
      <c r="P211" s="63" t="s">
        <v>2647</v>
      </c>
      <c r="Q211" s="57" t="s">
        <v>578</v>
      </c>
      <c r="R211" s="57">
        <v>26841858</v>
      </c>
      <c r="S211" s="63">
        <v>40439</v>
      </c>
      <c r="T211" s="57" t="s">
        <v>537</v>
      </c>
      <c r="U211" s="57">
        <v>11391927</v>
      </c>
      <c r="V211" s="63">
        <v>40053</v>
      </c>
      <c r="W211" s="57" t="s">
        <v>155</v>
      </c>
      <c r="X211" s="57">
        <v>1487621</v>
      </c>
      <c r="Y211" s="63">
        <v>40053</v>
      </c>
      <c r="Z211" s="57" t="s">
        <v>503</v>
      </c>
      <c r="AA211" s="64">
        <v>794151</v>
      </c>
      <c r="AB211" s="63">
        <v>40053</v>
      </c>
      <c r="AC211" s="57" t="s">
        <v>973</v>
      </c>
      <c r="AD211" s="57">
        <v>0</v>
      </c>
      <c r="AE211" s="57">
        <v>1</v>
      </c>
      <c r="AF211" s="57">
        <v>0</v>
      </c>
      <c r="AG211" s="57">
        <v>0</v>
      </c>
      <c r="AH211" s="57">
        <v>0</v>
      </c>
      <c r="AI211" s="57">
        <v>0</v>
      </c>
      <c r="AJ211" s="57"/>
      <c r="AK211" s="57">
        <v>0</v>
      </c>
      <c r="AL211" s="57">
        <v>0</v>
      </c>
      <c r="AM211" s="57">
        <v>0</v>
      </c>
      <c r="AN211" s="57">
        <v>0</v>
      </c>
      <c r="AO211" s="57">
        <v>0</v>
      </c>
      <c r="AP211" s="57">
        <v>0</v>
      </c>
      <c r="AQ211" s="57">
        <v>0</v>
      </c>
      <c r="AR211" s="57">
        <v>0</v>
      </c>
      <c r="AS211" s="57">
        <v>6.9</v>
      </c>
      <c r="AT211" s="57">
        <v>13603</v>
      </c>
      <c r="AU211" s="54">
        <v>0</v>
      </c>
      <c r="AV211" s="54">
        <v>0</v>
      </c>
      <c r="AW211" s="66">
        <v>6.5</v>
      </c>
      <c r="AX211" s="66">
        <v>6.9</v>
      </c>
      <c r="AY211" s="64">
        <v>187</v>
      </c>
      <c r="AZ211" s="78">
        <v>130.20650280000001</v>
      </c>
      <c r="BA211" s="66"/>
    </row>
    <row r="212" spans="1:53" x14ac:dyDescent="0.25">
      <c r="A212" s="57">
        <v>208</v>
      </c>
      <c r="B212" s="74">
        <v>2011</v>
      </c>
      <c r="C212" s="57">
        <v>7</v>
      </c>
      <c r="D212" s="57" t="s">
        <v>758</v>
      </c>
      <c r="E212" s="62">
        <f t="shared" si="8"/>
        <v>0.18312478675042501</v>
      </c>
      <c r="F212" s="108">
        <v>0.16250000000000001</v>
      </c>
      <c r="G212" s="57"/>
      <c r="H212" s="57"/>
      <c r="I212" s="57"/>
      <c r="J212" s="57" t="s">
        <v>152</v>
      </c>
      <c r="K212" s="57"/>
      <c r="L212" s="57">
        <v>0</v>
      </c>
      <c r="M212" s="63"/>
      <c r="N212" s="57" t="s">
        <v>2978</v>
      </c>
      <c r="O212" s="57">
        <v>0</v>
      </c>
      <c r="P212" s="63"/>
      <c r="Q212" s="57" t="s">
        <v>139</v>
      </c>
      <c r="R212" s="57">
        <v>1488156</v>
      </c>
      <c r="S212" s="63">
        <v>40378</v>
      </c>
      <c r="T212" s="57" t="s">
        <v>898</v>
      </c>
      <c r="U212" s="57">
        <v>696171</v>
      </c>
      <c r="V212" s="63">
        <v>40991</v>
      </c>
      <c r="W212" s="57" t="s">
        <v>924</v>
      </c>
      <c r="X212" s="57">
        <v>170579</v>
      </c>
      <c r="Y212" s="63">
        <v>40053</v>
      </c>
      <c r="Z212" s="57"/>
      <c r="AA212" s="64"/>
      <c r="AB212" s="63"/>
      <c r="AC212" s="57" t="s">
        <v>612</v>
      </c>
      <c r="AD212" s="57">
        <v>0</v>
      </c>
      <c r="AE212" s="57">
        <v>1</v>
      </c>
      <c r="AF212" s="57">
        <v>0</v>
      </c>
      <c r="AG212" s="57">
        <v>0</v>
      </c>
      <c r="AH212" s="57">
        <v>0</v>
      </c>
      <c r="AI212" s="57">
        <v>0</v>
      </c>
      <c r="AJ212" s="57"/>
      <c r="AK212" s="57">
        <v>0</v>
      </c>
      <c r="AL212" s="57">
        <v>0</v>
      </c>
      <c r="AM212" s="57">
        <v>0</v>
      </c>
      <c r="AN212" s="57">
        <v>0</v>
      </c>
      <c r="AO212" s="57">
        <v>0</v>
      </c>
      <c r="AP212" s="57">
        <v>0</v>
      </c>
      <c r="AQ212" s="57">
        <v>0</v>
      </c>
      <c r="AR212" s="57">
        <v>0</v>
      </c>
      <c r="AS212" s="57">
        <v>5.2</v>
      </c>
      <c r="AT212" s="57">
        <v>4472</v>
      </c>
      <c r="AU212" s="54">
        <v>0</v>
      </c>
      <c r="AV212" s="54">
        <v>0</v>
      </c>
      <c r="AW212" s="66">
        <v>6.1</v>
      </c>
      <c r="AX212" s="66">
        <v>5.2</v>
      </c>
      <c r="AY212" s="64">
        <v>24291</v>
      </c>
      <c r="AZ212" s="78">
        <v>130.20650280000001</v>
      </c>
      <c r="BA212" s="66"/>
    </row>
    <row r="213" spans="1:53" x14ac:dyDescent="0.25">
      <c r="A213" s="57">
        <v>209</v>
      </c>
      <c r="B213" s="74">
        <v>2011</v>
      </c>
      <c r="C213" s="57">
        <v>7</v>
      </c>
      <c r="D213" s="57" t="s">
        <v>759</v>
      </c>
      <c r="E213" s="62">
        <f t="shared" si="8"/>
        <v>0.18256132586811602</v>
      </c>
      <c r="F213" s="108">
        <v>0.16200000000000001</v>
      </c>
      <c r="G213" s="57"/>
      <c r="H213" s="57"/>
      <c r="I213" s="57"/>
      <c r="J213" s="57" t="s">
        <v>805</v>
      </c>
      <c r="K213" s="57"/>
      <c r="L213" s="57">
        <v>0</v>
      </c>
      <c r="M213" s="63"/>
      <c r="N213" s="57" t="s">
        <v>838</v>
      </c>
      <c r="O213" s="57">
        <v>742547</v>
      </c>
      <c r="P213" s="63" t="s">
        <v>2622</v>
      </c>
      <c r="Q213" s="57" t="s">
        <v>148</v>
      </c>
      <c r="R213" s="57">
        <v>378312</v>
      </c>
      <c r="S213" s="63">
        <v>40722</v>
      </c>
      <c r="T213" s="57" t="s">
        <v>899</v>
      </c>
      <c r="U213" s="57">
        <v>564836</v>
      </c>
      <c r="V213" s="63">
        <v>40162</v>
      </c>
      <c r="W213" s="57"/>
      <c r="X213" s="57"/>
      <c r="Y213" s="63"/>
      <c r="Z213" s="57" t="s">
        <v>736</v>
      </c>
      <c r="AA213" s="64">
        <v>820073</v>
      </c>
      <c r="AB213" s="63">
        <v>40619</v>
      </c>
      <c r="AC213" s="57" t="s">
        <v>974</v>
      </c>
      <c r="AD213" s="57">
        <v>0</v>
      </c>
      <c r="AE213" s="57">
        <v>0</v>
      </c>
      <c r="AF213" s="57">
        <v>0</v>
      </c>
      <c r="AG213" s="57">
        <v>1</v>
      </c>
      <c r="AH213" s="57">
        <v>1</v>
      </c>
      <c r="AI213" s="57">
        <v>0</v>
      </c>
      <c r="AJ213" s="57" t="s">
        <v>2460</v>
      </c>
      <c r="AK213" s="57">
        <v>0</v>
      </c>
      <c r="AL213" s="57">
        <v>1</v>
      </c>
      <c r="AM213" s="57">
        <v>0</v>
      </c>
      <c r="AN213" s="57">
        <v>0</v>
      </c>
      <c r="AO213" s="57">
        <v>0</v>
      </c>
      <c r="AP213" s="57">
        <v>0</v>
      </c>
      <c r="AQ213" s="57">
        <v>0</v>
      </c>
      <c r="AR213" s="57">
        <v>0</v>
      </c>
      <c r="AS213" s="57">
        <v>5.9</v>
      </c>
      <c r="AT213" s="57">
        <v>5455</v>
      </c>
      <c r="AU213" s="54">
        <v>0</v>
      </c>
      <c r="AV213" s="54">
        <v>0</v>
      </c>
      <c r="AW213" s="66">
        <v>5.5</v>
      </c>
      <c r="AX213" s="66">
        <v>5.9</v>
      </c>
      <c r="AY213" s="64">
        <v>11308</v>
      </c>
      <c r="AZ213" s="78">
        <v>130.20650280000001</v>
      </c>
      <c r="BA213" s="66"/>
    </row>
    <row r="214" spans="1:53" x14ac:dyDescent="0.25">
      <c r="A214" s="57">
        <v>210</v>
      </c>
      <c r="B214" s="74">
        <v>2011</v>
      </c>
      <c r="C214" s="57">
        <v>11</v>
      </c>
      <c r="D214" s="57" t="s">
        <v>760</v>
      </c>
      <c r="E214" s="62">
        <f t="shared" si="8"/>
        <v>0.18143440410349795</v>
      </c>
      <c r="F214" s="108">
        <v>0.161</v>
      </c>
      <c r="G214" s="57"/>
      <c r="H214" s="57"/>
      <c r="I214" s="57"/>
      <c r="J214" s="57" t="s">
        <v>806</v>
      </c>
      <c r="K214" s="57"/>
      <c r="L214" s="57">
        <v>23104</v>
      </c>
      <c r="M214" s="63" t="s">
        <v>1766</v>
      </c>
      <c r="N214" s="57" t="s">
        <v>839</v>
      </c>
      <c r="O214" s="57">
        <v>213133</v>
      </c>
      <c r="P214" s="63" t="s">
        <v>2622</v>
      </c>
      <c r="Q214" s="57" t="s">
        <v>377</v>
      </c>
      <c r="R214" s="57">
        <v>2194914</v>
      </c>
      <c r="S214" s="63">
        <v>40358</v>
      </c>
      <c r="T214" s="57" t="s">
        <v>900</v>
      </c>
      <c r="U214" s="57">
        <v>0</v>
      </c>
      <c r="V214" s="63"/>
      <c r="W214" s="57" t="s">
        <v>327</v>
      </c>
      <c r="X214" s="57">
        <v>20936476</v>
      </c>
      <c r="Y214" s="63">
        <v>40191</v>
      </c>
      <c r="Z214" s="57" t="s">
        <v>391</v>
      </c>
      <c r="AA214" s="64">
        <v>5418924</v>
      </c>
      <c r="AB214" s="63">
        <v>40141</v>
      </c>
      <c r="AC214" s="57" t="s">
        <v>975</v>
      </c>
      <c r="AD214" s="57">
        <v>1</v>
      </c>
      <c r="AE214" s="57">
        <v>0</v>
      </c>
      <c r="AF214" s="57">
        <v>0</v>
      </c>
      <c r="AG214" s="57">
        <v>1</v>
      </c>
      <c r="AH214" s="57">
        <v>0</v>
      </c>
      <c r="AI214" s="57">
        <v>0</v>
      </c>
      <c r="AJ214" s="57"/>
      <c r="AK214" s="57">
        <v>0</v>
      </c>
      <c r="AL214" s="57">
        <v>0</v>
      </c>
      <c r="AM214" s="57">
        <v>0</v>
      </c>
      <c r="AN214" s="57">
        <v>0</v>
      </c>
      <c r="AO214" s="57">
        <v>0</v>
      </c>
      <c r="AP214" s="57">
        <v>0</v>
      </c>
      <c r="AQ214" s="57">
        <v>0</v>
      </c>
      <c r="AR214" s="57">
        <v>0</v>
      </c>
      <c r="AS214" s="57">
        <v>7.2</v>
      </c>
      <c r="AT214" s="57">
        <v>92848</v>
      </c>
      <c r="AU214" s="54">
        <v>0</v>
      </c>
      <c r="AV214" s="54">
        <v>0</v>
      </c>
      <c r="AW214" s="66">
        <v>7.4</v>
      </c>
      <c r="AX214" s="66">
        <v>7.2</v>
      </c>
      <c r="AY214" s="64">
        <v>67092</v>
      </c>
      <c r="AZ214" s="78">
        <v>130.20650280000001</v>
      </c>
      <c r="BA214" s="66"/>
    </row>
    <row r="215" spans="1:53" x14ac:dyDescent="0.25">
      <c r="A215" s="57">
        <v>211</v>
      </c>
      <c r="B215" s="74">
        <v>2011</v>
      </c>
      <c r="C215" s="57">
        <v>10</v>
      </c>
      <c r="D215" s="57" t="s">
        <v>761</v>
      </c>
      <c r="E215" s="62">
        <f t="shared" si="8"/>
        <v>0.17579979528040801</v>
      </c>
      <c r="F215" s="108">
        <v>0.156</v>
      </c>
      <c r="G215" s="57"/>
      <c r="H215" s="57"/>
      <c r="I215" s="57"/>
      <c r="J215" s="57" t="s">
        <v>452</v>
      </c>
      <c r="K215" s="57"/>
      <c r="L215" s="57">
        <v>8728</v>
      </c>
      <c r="M215" s="63" t="s">
        <v>1503</v>
      </c>
      <c r="N215" s="57" t="s">
        <v>484</v>
      </c>
      <c r="O215" s="57">
        <v>22730197</v>
      </c>
      <c r="P215" s="63" t="s">
        <v>2628</v>
      </c>
      <c r="Q215" s="57" t="s">
        <v>861</v>
      </c>
      <c r="R215" s="57">
        <v>150134</v>
      </c>
      <c r="S215" s="63">
        <v>40529</v>
      </c>
      <c r="T215" s="57" t="s">
        <v>901</v>
      </c>
      <c r="U215" s="57">
        <v>3731120</v>
      </c>
      <c r="V215" s="63">
        <v>40053</v>
      </c>
      <c r="W215" s="57" t="s">
        <v>579</v>
      </c>
      <c r="X215" s="57">
        <v>4175659</v>
      </c>
      <c r="Y215" s="63">
        <v>40053</v>
      </c>
      <c r="Z215" s="57" t="s">
        <v>607</v>
      </c>
      <c r="AA215" s="64">
        <v>1318211</v>
      </c>
      <c r="AB215" s="63">
        <v>40053</v>
      </c>
      <c r="AC215" s="57" t="s">
        <v>976</v>
      </c>
      <c r="AD215" s="57">
        <v>0</v>
      </c>
      <c r="AE215" s="57">
        <v>1</v>
      </c>
      <c r="AF215" s="57">
        <v>0</v>
      </c>
      <c r="AG215" s="57">
        <v>0</v>
      </c>
      <c r="AH215" s="57">
        <v>0</v>
      </c>
      <c r="AI215" s="57">
        <v>0</v>
      </c>
      <c r="AJ215" s="57"/>
      <c r="AK215" s="57">
        <v>0</v>
      </c>
      <c r="AL215" s="57">
        <v>0</v>
      </c>
      <c r="AM215" s="57">
        <v>0</v>
      </c>
      <c r="AN215" s="57">
        <v>0</v>
      </c>
      <c r="AO215" s="57">
        <v>0</v>
      </c>
      <c r="AP215" s="57">
        <v>0</v>
      </c>
      <c r="AQ215" s="57">
        <v>0</v>
      </c>
      <c r="AR215" s="57">
        <v>0</v>
      </c>
      <c r="AS215" s="57">
        <v>5.2</v>
      </c>
      <c r="AT215" s="57">
        <v>12995</v>
      </c>
      <c r="AU215" s="54">
        <v>0</v>
      </c>
      <c r="AV215" s="54">
        <v>0</v>
      </c>
      <c r="AW215" s="66">
        <v>6.1</v>
      </c>
      <c r="AX215" s="66">
        <v>5.2</v>
      </c>
      <c r="AY215" s="64">
        <v>15469</v>
      </c>
      <c r="AZ215" s="78">
        <v>130.20650280000001</v>
      </c>
      <c r="BA215" s="66"/>
    </row>
    <row r="216" spans="1:53" x14ac:dyDescent="0.25">
      <c r="A216" s="57">
        <v>212</v>
      </c>
      <c r="B216" s="74">
        <v>2011</v>
      </c>
      <c r="C216" s="57">
        <v>10</v>
      </c>
      <c r="D216" s="57" t="s">
        <v>762</v>
      </c>
      <c r="E216" s="62">
        <f t="shared" si="8"/>
        <v>0.15833250792882905</v>
      </c>
      <c r="F216" s="108">
        <v>0.14050000000000001</v>
      </c>
      <c r="G216" s="57"/>
      <c r="H216" s="57"/>
      <c r="I216" s="57"/>
      <c r="J216" s="57" t="s">
        <v>473</v>
      </c>
      <c r="K216" s="57"/>
      <c r="L216" s="57">
        <v>6627</v>
      </c>
      <c r="M216" s="63" t="s">
        <v>2542</v>
      </c>
      <c r="N216" s="57" t="s">
        <v>840</v>
      </c>
      <c r="O216" s="57">
        <v>122071</v>
      </c>
      <c r="P216" s="63"/>
      <c r="Q216" s="57" t="s">
        <v>862</v>
      </c>
      <c r="R216" s="57">
        <v>0</v>
      </c>
      <c r="S216" s="63"/>
      <c r="T216" s="57"/>
      <c r="U216" s="57"/>
      <c r="V216" s="63"/>
      <c r="W216" s="57" t="s">
        <v>925</v>
      </c>
      <c r="X216" s="57">
        <v>6509</v>
      </c>
      <c r="Y216" s="63">
        <v>40053</v>
      </c>
      <c r="Z216" s="57"/>
      <c r="AA216" s="64"/>
      <c r="AB216" s="63"/>
      <c r="AC216" s="57" t="s">
        <v>977</v>
      </c>
      <c r="AD216" s="57">
        <v>0</v>
      </c>
      <c r="AE216" s="57">
        <v>1</v>
      </c>
      <c r="AF216" s="57">
        <v>0</v>
      </c>
      <c r="AG216" s="57">
        <v>0</v>
      </c>
      <c r="AH216" s="57">
        <v>0</v>
      </c>
      <c r="AI216" s="57">
        <v>0</v>
      </c>
      <c r="AJ216" s="57"/>
      <c r="AK216" s="57">
        <v>0</v>
      </c>
      <c r="AL216" s="57">
        <v>0</v>
      </c>
      <c r="AM216" s="57">
        <v>0</v>
      </c>
      <c r="AN216" s="57">
        <v>0</v>
      </c>
      <c r="AO216" s="57">
        <v>0</v>
      </c>
      <c r="AP216" s="57">
        <v>0</v>
      </c>
      <c r="AQ216" s="57">
        <v>0</v>
      </c>
      <c r="AR216" s="57">
        <v>0</v>
      </c>
      <c r="AS216" s="57">
        <v>2.8</v>
      </c>
      <c r="AT216" s="57">
        <v>4299</v>
      </c>
      <c r="AU216" s="54">
        <v>0</v>
      </c>
      <c r="AV216" s="54">
        <v>0</v>
      </c>
      <c r="AW216" s="66"/>
      <c r="AX216" s="66"/>
      <c r="AY216" s="64"/>
      <c r="AZ216" s="78">
        <v>130.20650280000001</v>
      </c>
      <c r="BA216" s="66"/>
    </row>
    <row r="217" spans="1:53" x14ac:dyDescent="0.25">
      <c r="A217" s="57">
        <v>213</v>
      </c>
      <c r="B217" s="74">
        <v>2011</v>
      </c>
      <c r="C217" s="57">
        <v>6</v>
      </c>
      <c r="D217" s="57" t="s">
        <v>763</v>
      </c>
      <c r="E217" s="62">
        <f t="shared" si="8"/>
        <v>0.15720558616421101</v>
      </c>
      <c r="F217" s="108">
        <v>0.13950000000000001</v>
      </c>
      <c r="G217" s="57"/>
      <c r="H217" s="57"/>
      <c r="I217" s="57"/>
      <c r="J217" s="57" t="s">
        <v>807</v>
      </c>
      <c r="K217" s="57"/>
      <c r="L217" s="57">
        <v>30787</v>
      </c>
      <c r="M217" s="63" t="s">
        <v>2550</v>
      </c>
      <c r="N217" s="57" t="s">
        <v>841</v>
      </c>
      <c r="O217" s="57">
        <v>0</v>
      </c>
      <c r="P217" s="63"/>
      <c r="Q217" s="57" t="s">
        <v>146</v>
      </c>
      <c r="R217" s="57">
        <v>401218</v>
      </c>
      <c r="S217" s="63">
        <v>40341</v>
      </c>
      <c r="T217" s="57" t="s">
        <v>902</v>
      </c>
      <c r="U217" s="57">
        <v>2950539</v>
      </c>
      <c r="V217" s="63">
        <v>40393</v>
      </c>
      <c r="W217" s="57"/>
      <c r="X217" s="57"/>
      <c r="Y217" s="63"/>
      <c r="Z217" s="57"/>
      <c r="AA217" s="64"/>
      <c r="AB217" s="63"/>
      <c r="AC217" s="57" t="s">
        <v>978</v>
      </c>
      <c r="AD217" s="57">
        <v>0</v>
      </c>
      <c r="AE217" s="57">
        <v>1</v>
      </c>
      <c r="AF217" s="57">
        <v>0</v>
      </c>
      <c r="AG217" s="57">
        <v>0</v>
      </c>
      <c r="AH217" s="57">
        <v>0</v>
      </c>
      <c r="AI217" s="57">
        <v>0</v>
      </c>
      <c r="AJ217" s="57"/>
      <c r="AK217" s="57">
        <v>0</v>
      </c>
      <c r="AL217" s="57">
        <v>0</v>
      </c>
      <c r="AM217" s="57">
        <v>0</v>
      </c>
      <c r="AN217" s="57">
        <v>0</v>
      </c>
      <c r="AO217" s="57">
        <v>0</v>
      </c>
      <c r="AP217" s="57">
        <v>0</v>
      </c>
      <c r="AQ217" s="57">
        <v>0</v>
      </c>
      <c r="AR217" s="57">
        <v>0</v>
      </c>
      <c r="AS217" s="57">
        <v>2.2999999999999998</v>
      </c>
      <c r="AT217" s="57">
        <v>5171</v>
      </c>
      <c r="AU217" s="54">
        <v>0</v>
      </c>
      <c r="AV217" s="54">
        <v>0</v>
      </c>
      <c r="AW217" s="66">
        <v>1.8</v>
      </c>
      <c r="AX217" s="66">
        <v>2.2999999999999998</v>
      </c>
      <c r="AY217" s="64">
        <v>18854</v>
      </c>
      <c r="AZ217" s="78">
        <v>130.20650280000001</v>
      </c>
      <c r="BA217" s="66"/>
    </row>
    <row r="218" spans="1:53" x14ac:dyDescent="0.25">
      <c r="A218" s="57">
        <v>214</v>
      </c>
      <c r="B218" s="74">
        <v>2011</v>
      </c>
      <c r="C218" s="57">
        <v>4</v>
      </c>
      <c r="D218" s="57" t="s">
        <v>764</v>
      </c>
      <c r="E218" s="62">
        <f t="shared" si="8"/>
        <v>0.15607866439959298</v>
      </c>
      <c r="F218" s="108">
        <v>0.13850000000000001</v>
      </c>
      <c r="G218" s="57"/>
      <c r="H218" s="57"/>
      <c r="I218" s="57"/>
      <c r="J218" s="57" t="s">
        <v>808</v>
      </c>
      <c r="K218" s="57"/>
      <c r="L218" s="57">
        <v>1197184</v>
      </c>
      <c r="M218" s="71" t="s">
        <v>4689</v>
      </c>
      <c r="N218" s="57" t="s">
        <v>170</v>
      </c>
      <c r="O218" s="57">
        <v>16336084</v>
      </c>
      <c r="P218" s="63" t="s">
        <v>2638</v>
      </c>
      <c r="Q218" s="57" t="s">
        <v>327</v>
      </c>
      <c r="R218" s="57">
        <v>20936476</v>
      </c>
      <c r="S218" s="63">
        <v>40191</v>
      </c>
      <c r="T218" s="57" t="s">
        <v>900</v>
      </c>
      <c r="U218" s="57">
        <v>0</v>
      </c>
      <c r="V218" s="63"/>
      <c r="W218" s="57" t="s">
        <v>647</v>
      </c>
      <c r="X218" s="57">
        <v>3639448</v>
      </c>
      <c r="Y218" s="63" t="s">
        <v>244</v>
      </c>
      <c r="Z218" s="57" t="s">
        <v>944</v>
      </c>
      <c r="AA218" s="64">
        <v>3642295</v>
      </c>
      <c r="AB218" s="63">
        <v>40591</v>
      </c>
      <c r="AC218" s="57" t="s">
        <v>614</v>
      </c>
      <c r="AD218" s="57">
        <v>1</v>
      </c>
      <c r="AE218" s="57">
        <v>0</v>
      </c>
      <c r="AF218" s="57">
        <v>0</v>
      </c>
      <c r="AG218" s="57">
        <v>0</v>
      </c>
      <c r="AH218" s="57">
        <v>0</v>
      </c>
      <c r="AI218" s="57">
        <v>0</v>
      </c>
      <c r="AJ218" s="57"/>
      <c r="AK218" s="57">
        <v>0</v>
      </c>
      <c r="AL218" s="57">
        <v>0</v>
      </c>
      <c r="AM218" s="57">
        <v>0</v>
      </c>
      <c r="AN218" s="57">
        <v>0</v>
      </c>
      <c r="AO218" s="57">
        <v>0</v>
      </c>
      <c r="AP218" s="57">
        <v>0</v>
      </c>
      <c r="AQ218" s="57">
        <v>0</v>
      </c>
      <c r="AR218" s="57">
        <v>0</v>
      </c>
      <c r="AS218" s="57">
        <v>5.7</v>
      </c>
      <c r="AT218" s="57">
        <v>44341</v>
      </c>
      <c r="AU218" s="54">
        <v>0</v>
      </c>
      <c r="AV218" s="54">
        <v>0</v>
      </c>
      <c r="AW218" s="66"/>
      <c r="AX218" s="66"/>
      <c r="AY218" s="64"/>
      <c r="AZ218" s="78">
        <v>130.20650280000001</v>
      </c>
      <c r="BA218" s="66"/>
    </row>
    <row r="219" spans="1:53" x14ac:dyDescent="0.25">
      <c r="A219" s="57">
        <v>215</v>
      </c>
      <c r="B219" s="74">
        <v>2011</v>
      </c>
      <c r="C219" s="57">
        <v>9</v>
      </c>
      <c r="D219" s="57" t="s">
        <v>765</v>
      </c>
      <c r="E219" s="62">
        <f t="shared" si="8"/>
        <v>0.14424598587110399</v>
      </c>
      <c r="F219" s="108">
        <v>0.128</v>
      </c>
      <c r="G219" s="57"/>
      <c r="H219" s="57"/>
      <c r="I219" s="57"/>
      <c r="J219" s="57" t="s">
        <v>809</v>
      </c>
      <c r="K219" s="57"/>
      <c r="L219" s="57">
        <v>33562</v>
      </c>
      <c r="M219" s="63" t="s">
        <v>2551</v>
      </c>
      <c r="N219" s="57" t="s">
        <v>842</v>
      </c>
      <c r="O219" s="57">
        <v>13216775</v>
      </c>
      <c r="P219" s="63" t="s">
        <v>2648</v>
      </c>
      <c r="Q219" s="57" t="s">
        <v>863</v>
      </c>
      <c r="R219" s="57">
        <v>23114463</v>
      </c>
      <c r="S219" s="63">
        <v>40053</v>
      </c>
      <c r="T219" s="57" t="s">
        <v>903</v>
      </c>
      <c r="U219" s="57">
        <v>23733</v>
      </c>
      <c r="V219" s="63">
        <v>40305</v>
      </c>
      <c r="W219" s="57"/>
      <c r="X219" s="57"/>
      <c r="Y219" s="63"/>
      <c r="Z219" s="57"/>
      <c r="AA219" s="64"/>
      <c r="AB219" s="63"/>
      <c r="AC219" s="57" t="s">
        <v>979</v>
      </c>
      <c r="AD219" s="57">
        <v>1</v>
      </c>
      <c r="AE219" s="57">
        <v>1</v>
      </c>
      <c r="AF219" s="57">
        <v>0</v>
      </c>
      <c r="AG219" s="57">
        <v>0</v>
      </c>
      <c r="AH219" s="57">
        <v>0</v>
      </c>
      <c r="AI219" s="57">
        <v>0</v>
      </c>
      <c r="AJ219" s="57"/>
      <c r="AK219" s="57">
        <v>0</v>
      </c>
      <c r="AL219" s="57">
        <v>0</v>
      </c>
      <c r="AM219" s="57">
        <v>0</v>
      </c>
      <c r="AN219" s="57">
        <v>0</v>
      </c>
      <c r="AO219" s="57">
        <v>0</v>
      </c>
      <c r="AP219" s="57">
        <v>0</v>
      </c>
      <c r="AQ219" s="57">
        <v>0</v>
      </c>
      <c r="AR219" s="57">
        <v>0</v>
      </c>
      <c r="AS219" s="57">
        <v>3.4</v>
      </c>
      <c r="AT219" s="57">
        <v>4951</v>
      </c>
      <c r="AU219" s="54">
        <v>0</v>
      </c>
      <c r="AV219" s="54">
        <v>0</v>
      </c>
      <c r="AW219" s="66">
        <v>5.2</v>
      </c>
      <c r="AX219" s="66">
        <v>3.4</v>
      </c>
      <c r="AY219" s="64">
        <v>19788</v>
      </c>
      <c r="AZ219" s="78">
        <v>130.20650280000001</v>
      </c>
      <c r="BA219" s="66"/>
    </row>
    <row r="220" spans="1:53" ht="15.9" customHeight="1" x14ac:dyDescent="0.25">
      <c r="A220" s="57">
        <v>216</v>
      </c>
      <c r="B220" s="74">
        <v>2011</v>
      </c>
      <c r="C220" s="57">
        <v>7</v>
      </c>
      <c r="D220" s="57" t="s">
        <v>2708</v>
      </c>
      <c r="E220" s="62">
        <f t="shared" si="8"/>
        <v>0.14199214234186799</v>
      </c>
      <c r="F220" s="108">
        <v>0.126</v>
      </c>
      <c r="G220" s="57"/>
      <c r="H220" s="57"/>
      <c r="I220" s="57"/>
      <c r="J220" s="57" t="s">
        <v>810</v>
      </c>
      <c r="K220" s="57"/>
      <c r="L220" s="79">
        <v>34613</v>
      </c>
      <c r="M220" s="63" t="s">
        <v>633</v>
      </c>
      <c r="N220" s="57" t="s">
        <v>505</v>
      </c>
      <c r="O220" s="57">
        <v>78050106</v>
      </c>
      <c r="P220" s="63" t="s">
        <v>2649</v>
      </c>
      <c r="Q220" s="57" t="s">
        <v>692</v>
      </c>
      <c r="R220" s="57">
        <v>12129565</v>
      </c>
      <c r="S220" s="63">
        <v>40203</v>
      </c>
      <c r="T220" s="57" t="s">
        <v>810</v>
      </c>
      <c r="U220" s="57">
        <v>34613</v>
      </c>
      <c r="V220" s="63">
        <v>40269</v>
      </c>
      <c r="W220" s="57" t="s">
        <v>159</v>
      </c>
      <c r="X220" s="57">
        <v>0</v>
      </c>
      <c r="Y220" s="63"/>
      <c r="Z220" s="57" t="s">
        <v>391</v>
      </c>
      <c r="AA220" s="64">
        <v>5418924</v>
      </c>
      <c r="AB220" s="63">
        <v>40141</v>
      </c>
      <c r="AC220" s="57" t="s">
        <v>980</v>
      </c>
      <c r="AD220" s="57">
        <v>1</v>
      </c>
      <c r="AE220" s="57">
        <v>0</v>
      </c>
      <c r="AF220" s="57">
        <v>0</v>
      </c>
      <c r="AG220" s="57">
        <v>1</v>
      </c>
      <c r="AH220" s="57">
        <v>0</v>
      </c>
      <c r="AI220" s="57">
        <v>0</v>
      </c>
      <c r="AJ220" s="57"/>
      <c r="AK220" s="57">
        <v>0</v>
      </c>
      <c r="AL220" s="57">
        <v>0</v>
      </c>
      <c r="AM220" s="57">
        <v>0</v>
      </c>
      <c r="AN220" s="57">
        <v>0</v>
      </c>
      <c r="AO220" s="57">
        <v>0</v>
      </c>
      <c r="AP220" s="57">
        <v>0</v>
      </c>
      <c r="AQ220" s="57">
        <v>0</v>
      </c>
      <c r="AR220" s="57">
        <v>0</v>
      </c>
      <c r="AS220" s="57">
        <v>4.9000000000000004</v>
      </c>
      <c r="AT220" s="57">
        <v>19391</v>
      </c>
      <c r="AU220" s="54">
        <v>0</v>
      </c>
      <c r="AV220" s="54">
        <v>0</v>
      </c>
      <c r="AW220" s="66">
        <v>5.8</v>
      </c>
      <c r="AX220" s="66">
        <v>4.9000000000000004</v>
      </c>
      <c r="AY220" s="64">
        <v>15935</v>
      </c>
      <c r="AZ220" s="78">
        <v>130.20650280000001</v>
      </c>
      <c r="BA220" s="66"/>
    </row>
    <row r="221" spans="1:53" x14ac:dyDescent="0.25">
      <c r="A221" s="57">
        <v>217</v>
      </c>
      <c r="B221" s="74">
        <v>2011</v>
      </c>
      <c r="C221" s="57">
        <v>8</v>
      </c>
      <c r="D221" s="57" t="s">
        <v>3231</v>
      </c>
      <c r="E221" s="62">
        <f t="shared" si="8"/>
        <v>0.13015946381337901</v>
      </c>
      <c r="F221" s="108">
        <v>0.11550000000000001</v>
      </c>
      <c r="G221" s="57"/>
      <c r="H221" s="57"/>
      <c r="I221" s="57"/>
      <c r="J221" s="54" t="s">
        <v>7189</v>
      </c>
      <c r="K221" s="57" t="s">
        <v>3220</v>
      </c>
      <c r="L221" s="57">
        <v>5681807</v>
      </c>
      <c r="M221" s="71" t="s">
        <v>3221</v>
      </c>
      <c r="N221" s="54" t="s">
        <v>3223</v>
      </c>
      <c r="O221" s="57">
        <v>621357</v>
      </c>
      <c r="P221" s="63">
        <v>40378</v>
      </c>
      <c r="Q221" s="54" t="s">
        <v>3222</v>
      </c>
      <c r="R221" s="57">
        <v>391793</v>
      </c>
      <c r="S221" s="63" t="s">
        <v>3224</v>
      </c>
      <c r="T221" s="54" t="s">
        <v>1042</v>
      </c>
      <c r="U221" s="69">
        <v>2489202</v>
      </c>
      <c r="V221" s="70" t="s">
        <v>1043</v>
      </c>
      <c r="W221" s="54" t="s">
        <v>1253</v>
      </c>
      <c r="X221" s="69">
        <v>532554</v>
      </c>
      <c r="Y221" s="70">
        <v>40337</v>
      </c>
      <c r="Z221" s="54" t="s">
        <v>484</v>
      </c>
      <c r="AA221" s="69">
        <v>22662503</v>
      </c>
      <c r="AB221" s="70" t="s">
        <v>280</v>
      </c>
      <c r="AC221" s="57" t="s">
        <v>3225</v>
      </c>
      <c r="AD221" s="57">
        <v>1</v>
      </c>
      <c r="AE221" s="57">
        <v>0</v>
      </c>
      <c r="AF221" s="57">
        <v>0</v>
      </c>
      <c r="AG221" s="57">
        <v>1</v>
      </c>
      <c r="AH221" s="57">
        <v>0</v>
      </c>
      <c r="AI221" s="57">
        <v>0</v>
      </c>
      <c r="AJ221" s="57"/>
      <c r="AK221" s="57">
        <v>0</v>
      </c>
      <c r="AL221" s="57">
        <v>0</v>
      </c>
      <c r="AM221" s="57">
        <v>0</v>
      </c>
      <c r="AN221" s="57">
        <v>0</v>
      </c>
      <c r="AO221" s="57">
        <v>0</v>
      </c>
      <c r="AP221" s="57">
        <v>0</v>
      </c>
      <c r="AQ221" s="57">
        <v>0</v>
      </c>
      <c r="AR221" s="57">
        <v>0</v>
      </c>
      <c r="AS221" s="57">
        <v>6.7</v>
      </c>
      <c r="AT221" s="57">
        <v>171984</v>
      </c>
      <c r="AU221" s="54">
        <v>0</v>
      </c>
      <c r="AV221" s="54">
        <v>0</v>
      </c>
      <c r="AW221" s="66">
        <v>7</v>
      </c>
      <c r="AX221" s="66">
        <v>6.7</v>
      </c>
      <c r="AY221" s="64">
        <v>90668</v>
      </c>
      <c r="AZ221" s="78">
        <v>130.20650280000001</v>
      </c>
      <c r="BA221" s="66"/>
    </row>
    <row r="222" spans="1:53" x14ac:dyDescent="0.25">
      <c r="A222" s="57">
        <v>218</v>
      </c>
      <c r="B222" s="74">
        <v>2011</v>
      </c>
      <c r="C222" s="57">
        <v>10</v>
      </c>
      <c r="D222" s="57" t="s">
        <v>766</v>
      </c>
      <c r="E222" s="62">
        <f t="shared" si="8"/>
        <v>0.11550948087334501</v>
      </c>
      <c r="F222" s="108">
        <v>0.10249999999999999</v>
      </c>
      <c r="G222" s="57"/>
      <c r="H222" s="57"/>
      <c r="I222" s="57"/>
      <c r="J222" s="57" t="s">
        <v>811</v>
      </c>
      <c r="K222" s="57"/>
      <c r="L222" s="57">
        <v>6329</v>
      </c>
      <c r="M222" s="63" t="s">
        <v>2552</v>
      </c>
      <c r="N222" s="57" t="s">
        <v>843</v>
      </c>
      <c r="O222" s="57">
        <v>1048649</v>
      </c>
      <c r="P222" s="63" t="s">
        <v>2622</v>
      </c>
      <c r="Q222" s="57" t="s">
        <v>864</v>
      </c>
      <c r="R222" s="57">
        <v>744925</v>
      </c>
      <c r="S222" s="63">
        <v>40280</v>
      </c>
      <c r="T222" s="57"/>
      <c r="U222" s="57"/>
      <c r="V222" s="63"/>
      <c r="W222" s="57" t="s">
        <v>317</v>
      </c>
      <c r="X222" s="57">
        <v>9930268</v>
      </c>
      <c r="Y222" s="63">
        <v>40053</v>
      </c>
      <c r="Z222" s="57"/>
      <c r="AA222" s="64"/>
      <c r="AB222" s="63"/>
      <c r="AC222" s="57" t="s">
        <v>981</v>
      </c>
      <c r="AD222" s="57">
        <v>0</v>
      </c>
      <c r="AE222" s="57">
        <v>1</v>
      </c>
      <c r="AF222" s="57">
        <v>0</v>
      </c>
      <c r="AG222" s="57">
        <v>0</v>
      </c>
      <c r="AH222" s="57">
        <v>0</v>
      </c>
      <c r="AI222" s="57">
        <v>0</v>
      </c>
      <c r="AJ222" s="57"/>
      <c r="AK222" s="57">
        <v>0</v>
      </c>
      <c r="AL222" s="57">
        <v>0</v>
      </c>
      <c r="AM222" s="57">
        <v>0</v>
      </c>
      <c r="AN222" s="57">
        <v>0</v>
      </c>
      <c r="AO222" s="57">
        <v>0</v>
      </c>
      <c r="AP222" s="57">
        <v>0</v>
      </c>
      <c r="AQ222" s="57">
        <v>0</v>
      </c>
      <c r="AR222" s="57">
        <v>0</v>
      </c>
      <c r="AS222" s="57">
        <v>5</v>
      </c>
      <c r="AT222" s="57">
        <v>3281</v>
      </c>
      <c r="AU222" s="54">
        <v>0</v>
      </c>
      <c r="AV222" s="54">
        <v>0</v>
      </c>
      <c r="AW222" s="66">
        <v>5.6</v>
      </c>
      <c r="AX222" s="66">
        <v>5</v>
      </c>
      <c r="AY222" s="64">
        <v>4252</v>
      </c>
      <c r="AZ222" s="78">
        <v>130.20650280000001</v>
      </c>
      <c r="BA222" s="66"/>
    </row>
    <row r="223" spans="1:53" x14ac:dyDescent="0.25">
      <c r="A223" s="57">
        <v>219</v>
      </c>
      <c r="B223" s="74">
        <v>2011</v>
      </c>
      <c r="C223" s="57">
        <v>3</v>
      </c>
      <c r="D223" s="57" t="s">
        <v>767</v>
      </c>
      <c r="E223" s="62">
        <f t="shared" si="8"/>
        <v>0.11438255910872699</v>
      </c>
      <c r="F223" s="108">
        <v>0.10150000000000001</v>
      </c>
      <c r="G223" s="57"/>
      <c r="H223" s="57"/>
      <c r="I223" s="57"/>
      <c r="J223" s="57" t="s">
        <v>812</v>
      </c>
      <c r="K223" s="57"/>
      <c r="L223" s="57">
        <v>4924</v>
      </c>
      <c r="M223" s="63" t="s">
        <v>2553</v>
      </c>
      <c r="N223" s="57" t="s">
        <v>844</v>
      </c>
      <c r="O223" s="57">
        <v>148236</v>
      </c>
      <c r="P223" s="63" t="s">
        <v>2650</v>
      </c>
      <c r="Q223" s="79" t="s">
        <v>865</v>
      </c>
      <c r="R223" s="57">
        <v>1445325</v>
      </c>
      <c r="S223" s="63">
        <v>40168</v>
      </c>
      <c r="T223" s="57" t="s">
        <v>904</v>
      </c>
      <c r="U223" s="57">
        <v>3168746</v>
      </c>
      <c r="V223" s="63">
        <v>40440</v>
      </c>
      <c r="W223" s="57"/>
      <c r="X223" s="57"/>
      <c r="Y223" s="63"/>
      <c r="Z223" s="57"/>
      <c r="AA223" s="64"/>
      <c r="AB223" s="63"/>
      <c r="AC223" s="57" t="s">
        <v>63</v>
      </c>
      <c r="AD223" s="57">
        <v>0</v>
      </c>
      <c r="AE223" s="57">
        <v>0</v>
      </c>
      <c r="AF223" s="57">
        <v>0</v>
      </c>
      <c r="AG223" s="57">
        <v>0</v>
      </c>
      <c r="AH223" s="57">
        <v>1</v>
      </c>
      <c r="AI223" s="57">
        <v>0</v>
      </c>
      <c r="AJ223" s="57"/>
      <c r="AK223" s="57">
        <v>0</v>
      </c>
      <c r="AL223" s="57">
        <v>0</v>
      </c>
      <c r="AM223" s="57">
        <v>0</v>
      </c>
      <c r="AN223" s="57">
        <v>0</v>
      </c>
      <c r="AO223" s="57">
        <v>0</v>
      </c>
      <c r="AP223" s="57">
        <v>0</v>
      </c>
      <c r="AQ223" s="57">
        <v>0</v>
      </c>
      <c r="AR223" s="57">
        <v>0</v>
      </c>
      <c r="AS223" s="57">
        <v>3.7</v>
      </c>
      <c r="AT223" s="57">
        <v>2530</v>
      </c>
      <c r="AU223" s="54">
        <v>0</v>
      </c>
      <c r="AV223" s="54">
        <v>0</v>
      </c>
      <c r="AW223" s="66">
        <v>5</v>
      </c>
      <c r="AX223" s="66">
        <v>3.7</v>
      </c>
      <c r="AY223" s="64">
        <v>16252</v>
      </c>
      <c r="AZ223" s="78">
        <v>130.20650280000001</v>
      </c>
      <c r="BA223" s="66"/>
    </row>
    <row r="224" spans="1:53" x14ac:dyDescent="0.25">
      <c r="A224" s="57">
        <v>220</v>
      </c>
      <c r="B224" s="74">
        <v>2011</v>
      </c>
      <c r="C224" s="57">
        <v>3</v>
      </c>
      <c r="D224" s="57" t="s">
        <v>768</v>
      </c>
      <c r="E224" s="62">
        <f t="shared" si="8"/>
        <v>0.11156525469718201</v>
      </c>
      <c r="F224" s="108">
        <v>9.9000000000000005E-2</v>
      </c>
      <c r="G224" s="57"/>
      <c r="H224" s="57"/>
      <c r="I224" s="57"/>
      <c r="J224" s="57" t="s">
        <v>813</v>
      </c>
      <c r="K224" s="57"/>
      <c r="L224" s="57">
        <v>0</v>
      </c>
      <c r="M224" s="63"/>
      <c r="N224" s="57" t="s">
        <v>845</v>
      </c>
      <c r="O224" s="57">
        <v>116119</v>
      </c>
      <c r="P224" s="63" t="s">
        <v>5575</v>
      </c>
      <c r="Q224" s="57" t="s">
        <v>866</v>
      </c>
      <c r="R224" s="57">
        <v>3557</v>
      </c>
      <c r="S224" s="63">
        <v>40409</v>
      </c>
      <c r="T224" s="57"/>
      <c r="U224" s="57"/>
      <c r="V224" s="63"/>
      <c r="W224" s="57"/>
      <c r="X224" s="57"/>
      <c r="Y224" s="63"/>
      <c r="Z224" s="57"/>
      <c r="AA224" s="64"/>
      <c r="AB224" s="63"/>
      <c r="AC224" s="57" t="s">
        <v>982</v>
      </c>
      <c r="AD224" s="57">
        <v>0</v>
      </c>
      <c r="AE224" s="57">
        <v>1</v>
      </c>
      <c r="AF224" s="57">
        <v>0</v>
      </c>
      <c r="AG224" s="57">
        <v>0</v>
      </c>
      <c r="AH224" s="57">
        <v>0</v>
      </c>
      <c r="AI224" s="57">
        <v>0</v>
      </c>
      <c r="AJ224" s="57"/>
      <c r="AK224" s="57">
        <v>0</v>
      </c>
      <c r="AL224" s="57">
        <v>0</v>
      </c>
      <c r="AM224" s="57">
        <v>0</v>
      </c>
      <c r="AN224" s="57">
        <v>0</v>
      </c>
      <c r="AO224" s="57">
        <v>0</v>
      </c>
      <c r="AP224" s="57">
        <v>0</v>
      </c>
      <c r="AQ224" s="57">
        <v>0</v>
      </c>
      <c r="AR224" s="57">
        <v>0</v>
      </c>
      <c r="AS224" s="57">
        <v>2.6</v>
      </c>
      <c r="AT224" s="57">
        <v>1647</v>
      </c>
      <c r="AU224" s="54">
        <v>0</v>
      </c>
      <c r="AV224" s="54">
        <v>0</v>
      </c>
      <c r="AW224" s="66">
        <v>2.9</v>
      </c>
      <c r="AX224" s="66">
        <v>2.6</v>
      </c>
      <c r="AY224" s="64">
        <v>4302</v>
      </c>
      <c r="AZ224" s="78">
        <v>130.20650280000001</v>
      </c>
      <c r="BA224" s="66"/>
    </row>
    <row r="225" spans="1:53" x14ac:dyDescent="0.25">
      <c r="A225" s="57">
        <v>221</v>
      </c>
      <c r="B225" s="74">
        <v>2011</v>
      </c>
      <c r="C225" s="57">
        <v>7</v>
      </c>
      <c r="D225" s="57" t="s">
        <v>769</v>
      </c>
      <c r="E225" s="62">
        <f t="shared" si="8"/>
        <v>0.10085949793331098</v>
      </c>
      <c r="F225" s="108">
        <v>8.9499999999999996E-2</v>
      </c>
      <c r="G225" s="57"/>
      <c r="H225" s="57"/>
      <c r="I225" s="57"/>
      <c r="J225" s="57" t="s">
        <v>814</v>
      </c>
      <c r="K225" s="57"/>
      <c r="L225" s="57">
        <v>72473</v>
      </c>
      <c r="M225" s="63" t="s">
        <v>2541</v>
      </c>
      <c r="N225" s="57" t="s">
        <v>482</v>
      </c>
      <c r="O225" s="57">
        <v>583979</v>
      </c>
      <c r="P225" s="63" t="s">
        <v>5576</v>
      </c>
      <c r="Q225" s="57" t="s">
        <v>867</v>
      </c>
      <c r="R225" s="57">
        <v>13426597</v>
      </c>
      <c r="S225" s="63">
        <v>40053</v>
      </c>
      <c r="T225" s="57" t="s">
        <v>905</v>
      </c>
      <c r="U225" s="57">
        <v>11733</v>
      </c>
      <c r="V225" s="63">
        <v>41529</v>
      </c>
      <c r="W225" s="57" t="s">
        <v>920</v>
      </c>
      <c r="X225" s="57">
        <v>1096920</v>
      </c>
      <c r="Y225" s="63" t="s">
        <v>7186</v>
      </c>
      <c r="Z225" s="57" t="s">
        <v>945</v>
      </c>
      <c r="AA225" s="64">
        <v>3558</v>
      </c>
      <c r="AB225" s="63">
        <v>40180</v>
      </c>
      <c r="AC225" s="57" t="s">
        <v>983</v>
      </c>
      <c r="AD225" s="57">
        <v>0</v>
      </c>
      <c r="AE225" s="57">
        <v>1</v>
      </c>
      <c r="AF225" s="57">
        <v>0</v>
      </c>
      <c r="AG225" s="57">
        <v>0</v>
      </c>
      <c r="AH225" s="57">
        <v>1</v>
      </c>
      <c r="AI225" s="57">
        <v>0</v>
      </c>
      <c r="AJ225" s="57"/>
      <c r="AK225" s="57">
        <v>0</v>
      </c>
      <c r="AL225" s="57">
        <v>0</v>
      </c>
      <c r="AM225" s="57">
        <v>0</v>
      </c>
      <c r="AN225" s="57">
        <v>0</v>
      </c>
      <c r="AO225" s="57">
        <v>0</v>
      </c>
      <c r="AP225" s="57">
        <v>0</v>
      </c>
      <c r="AQ225" s="57">
        <v>0</v>
      </c>
      <c r="AR225" s="57">
        <v>0</v>
      </c>
      <c r="AS225" s="57">
        <v>4.0999999999999996</v>
      </c>
      <c r="AT225" s="57">
        <v>4404</v>
      </c>
      <c r="AU225" s="54">
        <v>0</v>
      </c>
      <c r="AV225" s="54">
        <v>0</v>
      </c>
      <c r="AW225" s="66">
        <v>5.3</v>
      </c>
      <c r="AX225" s="66">
        <v>4.0999999999999996</v>
      </c>
      <c r="AY225" s="64">
        <v>13553</v>
      </c>
      <c r="AZ225" s="78">
        <v>130.20650280000001</v>
      </c>
      <c r="BA225" s="66"/>
    </row>
    <row r="226" spans="1:53" x14ac:dyDescent="0.25">
      <c r="A226" s="57">
        <v>222</v>
      </c>
      <c r="B226" s="74">
        <v>2011</v>
      </c>
      <c r="C226" s="57">
        <v>10</v>
      </c>
      <c r="D226" s="57" t="s">
        <v>770</v>
      </c>
      <c r="E226" s="62">
        <f t="shared" si="8"/>
        <v>9.8042193521765991E-2</v>
      </c>
      <c r="F226" s="108">
        <v>8.6999999999999994E-2</v>
      </c>
      <c r="G226" s="57"/>
      <c r="H226" s="57"/>
      <c r="I226" s="57"/>
      <c r="J226" s="57" t="s">
        <v>5577</v>
      </c>
      <c r="K226" s="57" t="s">
        <v>5578</v>
      </c>
      <c r="L226" s="57">
        <v>32475</v>
      </c>
      <c r="M226" s="63" t="s">
        <v>5579</v>
      </c>
      <c r="N226" s="57" t="s">
        <v>173</v>
      </c>
      <c r="O226" s="57">
        <v>8290658</v>
      </c>
      <c r="P226" s="63" t="s">
        <v>5575</v>
      </c>
      <c r="Q226" s="57" t="s">
        <v>868</v>
      </c>
      <c r="R226" s="57">
        <v>979011</v>
      </c>
      <c r="S226" s="63">
        <v>40053</v>
      </c>
      <c r="T226" s="57" t="s">
        <v>889</v>
      </c>
      <c r="U226" s="57">
        <v>446719</v>
      </c>
      <c r="V226" s="63">
        <v>40539</v>
      </c>
      <c r="W226" s="57"/>
      <c r="X226" s="57"/>
      <c r="Y226" s="63"/>
      <c r="Z226" s="57" t="s">
        <v>946</v>
      </c>
      <c r="AA226" s="64">
        <v>5111</v>
      </c>
      <c r="AB226" s="63">
        <v>40062</v>
      </c>
      <c r="AC226" s="57" t="s">
        <v>984</v>
      </c>
      <c r="AD226" s="57">
        <v>1</v>
      </c>
      <c r="AE226" s="57">
        <v>0</v>
      </c>
      <c r="AF226" s="57">
        <v>0</v>
      </c>
      <c r="AG226" s="57">
        <v>1</v>
      </c>
      <c r="AH226" s="57">
        <v>0</v>
      </c>
      <c r="AI226" s="57">
        <v>1</v>
      </c>
      <c r="AJ226" s="57"/>
      <c r="AK226" s="57">
        <v>0</v>
      </c>
      <c r="AL226" s="57">
        <v>0</v>
      </c>
      <c r="AM226" s="57">
        <v>0</v>
      </c>
      <c r="AN226" s="57">
        <v>0</v>
      </c>
      <c r="AO226" s="57">
        <v>0</v>
      </c>
      <c r="AP226" s="57">
        <v>0</v>
      </c>
      <c r="AQ226" s="57">
        <v>0</v>
      </c>
      <c r="AR226" s="57">
        <v>0</v>
      </c>
      <c r="AS226" s="57">
        <v>6.4</v>
      </c>
      <c r="AT226" s="57">
        <v>28753</v>
      </c>
      <c r="AU226" s="54">
        <v>0</v>
      </c>
      <c r="AV226" s="54">
        <v>0</v>
      </c>
      <c r="AW226" s="66">
        <v>6.7</v>
      </c>
      <c r="AX226" s="66">
        <v>6.4</v>
      </c>
      <c r="AY226" s="64">
        <v>16864</v>
      </c>
      <c r="AZ226" s="78">
        <v>130.20650280000001</v>
      </c>
      <c r="BA226" s="66"/>
    </row>
    <row r="227" spans="1:53" x14ac:dyDescent="0.25">
      <c r="A227" s="57">
        <v>223</v>
      </c>
      <c r="B227" s="74">
        <v>2011</v>
      </c>
      <c r="C227" s="57">
        <v>4</v>
      </c>
      <c r="D227" s="57" t="s">
        <v>771</v>
      </c>
      <c r="E227" s="62">
        <f t="shared" si="8"/>
        <v>9.2971045580985012E-2</v>
      </c>
      <c r="F227" s="108">
        <v>8.2500000000000004E-2</v>
      </c>
      <c r="G227" s="57"/>
      <c r="H227" s="57"/>
      <c r="I227" s="57"/>
      <c r="J227" s="57" t="s">
        <v>815</v>
      </c>
      <c r="K227" s="57"/>
      <c r="L227" s="57">
        <v>0</v>
      </c>
      <c r="M227" s="63"/>
      <c r="N227" s="57" t="s">
        <v>846</v>
      </c>
      <c r="O227" s="57">
        <v>3696076</v>
      </c>
      <c r="P227" s="63" t="s">
        <v>5575</v>
      </c>
      <c r="Q227" s="79" t="s">
        <v>869</v>
      </c>
      <c r="R227" s="57">
        <v>219989</v>
      </c>
      <c r="S227" s="63">
        <v>40053</v>
      </c>
      <c r="T227" s="57"/>
      <c r="U227" s="57"/>
      <c r="V227" s="63"/>
      <c r="W227" s="57" t="s">
        <v>926</v>
      </c>
      <c r="X227" s="57">
        <v>0</v>
      </c>
      <c r="Y227" s="63"/>
      <c r="Z227" s="57"/>
      <c r="AA227" s="64"/>
      <c r="AB227" s="63"/>
      <c r="AC227" s="57" t="s">
        <v>610</v>
      </c>
      <c r="AD227" s="57">
        <v>0</v>
      </c>
      <c r="AE227" s="57">
        <v>1</v>
      </c>
      <c r="AF227" s="57">
        <v>0</v>
      </c>
      <c r="AG227" s="57">
        <v>0</v>
      </c>
      <c r="AH227" s="57">
        <v>0</v>
      </c>
      <c r="AI227" s="57">
        <v>0</v>
      </c>
      <c r="AJ227" s="57"/>
      <c r="AK227" s="57">
        <v>0</v>
      </c>
      <c r="AL227" s="57">
        <v>0</v>
      </c>
      <c r="AM227" s="57">
        <v>0</v>
      </c>
      <c r="AN227" s="57">
        <v>0</v>
      </c>
      <c r="AO227" s="57">
        <v>0</v>
      </c>
      <c r="AP227" s="57">
        <v>0</v>
      </c>
      <c r="AQ227" s="57">
        <v>0</v>
      </c>
      <c r="AR227" s="57">
        <v>0</v>
      </c>
      <c r="AS227" s="57">
        <v>3.8</v>
      </c>
      <c r="AT227" s="57">
        <v>2224</v>
      </c>
      <c r="AU227" s="54">
        <v>0</v>
      </c>
      <c r="AV227" s="54">
        <v>0</v>
      </c>
      <c r="AW227" s="66">
        <v>4.9000000000000004</v>
      </c>
      <c r="AX227" s="66">
        <v>3.8</v>
      </c>
      <c r="AY227" s="64">
        <v>26002</v>
      </c>
      <c r="AZ227" s="78">
        <v>130.20650280000001</v>
      </c>
      <c r="BA227" s="66"/>
    </row>
    <row r="228" spans="1:53" x14ac:dyDescent="0.25">
      <c r="A228" s="57">
        <v>224</v>
      </c>
      <c r="B228" s="74">
        <v>2011</v>
      </c>
      <c r="C228" s="57">
        <v>7</v>
      </c>
      <c r="D228" s="57" t="s">
        <v>772</v>
      </c>
      <c r="E228" s="62">
        <f t="shared" si="8"/>
        <v>9.2407584698676021E-2</v>
      </c>
      <c r="F228" s="108">
        <v>8.2000000000000003E-2</v>
      </c>
      <c r="G228" s="57"/>
      <c r="H228" s="57"/>
      <c r="I228" s="57"/>
      <c r="J228" s="57" t="s">
        <v>816</v>
      </c>
      <c r="K228" s="57"/>
      <c r="L228" s="57">
        <v>6591</v>
      </c>
      <c r="M228" s="63" t="s">
        <v>2554</v>
      </c>
      <c r="N228" s="57" t="s">
        <v>216</v>
      </c>
      <c r="O228" s="57">
        <v>3758968</v>
      </c>
      <c r="P228" s="63" t="s">
        <v>5580</v>
      </c>
      <c r="Q228" s="57" t="s">
        <v>870</v>
      </c>
      <c r="R228" s="57">
        <v>742762</v>
      </c>
      <c r="S228" s="63">
        <v>40263</v>
      </c>
      <c r="T228" s="57" t="s">
        <v>380</v>
      </c>
      <c r="U228" s="57">
        <v>3143071</v>
      </c>
      <c r="V228" s="63">
        <v>40254</v>
      </c>
      <c r="W228" s="57" t="s">
        <v>927</v>
      </c>
      <c r="X228" s="57">
        <v>2003182</v>
      </c>
      <c r="Y228" s="63">
        <v>40287</v>
      </c>
      <c r="Z228" s="57" t="s">
        <v>947</v>
      </c>
      <c r="AA228" s="64">
        <v>19933</v>
      </c>
      <c r="AB228" s="63">
        <v>40326</v>
      </c>
      <c r="AC228" s="57" t="s">
        <v>5581</v>
      </c>
      <c r="AD228" s="57">
        <v>0</v>
      </c>
      <c r="AE228" s="57">
        <v>1</v>
      </c>
      <c r="AF228" s="57">
        <v>0</v>
      </c>
      <c r="AG228" s="57">
        <v>0</v>
      </c>
      <c r="AH228" s="57">
        <v>0</v>
      </c>
      <c r="AI228" s="57">
        <v>0</v>
      </c>
      <c r="AJ228" s="57"/>
      <c r="AK228" s="57">
        <v>0</v>
      </c>
      <c r="AL228" s="57">
        <v>0</v>
      </c>
      <c r="AM228" s="57">
        <v>0</v>
      </c>
      <c r="AN228" s="57">
        <v>0</v>
      </c>
      <c r="AO228" s="57">
        <v>0</v>
      </c>
      <c r="AP228" s="57">
        <v>0</v>
      </c>
      <c r="AQ228" s="57">
        <v>0</v>
      </c>
      <c r="AR228" s="57">
        <v>0</v>
      </c>
      <c r="AS228" s="57">
        <v>5.8</v>
      </c>
      <c r="AT228" s="57">
        <v>7137</v>
      </c>
      <c r="AU228" s="54">
        <v>0</v>
      </c>
      <c r="AV228" s="54">
        <v>0</v>
      </c>
      <c r="AW228" s="66">
        <v>6.8</v>
      </c>
      <c r="AX228" s="66">
        <v>5.8</v>
      </c>
      <c r="AY228" s="64">
        <v>11927</v>
      </c>
      <c r="AZ228" s="78">
        <v>130.20650280000001</v>
      </c>
      <c r="BA228" s="66"/>
    </row>
    <row r="229" spans="1:53" x14ac:dyDescent="0.25">
      <c r="A229" s="57">
        <v>225</v>
      </c>
      <c r="B229" s="74">
        <v>2011</v>
      </c>
      <c r="C229" s="57">
        <v>8</v>
      </c>
      <c r="D229" s="57" t="s">
        <v>773</v>
      </c>
      <c r="E229" s="62">
        <f t="shared" si="8"/>
        <v>8.395567146404101E-2</v>
      </c>
      <c r="F229" s="108">
        <v>7.4499999999999997E-2</v>
      </c>
      <c r="G229" s="57"/>
      <c r="H229" s="57"/>
      <c r="I229" s="57"/>
      <c r="J229" s="57" t="s">
        <v>451</v>
      </c>
      <c r="K229" s="57"/>
      <c r="L229" s="57">
        <v>37545</v>
      </c>
      <c r="M229" s="63" t="s">
        <v>1451</v>
      </c>
      <c r="N229" s="57" t="s">
        <v>847</v>
      </c>
      <c r="O229" s="57">
        <v>25463541</v>
      </c>
      <c r="P229" s="63" t="s">
        <v>5575</v>
      </c>
      <c r="Q229" s="57" t="s">
        <v>871</v>
      </c>
      <c r="R229" s="57">
        <v>0</v>
      </c>
      <c r="S229" s="63"/>
      <c r="T229" s="57" t="s">
        <v>906</v>
      </c>
      <c r="U229" s="57">
        <v>0</v>
      </c>
      <c r="V229" s="63"/>
      <c r="W229" s="57"/>
      <c r="X229" s="57"/>
      <c r="Y229" s="63"/>
      <c r="Z229" s="57"/>
      <c r="AA229" s="64"/>
      <c r="AB229" s="63"/>
      <c r="AC229" s="57" t="s">
        <v>985</v>
      </c>
      <c r="AD229" s="57">
        <v>1</v>
      </c>
      <c r="AE229" s="57">
        <v>0</v>
      </c>
      <c r="AF229" s="57">
        <v>0</v>
      </c>
      <c r="AG229" s="57">
        <v>0</v>
      </c>
      <c r="AH229" s="57">
        <v>1</v>
      </c>
      <c r="AI229" s="57">
        <v>1</v>
      </c>
      <c r="AJ229" s="57"/>
      <c r="AK229" s="57">
        <v>0</v>
      </c>
      <c r="AL229" s="57">
        <v>0</v>
      </c>
      <c r="AM229" s="57">
        <v>0</v>
      </c>
      <c r="AN229" s="57">
        <v>0</v>
      </c>
      <c r="AO229" s="57">
        <v>0</v>
      </c>
      <c r="AP229" s="57">
        <v>0</v>
      </c>
      <c r="AQ229" s="57">
        <v>0</v>
      </c>
      <c r="AR229" s="57">
        <v>0</v>
      </c>
      <c r="AS229" s="57">
        <v>2.8</v>
      </c>
      <c r="AT229" s="57">
        <v>6310</v>
      </c>
      <c r="AU229" s="54">
        <v>0</v>
      </c>
      <c r="AV229" s="54">
        <v>0</v>
      </c>
      <c r="AW229" s="66">
        <v>3.7</v>
      </c>
      <c r="AX229" s="66">
        <v>2.8</v>
      </c>
      <c r="AY229" s="64">
        <v>21018</v>
      </c>
      <c r="AZ229" s="78">
        <v>130.20650280000001</v>
      </c>
      <c r="BA229" s="66"/>
    </row>
    <row r="230" spans="1:53" x14ac:dyDescent="0.25">
      <c r="A230" s="57">
        <v>226</v>
      </c>
      <c r="B230" s="74">
        <v>2011</v>
      </c>
      <c r="C230" s="57">
        <v>12</v>
      </c>
      <c r="D230" s="57" t="s">
        <v>774</v>
      </c>
      <c r="E230" s="62">
        <f t="shared" si="8"/>
        <v>8.0011445287877986E-2</v>
      </c>
      <c r="F230" s="108">
        <v>7.0999999999999994E-2</v>
      </c>
      <c r="G230" s="57"/>
      <c r="H230" s="57"/>
      <c r="I230" s="57"/>
      <c r="J230" s="57" t="s">
        <v>5582</v>
      </c>
      <c r="K230" s="57" t="s">
        <v>5583</v>
      </c>
      <c r="L230" s="57">
        <v>0</v>
      </c>
      <c r="M230" s="63"/>
      <c r="N230" s="57" t="s">
        <v>485</v>
      </c>
      <c r="O230" s="57">
        <v>7671318</v>
      </c>
      <c r="P230" s="63">
        <v>40053</v>
      </c>
      <c r="Q230" s="79" t="s">
        <v>5584</v>
      </c>
      <c r="R230" s="57">
        <v>0</v>
      </c>
      <c r="S230" s="63"/>
      <c r="T230" s="57" t="s">
        <v>907</v>
      </c>
      <c r="U230" s="57">
        <v>0</v>
      </c>
      <c r="V230" s="63"/>
      <c r="W230" s="57" t="s">
        <v>928</v>
      </c>
      <c r="X230" s="57">
        <v>0</v>
      </c>
      <c r="Y230" s="63"/>
      <c r="Z230" s="57" t="s">
        <v>948</v>
      </c>
      <c r="AA230" s="64"/>
      <c r="AB230" s="63"/>
      <c r="AC230" s="57" t="s">
        <v>986</v>
      </c>
      <c r="AD230" s="57">
        <v>0</v>
      </c>
      <c r="AE230" s="57">
        <v>1</v>
      </c>
      <c r="AF230" s="57">
        <v>0</v>
      </c>
      <c r="AG230" s="57">
        <v>0</v>
      </c>
      <c r="AH230" s="57">
        <v>0</v>
      </c>
      <c r="AI230" s="57">
        <v>1</v>
      </c>
      <c r="AJ230" s="57"/>
      <c r="AK230" s="57">
        <v>0</v>
      </c>
      <c r="AL230" s="57">
        <v>0</v>
      </c>
      <c r="AM230" s="57">
        <v>0</v>
      </c>
      <c r="AN230" s="57">
        <v>0</v>
      </c>
      <c r="AO230" s="57">
        <v>0</v>
      </c>
      <c r="AP230" s="57">
        <v>0</v>
      </c>
      <c r="AQ230" s="57">
        <v>0</v>
      </c>
      <c r="AR230" s="57">
        <v>0</v>
      </c>
      <c r="AS230" s="57">
        <v>3.2</v>
      </c>
      <c r="AT230" s="57">
        <v>1770</v>
      </c>
      <c r="AU230" s="54">
        <v>0</v>
      </c>
      <c r="AV230" s="54">
        <v>0</v>
      </c>
      <c r="AW230" s="66">
        <v>3.3</v>
      </c>
      <c r="AX230" s="66">
        <v>3.2</v>
      </c>
      <c r="AY230" s="64">
        <v>8767</v>
      </c>
      <c r="AZ230" s="78">
        <v>130.20650280000001</v>
      </c>
      <c r="BA230" s="66"/>
    </row>
    <row r="231" spans="1:53" x14ac:dyDescent="0.25">
      <c r="A231" s="57">
        <v>227</v>
      </c>
      <c r="B231" s="74">
        <v>2011</v>
      </c>
      <c r="C231" s="57">
        <v>2</v>
      </c>
      <c r="D231" s="57" t="s">
        <v>775</v>
      </c>
      <c r="E231" s="62">
        <f t="shared" si="8"/>
        <v>7.7757601758642006E-2</v>
      </c>
      <c r="F231" s="108">
        <v>6.9000000000000006E-2</v>
      </c>
      <c r="G231" s="57"/>
      <c r="H231" s="57"/>
      <c r="I231" s="57"/>
      <c r="J231" s="57" t="s">
        <v>817</v>
      </c>
      <c r="K231" s="57"/>
      <c r="L231" s="57">
        <v>1035960</v>
      </c>
      <c r="M231" s="63" t="s">
        <v>2555</v>
      </c>
      <c r="N231" s="57" t="s">
        <v>817</v>
      </c>
      <c r="O231" s="57">
        <v>1035960</v>
      </c>
      <c r="P231" s="63">
        <v>40507</v>
      </c>
      <c r="Q231" s="57" t="s">
        <v>873</v>
      </c>
      <c r="R231" s="57">
        <v>471507</v>
      </c>
      <c r="S231" s="63">
        <v>40053</v>
      </c>
      <c r="T231" s="57"/>
      <c r="U231" s="57"/>
      <c r="V231" s="63"/>
      <c r="W231" s="57" t="s">
        <v>921</v>
      </c>
      <c r="X231" s="57">
        <v>404325</v>
      </c>
      <c r="Y231" s="63" t="s">
        <v>7188</v>
      </c>
      <c r="Z231" s="57" t="s">
        <v>949</v>
      </c>
      <c r="AA231" s="64">
        <v>2773125</v>
      </c>
      <c r="AB231" s="63">
        <v>40293</v>
      </c>
      <c r="AC231" s="57" t="s">
        <v>230</v>
      </c>
      <c r="AD231" s="57">
        <v>0</v>
      </c>
      <c r="AE231" s="57">
        <v>0</v>
      </c>
      <c r="AF231" s="57">
        <v>0</v>
      </c>
      <c r="AG231" s="57">
        <v>0</v>
      </c>
      <c r="AH231" s="57">
        <v>1</v>
      </c>
      <c r="AI231" s="57">
        <v>0</v>
      </c>
      <c r="AJ231" s="57"/>
      <c r="AK231" s="57">
        <v>0</v>
      </c>
      <c r="AL231" s="57">
        <v>0</v>
      </c>
      <c r="AM231" s="57">
        <v>0</v>
      </c>
      <c r="AN231" s="57">
        <v>0</v>
      </c>
      <c r="AO231" s="57">
        <v>0</v>
      </c>
      <c r="AP231" s="57">
        <v>0</v>
      </c>
      <c r="AQ231" s="57">
        <v>0</v>
      </c>
      <c r="AR231" s="57">
        <v>0</v>
      </c>
      <c r="AS231" s="57">
        <v>6.1</v>
      </c>
      <c r="AT231" s="57">
        <v>13106</v>
      </c>
      <c r="AU231" s="54">
        <v>0</v>
      </c>
      <c r="AV231" s="54">
        <v>0</v>
      </c>
      <c r="AW231" s="66">
        <v>5.8</v>
      </c>
      <c r="AX231" s="66">
        <v>6.1</v>
      </c>
      <c r="AY231" s="64">
        <v>31638</v>
      </c>
      <c r="AZ231" s="78">
        <v>130.20650280000001</v>
      </c>
      <c r="BA231" s="66"/>
    </row>
    <row r="232" spans="1:53" x14ac:dyDescent="0.25">
      <c r="A232" s="57">
        <v>228</v>
      </c>
      <c r="B232" s="74">
        <v>2011</v>
      </c>
      <c r="C232" s="57">
        <v>6</v>
      </c>
      <c r="D232" s="57" t="s">
        <v>776</v>
      </c>
      <c r="E232" s="62">
        <f t="shared" si="8"/>
        <v>7.7757601758642006E-2</v>
      </c>
      <c r="F232" s="108">
        <v>6.9000000000000006E-2</v>
      </c>
      <c r="G232" s="57"/>
      <c r="H232" s="57"/>
      <c r="I232" s="57"/>
      <c r="J232" s="57" t="s">
        <v>818</v>
      </c>
      <c r="K232" s="57"/>
      <c r="L232" s="57">
        <v>1793</v>
      </c>
      <c r="M232" s="63" t="s">
        <v>2556</v>
      </c>
      <c r="N232" s="57" t="s">
        <v>848</v>
      </c>
      <c r="O232" s="57">
        <v>2308483</v>
      </c>
      <c r="P232" s="63">
        <v>40056</v>
      </c>
      <c r="Q232" s="57" t="s">
        <v>874</v>
      </c>
      <c r="R232" s="57">
        <v>506790</v>
      </c>
      <c r="S232" s="63">
        <v>40248</v>
      </c>
      <c r="T232" s="57" t="s">
        <v>908</v>
      </c>
      <c r="U232" s="57">
        <v>0</v>
      </c>
      <c r="V232" s="63"/>
      <c r="W232" s="57" t="s">
        <v>929</v>
      </c>
      <c r="X232" s="57">
        <v>55957</v>
      </c>
      <c r="Y232" s="63">
        <v>40325</v>
      </c>
      <c r="Z232" s="57" t="s">
        <v>950</v>
      </c>
      <c r="AA232" s="64">
        <v>592928</v>
      </c>
      <c r="AB232" s="63">
        <v>40310</v>
      </c>
      <c r="AC232" s="57" t="s">
        <v>229</v>
      </c>
      <c r="AD232" s="57">
        <v>1</v>
      </c>
      <c r="AE232" s="57">
        <v>0</v>
      </c>
      <c r="AF232" s="57">
        <v>0</v>
      </c>
      <c r="AG232" s="57">
        <v>0</v>
      </c>
      <c r="AH232" s="57">
        <v>1</v>
      </c>
      <c r="AI232" s="57">
        <v>0</v>
      </c>
      <c r="AJ232" s="57"/>
      <c r="AK232" s="57">
        <v>0</v>
      </c>
      <c r="AL232" s="57">
        <v>0</v>
      </c>
      <c r="AM232" s="57">
        <v>0</v>
      </c>
      <c r="AN232" s="57">
        <v>0</v>
      </c>
      <c r="AO232" s="57">
        <v>0</v>
      </c>
      <c r="AP232" s="57">
        <v>0</v>
      </c>
      <c r="AQ232" s="57">
        <v>0</v>
      </c>
      <c r="AR232" s="57">
        <v>0</v>
      </c>
      <c r="AS232" s="57">
        <v>5.0999999999999996</v>
      </c>
      <c r="AT232" s="57">
        <v>2398</v>
      </c>
      <c r="AU232" s="54">
        <v>0</v>
      </c>
      <c r="AV232" s="54">
        <v>0</v>
      </c>
      <c r="AW232" s="66">
        <v>5</v>
      </c>
      <c r="AX232" s="66">
        <v>5.0999999999999996</v>
      </c>
      <c r="AY232" s="64">
        <v>11132</v>
      </c>
      <c r="AZ232" s="78">
        <v>130.20650280000001</v>
      </c>
      <c r="BA232" s="66"/>
    </row>
    <row r="233" spans="1:53" x14ac:dyDescent="0.25">
      <c r="A233" s="57">
        <v>229</v>
      </c>
      <c r="B233" s="74">
        <v>2011</v>
      </c>
      <c r="C233" s="57">
        <v>7</v>
      </c>
      <c r="D233" s="57" t="s">
        <v>777</v>
      </c>
      <c r="E233" s="62">
        <f t="shared" si="8"/>
        <v>7.6630679994023995E-2</v>
      </c>
      <c r="F233" s="108">
        <v>6.8000000000000005E-2</v>
      </c>
      <c r="G233" s="57"/>
      <c r="H233" s="57"/>
      <c r="I233" s="57"/>
      <c r="J233" s="57" t="s">
        <v>819</v>
      </c>
      <c r="K233" s="57"/>
      <c r="L233" s="57">
        <v>0</v>
      </c>
      <c r="M233" s="63"/>
      <c r="N233" s="57" t="s">
        <v>557</v>
      </c>
      <c r="O233" s="57">
        <v>822823</v>
      </c>
      <c r="P233" s="63">
        <v>40340</v>
      </c>
      <c r="Q233" s="57" t="s">
        <v>562</v>
      </c>
      <c r="R233" s="57">
        <v>12081292</v>
      </c>
      <c r="S233" s="63">
        <v>40340</v>
      </c>
      <c r="T233" s="57"/>
      <c r="U233" s="57"/>
      <c r="V233" s="63"/>
      <c r="W233" s="57" t="s">
        <v>930</v>
      </c>
      <c r="X233" s="57">
        <v>693199</v>
      </c>
      <c r="Y233" s="63">
        <v>40053</v>
      </c>
      <c r="Z233" s="57"/>
      <c r="AA233" s="64"/>
      <c r="AB233" s="63"/>
      <c r="AC233" s="57" t="s">
        <v>980</v>
      </c>
      <c r="AD233" s="57">
        <v>1</v>
      </c>
      <c r="AE233" s="57">
        <v>0</v>
      </c>
      <c r="AF233" s="57">
        <v>0</v>
      </c>
      <c r="AG233" s="57">
        <v>1</v>
      </c>
      <c r="AH233" s="57">
        <v>0</v>
      </c>
      <c r="AI233" s="57">
        <v>0</v>
      </c>
      <c r="AJ233" s="57"/>
      <c r="AK233" s="57">
        <v>0</v>
      </c>
      <c r="AL233" s="57">
        <v>0</v>
      </c>
      <c r="AM233" s="57">
        <v>0</v>
      </c>
      <c r="AN233" s="57">
        <v>0</v>
      </c>
      <c r="AO233" s="57">
        <v>0</v>
      </c>
      <c r="AP233" s="57">
        <v>0</v>
      </c>
      <c r="AQ233" s="57">
        <v>0</v>
      </c>
      <c r="AR233" s="57">
        <v>0</v>
      </c>
      <c r="AS233" s="57">
        <v>5.2</v>
      </c>
      <c r="AT233" s="57">
        <v>8224</v>
      </c>
      <c r="AU233" s="54">
        <v>0</v>
      </c>
      <c r="AV233" s="54">
        <v>0</v>
      </c>
      <c r="AW233" s="66">
        <v>5.9</v>
      </c>
      <c r="AX233" s="66">
        <v>5.2</v>
      </c>
      <c r="AY233" s="64">
        <v>36473</v>
      </c>
      <c r="AZ233" s="78">
        <v>130.20650280000001</v>
      </c>
      <c r="BA233" s="66"/>
    </row>
    <row r="234" spans="1:53" x14ac:dyDescent="0.25">
      <c r="A234" s="57">
        <v>230</v>
      </c>
      <c r="B234" s="74">
        <v>2011</v>
      </c>
      <c r="C234" s="57">
        <v>7</v>
      </c>
      <c r="D234" s="57" t="s">
        <v>778</v>
      </c>
      <c r="E234" s="62">
        <f t="shared" si="8"/>
        <v>7.3813375582478996E-2</v>
      </c>
      <c r="F234" s="108">
        <v>6.5500000000000003E-2</v>
      </c>
      <c r="G234" s="57"/>
      <c r="H234" s="57"/>
      <c r="I234" s="57"/>
      <c r="J234" s="57" t="s">
        <v>820</v>
      </c>
      <c r="K234" s="57"/>
      <c r="L234" s="57">
        <v>3630</v>
      </c>
      <c r="M234" s="63" t="s">
        <v>1829</v>
      </c>
      <c r="N234" s="57" t="s">
        <v>849</v>
      </c>
      <c r="O234" s="57">
        <v>435026</v>
      </c>
      <c r="P234" s="63">
        <v>40604</v>
      </c>
      <c r="Q234" s="57" t="s">
        <v>206</v>
      </c>
      <c r="R234" s="57">
        <v>4511501</v>
      </c>
      <c r="S234" s="63">
        <v>40053</v>
      </c>
      <c r="T234" s="57" t="s">
        <v>909</v>
      </c>
      <c r="U234" s="57">
        <v>5253</v>
      </c>
      <c r="V234" s="63">
        <v>40584</v>
      </c>
      <c r="W234" s="57" t="s">
        <v>931</v>
      </c>
      <c r="X234" s="57">
        <v>0</v>
      </c>
      <c r="Y234" s="63"/>
      <c r="Z234" s="57" t="s">
        <v>951</v>
      </c>
      <c r="AA234" s="64"/>
      <c r="AB234" s="63"/>
      <c r="AC234" s="57" t="s">
        <v>225</v>
      </c>
      <c r="AD234" s="57">
        <v>0</v>
      </c>
      <c r="AE234" s="57">
        <v>0</v>
      </c>
      <c r="AF234" s="57">
        <v>0</v>
      </c>
      <c r="AG234" s="57">
        <v>0</v>
      </c>
      <c r="AH234" s="57">
        <v>1</v>
      </c>
      <c r="AI234" s="57">
        <v>0</v>
      </c>
      <c r="AJ234" s="57" t="s">
        <v>2466</v>
      </c>
      <c r="AK234" s="57">
        <v>0</v>
      </c>
      <c r="AL234" s="57">
        <v>0</v>
      </c>
      <c r="AM234" s="57">
        <v>1</v>
      </c>
      <c r="AN234" s="57">
        <v>0</v>
      </c>
      <c r="AO234" s="57">
        <v>0</v>
      </c>
      <c r="AP234" s="57">
        <v>0</v>
      </c>
      <c r="AQ234" s="57">
        <v>0</v>
      </c>
      <c r="AR234" s="57">
        <v>0</v>
      </c>
      <c r="AS234" s="57">
        <v>8.3000000000000007</v>
      </c>
      <c r="AT234" s="57">
        <v>144209</v>
      </c>
      <c r="AU234" s="54">
        <v>0</v>
      </c>
      <c r="AV234" s="54">
        <v>0</v>
      </c>
      <c r="AW234" s="66">
        <v>8</v>
      </c>
      <c r="AX234" s="66">
        <v>8.3000000000000007</v>
      </c>
      <c r="AY234" s="64">
        <v>19368</v>
      </c>
      <c r="AZ234" s="78">
        <v>130.20650280000001</v>
      </c>
      <c r="BA234" s="66"/>
    </row>
    <row r="235" spans="1:53" x14ac:dyDescent="0.25">
      <c r="A235" s="57">
        <v>231</v>
      </c>
      <c r="B235" s="74">
        <v>2011</v>
      </c>
      <c r="C235" s="57">
        <v>10</v>
      </c>
      <c r="D235" s="57" t="s">
        <v>779</v>
      </c>
      <c r="E235" s="62">
        <f t="shared" si="8"/>
        <v>7.0996071170933997E-2</v>
      </c>
      <c r="F235" s="108">
        <v>6.3E-2</v>
      </c>
      <c r="G235" s="57"/>
      <c r="H235" s="57"/>
      <c r="I235" s="57"/>
      <c r="J235" s="57" t="s">
        <v>821</v>
      </c>
      <c r="K235" s="57"/>
      <c r="L235" s="57">
        <v>36793</v>
      </c>
      <c r="M235" s="63" t="s">
        <v>1774</v>
      </c>
      <c r="N235" s="57" t="s">
        <v>850</v>
      </c>
      <c r="O235" s="57">
        <v>2834294</v>
      </c>
      <c r="P235" s="63">
        <v>41326</v>
      </c>
      <c r="Q235" s="57" t="s">
        <v>330</v>
      </c>
      <c r="R235" s="57">
        <v>7127265</v>
      </c>
      <c r="S235" s="63">
        <v>40053</v>
      </c>
      <c r="T235" s="57" t="s">
        <v>175</v>
      </c>
      <c r="U235" s="57">
        <v>8419694</v>
      </c>
      <c r="V235" s="63">
        <v>40077</v>
      </c>
      <c r="W235" s="57" t="s">
        <v>932</v>
      </c>
      <c r="X235" s="57">
        <v>4953543</v>
      </c>
      <c r="Y235" s="63" t="s">
        <v>7186</v>
      </c>
      <c r="Z235" s="57" t="s">
        <v>952</v>
      </c>
      <c r="AA235" s="64">
        <v>2092166</v>
      </c>
      <c r="AB235" s="63">
        <v>40257</v>
      </c>
      <c r="AC235" s="57" t="s">
        <v>987</v>
      </c>
      <c r="AD235" s="57">
        <v>1</v>
      </c>
      <c r="AE235" s="57">
        <v>0</v>
      </c>
      <c r="AF235" s="57">
        <v>0</v>
      </c>
      <c r="AG235" s="57">
        <v>0</v>
      </c>
      <c r="AH235" s="57">
        <v>1</v>
      </c>
      <c r="AI235" s="57">
        <v>0</v>
      </c>
      <c r="AJ235" s="57"/>
      <c r="AK235" s="57">
        <v>0</v>
      </c>
      <c r="AL235" s="57">
        <v>0</v>
      </c>
      <c r="AM235" s="57">
        <v>0</v>
      </c>
      <c r="AN235" s="57">
        <v>0</v>
      </c>
      <c r="AO235" s="57">
        <v>0</v>
      </c>
      <c r="AP235" s="57">
        <v>0</v>
      </c>
      <c r="AQ235" s="57">
        <v>0</v>
      </c>
      <c r="AR235" s="57">
        <v>0</v>
      </c>
      <c r="AS235" s="57">
        <v>5.6</v>
      </c>
      <c r="AT235" s="57">
        <v>24768</v>
      </c>
      <c r="AU235" s="54">
        <v>0</v>
      </c>
      <c r="AV235" s="54">
        <v>0</v>
      </c>
      <c r="AW235" s="66">
        <v>6.8</v>
      </c>
      <c r="AX235" s="66">
        <v>5.6</v>
      </c>
      <c r="AY235" s="64">
        <v>13050</v>
      </c>
      <c r="AZ235" s="78">
        <v>130.20650280000001</v>
      </c>
      <c r="BA235" s="66"/>
    </row>
    <row r="236" spans="1:53" x14ac:dyDescent="0.25">
      <c r="A236" s="57">
        <v>232</v>
      </c>
      <c r="B236" s="74">
        <v>2011</v>
      </c>
      <c r="C236" s="57">
        <v>11</v>
      </c>
      <c r="D236" s="57" t="s">
        <v>780</v>
      </c>
      <c r="E236" s="62">
        <f t="shared" si="8"/>
        <v>6.9869149406316014E-2</v>
      </c>
      <c r="F236" s="108">
        <v>6.2E-2</v>
      </c>
      <c r="G236" s="57"/>
      <c r="H236" s="57"/>
      <c r="I236" s="57"/>
      <c r="J236" s="57" t="s">
        <v>822</v>
      </c>
      <c r="K236" s="57"/>
      <c r="L236" s="57">
        <v>0</v>
      </c>
      <c r="M236" s="63"/>
      <c r="N236" s="57" t="s">
        <v>851</v>
      </c>
      <c r="O236" s="57">
        <v>249395</v>
      </c>
      <c r="P236" s="63">
        <v>40053</v>
      </c>
      <c r="Q236" s="57" t="s">
        <v>523</v>
      </c>
      <c r="R236" s="57">
        <v>21089388</v>
      </c>
      <c r="S236" s="63">
        <v>40292</v>
      </c>
      <c r="T236" s="57" t="s">
        <v>910</v>
      </c>
      <c r="U236" s="57">
        <v>750213</v>
      </c>
      <c r="V236" s="63">
        <v>40212</v>
      </c>
      <c r="W236" s="57" t="s">
        <v>192</v>
      </c>
      <c r="X236" s="57">
        <v>34370</v>
      </c>
      <c r="Y236" s="63">
        <v>40317</v>
      </c>
      <c r="Z236" s="57" t="s">
        <v>898</v>
      </c>
      <c r="AA236" s="64">
        <v>696171</v>
      </c>
      <c r="AB236" s="63">
        <v>40991</v>
      </c>
      <c r="AC236" s="57" t="s">
        <v>981</v>
      </c>
      <c r="AD236" s="57">
        <v>0</v>
      </c>
      <c r="AE236" s="57">
        <v>1</v>
      </c>
      <c r="AF236" s="57">
        <v>0</v>
      </c>
      <c r="AG236" s="57">
        <v>0</v>
      </c>
      <c r="AH236" s="57">
        <v>0</v>
      </c>
      <c r="AI236" s="57">
        <v>0</v>
      </c>
      <c r="AJ236" s="57"/>
      <c r="AK236" s="57">
        <v>0</v>
      </c>
      <c r="AL236" s="57">
        <v>0</v>
      </c>
      <c r="AM236" s="57">
        <v>0</v>
      </c>
      <c r="AN236" s="57">
        <v>0</v>
      </c>
      <c r="AO236" s="57">
        <v>0</v>
      </c>
      <c r="AP236" s="57">
        <v>0</v>
      </c>
      <c r="AQ236" s="57">
        <v>0</v>
      </c>
      <c r="AR236" s="57">
        <v>0</v>
      </c>
      <c r="AS236" s="57">
        <v>3.5</v>
      </c>
      <c r="AT236" s="57">
        <v>2234</v>
      </c>
      <c r="AU236" s="54">
        <v>0</v>
      </c>
      <c r="AV236" s="54">
        <v>0</v>
      </c>
      <c r="AW236" s="66">
        <v>3.3</v>
      </c>
      <c r="AX236" s="66">
        <v>3.5</v>
      </c>
      <c r="AY236" s="64">
        <v>9947</v>
      </c>
      <c r="AZ236" s="78">
        <v>130.20650280000001</v>
      </c>
      <c r="BA236" s="66"/>
    </row>
    <row r="237" spans="1:53" x14ac:dyDescent="0.25">
      <c r="A237" s="57">
        <v>233</v>
      </c>
      <c r="B237" s="74">
        <v>2011</v>
      </c>
      <c r="C237" s="57">
        <v>8</v>
      </c>
      <c r="D237" s="57" t="s">
        <v>781</v>
      </c>
      <c r="E237" s="62">
        <f t="shared" si="8"/>
        <v>6.7615305877080006E-2</v>
      </c>
      <c r="F237" s="108">
        <v>0.06</v>
      </c>
      <c r="G237" s="57"/>
      <c r="H237" s="57"/>
      <c r="I237" s="57"/>
      <c r="J237" s="57" t="s">
        <v>823</v>
      </c>
      <c r="K237" s="57"/>
      <c r="L237" s="57">
        <v>16406</v>
      </c>
      <c r="M237" s="63"/>
      <c r="N237" s="57" t="s">
        <v>559</v>
      </c>
      <c r="O237" s="57">
        <v>18668714</v>
      </c>
      <c r="P237" s="63">
        <v>40339</v>
      </c>
      <c r="Q237" s="57" t="s">
        <v>875</v>
      </c>
      <c r="R237" s="57">
        <v>0</v>
      </c>
      <c r="S237" s="63"/>
      <c r="T237" s="57" t="s">
        <v>911</v>
      </c>
      <c r="U237" s="57">
        <v>3003414</v>
      </c>
      <c r="V237" s="63">
        <v>40253</v>
      </c>
      <c r="W237" s="57"/>
      <c r="X237" s="57"/>
      <c r="Y237" s="63"/>
      <c r="Z237" s="57" t="s">
        <v>953</v>
      </c>
      <c r="AA237" s="64">
        <v>16854</v>
      </c>
      <c r="AB237" s="63">
        <v>40725</v>
      </c>
      <c r="AC237" s="57" t="s">
        <v>988</v>
      </c>
      <c r="AD237" s="57">
        <v>0</v>
      </c>
      <c r="AE237" s="57">
        <v>0</v>
      </c>
      <c r="AF237" s="57">
        <v>0</v>
      </c>
      <c r="AG237" s="57">
        <v>0</v>
      </c>
      <c r="AH237" s="57">
        <v>1</v>
      </c>
      <c r="AI237" s="57">
        <v>0</v>
      </c>
      <c r="AJ237" s="57"/>
      <c r="AK237" s="57">
        <v>0</v>
      </c>
      <c r="AL237" s="57">
        <v>0</v>
      </c>
      <c r="AM237" s="57">
        <v>0</v>
      </c>
      <c r="AN237" s="57">
        <v>0</v>
      </c>
      <c r="AO237" s="57">
        <v>0</v>
      </c>
      <c r="AP237" s="57">
        <v>0</v>
      </c>
      <c r="AQ237" s="57">
        <v>0</v>
      </c>
      <c r="AR237" s="57">
        <v>0</v>
      </c>
      <c r="AS237" s="57">
        <v>7.1</v>
      </c>
      <c r="AT237" s="57">
        <v>53856</v>
      </c>
      <c r="AU237" s="54">
        <v>0</v>
      </c>
      <c r="AV237" s="54">
        <v>0</v>
      </c>
      <c r="AW237" s="66">
        <v>7.8</v>
      </c>
      <c r="AX237" s="66">
        <v>7.1</v>
      </c>
      <c r="AY237" s="64">
        <v>7064</v>
      </c>
      <c r="AZ237" s="78">
        <v>130.20650280000001</v>
      </c>
      <c r="BA237" s="66"/>
    </row>
    <row r="238" spans="1:53" x14ac:dyDescent="0.25">
      <c r="A238" s="57">
        <v>234</v>
      </c>
      <c r="B238" s="74">
        <v>2011</v>
      </c>
      <c r="C238" s="57">
        <v>4</v>
      </c>
      <c r="D238" s="57" t="s">
        <v>782</v>
      </c>
      <c r="E238" s="62">
        <f t="shared" si="8"/>
        <v>6.1417236171681003E-2</v>
      </c>
      <c r="F238" s="108">
        <v>5.45E-2</v>
      </c>
      <c r="G238" s="57"/>
      <c r="H238" s="57"/>
      <c r="I238" s="57"/>
      <c r="J238" s="57" t="s">
        <v>454</v>
      </c>
      <c r="K238" s="57"/>
      <c r="L238" s="57">
        <v>45127</v>
      </c>
      <c r="M238" s="63" t="s">
        <v>1775</v>
      </c>
      <c r="N238" s="57" t="s">
        <v>219</v>
      </c>
      <c r="O238" s="57">
        <v>35864089</v>
      </c>
      <c r="P238" s="63">
        <v>40053</v>
      </c>
      <c r="Q238" s="57" t="s">
        <v>876</v>
      </c>
      <c r="R238" s="57">
        <v>10497076</v>
      </c>
      <c r="S238" s="63">
        <v>40053</v>
      </c>
      <c r="T238" s="57" t="s">
        <v>912</v>
      </c>
      <c r="U238" s="57">
        <v>23610073</v>
      </c>
      <c r="V238" s="63">
        <v>40060</v>
      </c>
      <c r="W238" s="57"/>
      <c r="X238" s="57"/>
      <c r="Y238" s="63"/>
      <c r="Z238" s="57"/>
      <c r="AA238" s="64"/>
      <c r="AB238" s="63"/>
      <c r="AC238" s="57" t="s">
        <v>228</v>
      </c>
      <c r="AD238" s="57">
        <v>1</v>
      </c>
      <c r="AE238" s="57">
        <v>0</v>
      </c>
      <c r="AF238" s="57">
        <v>0</v>
      </c>
      <c r="AG238" s="57">
        <v>0</v>
      </c>
      <c r="AH238" s="57">
        <v>1</v>
      </c>
      <c r="AI238" s="57">
        <v>0</v>
      </c>
      <c r="AJ238" s="57"/>
      <c r="AK238" s="57">
        <v>0</v>
      </c>
      <c r="AL238" s="57">
        <v>0</v>
      </c>
      <c r="AM238" s="57">
        <v>0</v>
      </c>
      <c r="AN238" s="57">
        <v>0</v>
      </c>
      <c r="AO238" s="57">
        <v>0</v>
      </c>
      <c r="AP238" s="57">
        <v>0</v>
      </c>
      <c r="AQ238" s="57">
        <v>0</v>
      </c>
      <c r="AR238" s="57">
        <v>0</v>
      </c>
      <c r="AS238" s="57">
        <v>5</v>
      </c>
      <c r="AT238" s="57">
        <v>23401</v>
      </c>
      <c r="AU238" s="54">
        <v>0</v>
      </c>
      <c r="AV238" s="54">
        <v>0</v>
      </c>
      <c r="AW238" s="66">
        <v>5.5</v>
      </c>
      <c r="AX238" s="66">
        <v>5</v>
      </c>
      <c r="AY238" s="64">
        <v>40126</v>
      </c>
      <c r="AZ238" s="78">
        <v>130.20650280000001</v>
      </c>
      <c r="BA238" s="66"/>
    </row>
    <row r="239" spans="1:53" x14ac:dyDescent="0.25">
      <c r="A239" s="57">
        <v>235</v>
      </c>
      <c r="B239" s="74">
        <v>2011</v>
      </c>
      <c r="C239" s="57">
        <v>2</v>
      </c>
      <c r="D239" s="57" t="s">
        <v>783</v>
      </c>
      <c r="E239" s="62">
        <f t="shared" si="8"/>
        <v>5.7473009995517986E-2</v>
      </c>
      <c r="F239" s="108">
        <v>5.0999999999999997E-2</v>
      </c>
      <c r="G239" s="57"/>
      <c r="H239" s="57"/>
      <c r="I239" s="57"/>
      <c r="J239" s="57" t="s">
        <v>824</v>
      </c>
      <c r="K239" s="57"/>
      <c r="L239" s="57">
        <v>9643</v>
      </c>
      <c r="M239" s="63" t="s">
        <v>2557</v>
      </c>
      <c r="N239" s="57" t="s">
        <v>852</v>
      </c>
      <c r="O239" s="57">
        <v>0</v>
      </c>
      <c r="P239" s="63"/>
      <c r="Q239" s="57" t="s">
        <v>607</v>
      </c>
      <c r="R239" s="57">
        <v>1318211</v>
      </c>
      <c r="S239" s="63">
        <v>40053</v>
      </c>
      <c r="T239" s="57" t="s">
        <v>913</v>
      </c>
      <c r="U239" s="57">
        <v>52655</v>
      </c>
      <c r="V239" s="63">
        <v>40337</v>
      </c>
      <c r="W239" s="57"/>
      <c r="X239" s="57"/>
      <c r="Y239" s="63"/>
      <c r="Z239" s="57"/>
      <c r="AA239" s="64"/>
      <c r="AB239" s="63"/>
      <c r="AC239" s="57" t="s">
        <v>980</v>
      </c>
      <c r="AD239" s="57">
        <v>1</v>
      </c>
      <c r="AE239" s="57">
        <v>0</v>
      </c>
      <c r="AF239" s="57">
        <v>0</v>
      </c>
      <c r="AG239" s="57">
        <v>1</v>
      </c>
      <c r="AH239" s="57">
        <v>0</v>
      </c>
      <c r="AI239" s="57">
        <v>0</v>
      </c>
      <c r="AJ239" s="57"/>
      <c r="AK239" s="57">
        <v>0</v>
      </c>
      <c r="AL239" s="57">
        <v>0</v>
      </c>
      <c r="AM239" s="57">
        <v>0</v>
      </c>
      <c r="AN239" s="57">
        <v>0</v>
      </c>
      <c r="AO239" s="57">
        <v>0</v>
      </c>
      <c r="AP239" s="57">
        <v>0</v>
      </c>
      <c r="AQ239" s="57">
        <v>0</v>
      </c>
      <c r="AR239" s="57">
        <v>0</v>
      </c>
      <c r="AS239" s="57">
        <v>4.7</v>
      </c>
      <c r="AT239" s="57">
        <v>6685</v>
      </c>
      <c r="AU239" s="54">
        <v>0</v>
      </c>
      <c r="AV239" s="54">
        <v>0</v>
      </c>
      <c r="AW239" s="66">
        <v>5</v>
      </c>
      <c r="AX239" s="66">
        <v>4.7</v>
      </c>
      <c r="AY239" s="64">
        <v>55498</v>
      </c>
      <c r="AZ239" s="78">
        <v>130.20650280000001</v>
      </c>
      <c r="BA239" s="66"/>
    </row>
    <row r="240" spans="1:53" x14ac:dyDescent="0.25">
      <c r="A240" s="57">
        <v>236</v>
      </c>
      <c r="B240" s="74">
        <v>2011</v>
      </c>
      <c r="C240" s="57">
        <v>9</v>
      </c>
      <c r="D240" s="57" t="s">
        <v>784</v>
      </c>
      <c r="E240" s="62">
        <f t="shared" si="8"/>
        <v>5.5782627348591005E-2</v>
      </c>
      <c r="F240" s="108">
        <v>4.9500000000000002E-2</v>
      </c>
      <c r="G240" s="57"/>
      <c r="H240" s="57"/>
      <c r="I240" s="57"/>
      <c r="J240" s="57" t="s">
        <v>5585</v>
      </c>
      <c r="K240" s="57"/>
      <c r="L240" s="57">
        <v>275353</v>
      </c>
      <c r="M240" s="63" t="s">
        <v>2499</v>
      </c>
      <c r="N240" s="57" t="s">
        <v>559</v>
      </c>
      <c r="O240" s="57">
        <v>18668714</v>
      </c>
      <c r="P240" s="63">
        <v>40339</v>
      </c>
      <c r="Q240" s="57" t="s">
        <v>877</v>
      </c>
      <c r="R240" s="57">
        <v>65741903</v>
      </c>
      <c r="S240" s="63">
        <v>40164</v>
      </c>
      <c r="T240" s="57" t="s">
        <v>507</v>
      </c>
      <c r="U240" s="57">
        <v>1032431</v>
      </c>
      <c r="V240" s="63">
        <v>40053</v>
      </c>
      <c r="W240" s="57" t="s">
        <v>662</v>
      </c>
      <c r="X240" s="57">
        <v>4255275</v>
      </c>
      <c r="Y240" s="63" t="s">
        <v>244</v>
      </c>
      <c r="Z240" s="57" t="s">
        <v>954</v>
      </c>
      <c r="AA240" s="64">
        <v>919380</v>
      </c>
      <c r="AB240" s="63">
        <v>40053</v>
      </c>
      <c r="AC240" s="57" t="s">
        <v>231</v>
      </c>
      <c r="AD240" s="57">
        <v>1</v>
      </c>
      <c r="AE240" s="57">
        <v>0</v>
      </c>
      <c r="AF240" s="57">
        <v>0</v>
      </c>
      <c r="AG240" s="57">
        <v>0</v>
      </c>
      <c r="AH240" s="57">
        <v>1</v>
      </c>
      <c r="AI240" s="57">
        <v>0</v>
      </c>
      <c r="AJ240" s="57"/>
      <c r="AK240" s="57">
        <v>0</v>
      </c>
      <c r="AL240" s="57">
        <v>0</v>
      </c>
      <c r="AM240" s="57">
        <v>0</v>
      </c>
      <c r="AN240" s="57">
        <v>0</v>
      </c>
      <c r="AO240" s="57">
        <v>0</v>
      </c>
      <c r="AP240" s="57">
        <v>0</v>
      </c>
      <c r="AQ240" s="57">
        <v>0</v>
      </c>
      <c r="AR240" s="57">
        <v>0</v>
      </c>
      <c r="AS240" s="57">
        <v>6.3</v>
      </c>
      <c r="AT240" s="57">
        <v>33552</v>
      </c>
      <c r="AU240" s="54">
        <v>0</v>
      </c>
      <c r="AV240" s="54">
        <v>0</v>
      </c>
      <c r="AW240" s="66">
        <v>6.9</v>
      </c>
      <c r="AX240" s="66">
        <v>6.3</v>
      </c>
      <c r="AY240" s="64">
        <v>22747</v>
      </c>
      <c r="AZ240" s="78">
        <v>130.20650280000001</v>
      </c>
      <c r="BA240" s="66"/>
    </row>
    <row r="241" spans="1:57" x14ac:dyDescent="0.25">
      <c r="A241" s="57">
        <v>237</v>
      </c>
      <c r="B241" s="74">
        <v>2011</v>
      </c>
      <c r="C241" s="57">
        <v>8</v>
      </c>
      <c r="D241" s="57" t="s">
        <v>785</v>
      </c>
      <c r="E241" s="62">
        <f t="shared" si="8"/>
        <v>5.5782627348591005E-2</v>
      </c>
      <c r="F241" s="108">
        <v>4.9500000000000002E-2</v>
      </c>
      <c r="G241" s="57"/>
      <c r="H241" s="57"/>
      <c r="I241" s="57"/>
      <c r="J241" s="57" t="s">
        <v>5586</v>
      </c>
      <c r="K241" s="57" t="s">
        <v>5587</v>
      </c>
      <c r="L241" s="57">
        <v>509411</v>
      </c>
      <c r="M241" s="63" t="s">
        <v>7190</v>
      </c>
      <c r="N241" s="57" t="s">
        <v>853</v>
      </c>
      <c r="O241" s="57">
        <v>0</v>
      </c>
      <c r="P241" s="63"/>
      <c r="Q241" s="57" t="s">
        <v>878</v>
      </c>
      <c r="R241" s="57">
        <v>2414</v>
      </c>
      <c r="S241" s="63">
        <v>40512</v>
      </c>
      <c r="T241" s="57"/>
      <c r="U241" s="57"/>
      <c r="V241" s="63"/>
      <c r="W241" s="57"/>
      <c r="X241" s="57"/>
      <c r="Y241" s="63"/>
      <c r="Z241" s="57"/>
      <c r="AA241" s="64"/>
      <c r="AB241" s="63"/>
      <c r="AC241" s="57" t="s">
        <v>989</v>
      </c>
      <c r="AD241" s="57">
        <v>0</v>
      </c>
      <c r="AE241" s="57">
        <v>1</v>
      </c>
      <c r="AF241" s="57">
        <v>0</v>
      </c>
      <c r="AG241" s="57">
        <v>0</v>
      </c>
      <c r="AH241" s="57">
        <v>0</v>
      </c>
      <c r="AI241" s="57">
        <v>0</v>
      </c>
      <c r="AJ241" s="57"/>
      <c r="AK241" s="57">
        <v>0</v>
      </c>
      <c r="AL241" s="57">
        <v>0</v>
      </c>
      <c r="AM241" s="57">
        <v>0</v>
      </c>
      <c r="AN241" s="57">
        <v>0</v>
      </c>
      <c r="AO241" s="57">
        <v>0</v>
      </c>
      <c r="AP241" s="57">
        <v>0</v>
      </c>
      <c r="AQ241" s="57">
        <v>0</v>
      </c>
      <c r="AR241" s="57">
        <v>0</v>
      </c>
      <c r="AS241" s="57">
        <v>2.4</v>
      </c>
      <c r="AT241" s="57">
        <v>691</v>
      </c>
      <c r="AU241" s="54">
        <v>0</v>
      </c>
      <c r="AV241" s="54">
        <v>0</v>
      </c>
      <c r="AW241" s="66">
        <v>2.6</v>
      </c>
      <c r="AX241" s="66">
        <v>2.4</v>
      </c>
      <c r="AY241" s="64">
        <v>2492</v>
      </c>
      <c r="AZ241" s="78">
        <v>130.20650280000001</v>
      </c>
      <c r="BA241" s="66"/>
    </row>
    <row r="242" spans="1:57" x14ac:dyDescent="0.25">
      <c r="A242" s="57">
        <v>238</v>
      </c>
      <c r="B242" s="74">
        <v>2011</v>
      </c>
      <c r="C242" s="57">
        <v>12</v>
      </c>
      <c r="D242" s="57" t="s">
        <v>786</v>
      </c>
      <c r="E242" s="62">
        <f t="shared" si="8"/>
        <v>5.4092244701664002E-2</v>
      </c>
      <c r="F242" s="108">
        <v>4.8000000000000001E-2</v>
      </c>
      <c r="G242" s="57"/>
      <c r="H242" s="57"/>
      <c r="I242" s="57"/>
      <c r="J242" s="57" t="s">
        <v>5588</v>
      </c>
      <c r="K242" s="57" t="s">
        <v>5589</v>
      </c>
      <c r="L242" s="57">
        <v>19606</v>
      </c>
      <c r="M242" s="63" t="s">
        <v>4706</v>
      </c>
      <c r="N242" s="57" t="s">
        <v>630</v>
      </c>
      <c r="O242" s="57">
        <v>22644620</v>
      </c>
      <c r="P242" s="63">
        <v>40053</v>
      </c>
      <c r="Q242" s="57" t="s">
        <v>193</v>
      </c>
      <c r="R242" s="57">
        <v>9294184</v>
      </c>
      <c r="S242" s="63">
        <v>40053</v>
      </c>
      <c r="T242" s="57" t="s">
        <v>914</v>
      </c>
      <c r="U242" s="57">
        <v>0</v>
      </c>
      <c r="V242" s="63"/>
      <c r="W242" s="57" t="s">
        <v>876</v>
      </c>
      <c r="X242" s="57">
        <v>10497076</v>
      </c>
      <c r="Y242" s="63">
        <v>40053</v>
      </c>
      <c r="Z242" s="57" t="s">
        <v>955</v>
      </c>
      <c r="AA242" s="64">
        <v>2055591</v>
      </c>
      <c r="AB242" s="63">
        <v>40053</v>
      </c>
      <c r="AC242" s="57" t="s">
        <v>229</v>
      </c>
      <c r="AD242" s="57">
        <v>1</v>
      </c>
      <c r="AE242" s="57">
        <v>0</v>
      </c>
      <c r="AF242" s="57">
        <v>0</v>
      </c>
      <c r="AG242" s="57">
        <v>0</v>
      </c>
      <c r="AH242" s="57">
        <v>1</v>
      </c>
      <c r="AI242" s="57">
        <v>0</v>
      </c>
      <c r="AJ242" s="57"/>
      <c r="AK242" s="57">
        <v>0</v>
      </c>
      <c r="AL242" s="57">
        <v>0</v>
      </c>
      <c r="AM242" s="57">
        <v>0</v>
      </c>
      <c r="AN242" s="57">
        <v>0</v>
      </c>
      <c r="AO242" s="57">
        <v>0</v>
      </c>
      <c r="AP242" s="57">
        <v>0</v>
      </c>
      <c r="AQ242" s="57">
        <v>0</v>
      </c>
      <c r="AR242" s="57">
        <v>0</v>
      </c>
      <c r="AS242" s="57">
        <v>6.1</v>
      </c>
      <c r="AT242" s="57">
        <v>4609</v>
      </c>
      <c r="AU242" s="54">
        <v>0</v>
      </c>
      <c r="AV242" s="54">
        <v>0</v>
      </c>
      <c r="AW242" s="66">
        <v>6.2</v>
      </c>
      <c r="AX242" s="66">
        <v>6.1</v>
      </c>
      <c r="AY242" s="64">
        <v>7781</v>
      </c>
      <c r="AZ242" s="78">
        <v>130.20650280000001</v>
      </c>
      <c r="BA242" s="66"/>
    </row>
    <row r="243" spans="1:57" x14ac:dyDescent="0.25">
      <c r="A243" s="57">
        <v>239</v>
      </c>
      <c r="B243" s="74">
        <v>2011</v>
      </c>
      <c r="C243" s="57">
        <v>7</v>
      </c>
      <c r="D243" s="57" t="s">
        <v>787</v>
      </c>
      <c r="E243" s="62">
        <f t="shared" si="8"/>
        <v>5.3416091642893196E-2</v>
      </c>
      <c r="F243" s="108">
        <v>4.7399999999999998E-2</v>
      </c>
      <c r="G243" s="57"/>
      <c r="H243" s="57"/>
      <c r="I243" s="57"/>
      <c r="J243" s="57" t="s">
        <v>826</v>
      </c>
      <c r="K243" s="57"/>
      <c r="L243" s="57">
        <v>14359</v>
      </c>
      <c r="M243" s="63" t="s">
        <v>2558</v>
      </c>
      <c r="N243" s="57" t="s">
        <v>854</v>
      </c>
      <c r="O243" s="57">
        <v>46996</v>
      </c>
      <c r="P243" s="63">
        <v>40356</v>
      </c>
      <c r="Q243" s="57" t="s">
        <v>879</v>
      </c>
      <c r="R243" s="57">
        <v>83752</v>
      </c>
      <c r="S243" s="63">
        <v>40117</v>
      </c>
      <c r="T243" s="57" t="s">
        <v>915</v>
      </c>
      <c r="U243" s="57">
        <v>126120</v>
      </c>
      <c r="V243" s="63">
        <v>40654</v>
      </c>
      <c r="W243" s="57" t="s">
        <v>933</v>
      </c>
      <c r="X243" s="57">
        <v>16077</v>
      </c>
      <c r="Y243" s="63">
        <v>41075</v>
      </c>
      <c r="Z243" s="57" t="s">
        <v>956</v>
      </c>
      <c r="AA243" s="64">
        <v>1329207</v>
      </c>
      <c r="AB243" s="63">
        <v>40053</v>
      </c>
      <c r="AC243" s="57" t="s">
        <v>63</v>
      </c>
      <c r="AD243" s="57">
        <v>0</v>
      </c>
      <c r="AE243" s="57">
        <v>0</v>
      </c>
      <c r="AF243" s="57">
        <v>0</v>
      </c>
      <c r="AG243" s="57">
        <v>0</v>
      </c>
      <c r="AH243" s="57">
        <v>1</v>
      </c>
      <c r="AI243" s="57">
        <v>0</v>
      </c>
      <c r="AJ243" s="57"/>
      <c r="AK243" s="57">
        <v>0</v>
      </c>
      <c r="AL243" s="57">
        <v>0</v>
      </c>
      <c r="AM243" s="57">
        <v>0</v>
      </c>
      <c r="AN243" s="57">
        <v>0</v>
      </c>
      <c r="AO243" s="57">
        <v>0</v>
      </c>
      <c r="AP243" s="57">
        <v>0</v>
      </c>
      <c r="AQ243" s="57">
        <v>0</v>
      </c>
      <c r="AR243" s="57">
        <v>0</v>
      </c>
      <c r="AS243" s="57">
        <v>5.8</v>
      </c>
      <c r="AT243" s="57">
        <v>3238</v>
      </c>
      <c r="AU243" s="54">
        <v>0</v>
      </c>
      <c r="AV243" s="54">
        <v>0</v>
      </c>
      <c r="AW243" s="66">
        <v>6.4</v>
      </c>
      <c r="AX243" s="66">
        <v>5.8</v>
      </c>
      <c r="AY243" s="64">
        <v>16866</v>
      </c>
      <c r="AZ243" s="78">
        <v>130.20650280000001</v>
      </c>
      <c r="BA243" s="66"/>
    </row>
    <row r="244" spans="1:57" x14ac:dyDescent="0.25">
      <c r="A244" s="57">
        <v>240</v>
      </c>
      <c r="B244" s="74">
        <v>2011</v>
      </c>
      <c r="C244" s="57">
        <v>4</v>
      </c>
      <c r="D244" s="57" t="s">
        <v>788</v>
      </c>
      <c r="E244" s="62">
        <f t="shared" si="8"/>
        <v>5.2627246407660588E-2</v>
      </c>
      <c r="F244" s="108">
        <v>4.6699999999999998E-2</v>
      </c>
      <c r="G244" s="57"/>
      <c r="H244" s="57"/>
      <c r="I244" s="57"/>
      <c r="J244" s="57" t="s">
        <v>827</v>
      </c>
      <c r="K244" s="57"/>
      <c r="L244" s="57">
        <v>24229335</v>
      </c>
      <c r="M244" s="63" t="s">
        <v>2559</v>
      </c>
      <c r="N244" s="57" t="s">
        <v>709</v>
      </c>
      <c r="O244" s="57">
        <v>1785566</v>
      </c>
      <c r="P244" s="63">
        <v>40264</v>
      </c>
      <c r="Q244" s="57" t="s">
        <v>880</v>
      </c>
      <c r="R244" s="57">
        <v>195377</v>
      </c>
      <c r="S244" s="63">
        <v>40108</v>
      </c>
      <c r="T244" s="57" t="s">
        <v>916</v>
      </c>
      <c r="U244" s="57">
        <v>888170</v>
      </c>
      <c r="V244" s="63">
        <v>40053</v>
      </c>
      <c r="W244" s="57" t="s">
        <v>934</v>
      </c>
      <c r="X244" s="57">
        <v>1751846</v>
      </c>
      <c r="Y244" s="63">
        <v>40111</v>
      </c>
      <c r="Z244" s="57" t="s">
        <v>957</v>
      </c>
      <c r="AA244" s="64">
        <v>104197</v>
      </c>
      <c r="AB244" s="63">
        <v>40317</v>
      </c>
      <c r="AC244" s="57" t="s">
        <v>229</v>
      </c>
      <c r="AD244" s="57">
        <v>1</v>
      </c>
      <c r="AE244" s="57">
        <v>0</v>
      </c>
      <c r="AF244" s="57">
        <v>0</v>
      </c>
      <c r="AG244" s="57">
        <v>0</v>
      </c>
      <c r="AH244" s="57">
        <v>1</v>
      </c>
      <c r="AI244" s="57">
        <v>0</v>
      </c>
      <c r="AJ244" s="57"/>
      <c r="AK244" s="57">
        <v>0</v>
      </c>
      <c r="AL244" s="57">
        <v>0</v>
      </c>
      <c r="AM244" s="57">
        <v>0</v>
      </c>
      <c r="AN244" s="57">
        <v>0</v>
      </c>
      <c r="AO244" s="57">
        <v>0</v>
      </c>
      <c r="AP244" s="57">
        <v>0</v>
      </c>
      <c r="AQ244" s="57">
        <v>0</v>
      </c>
      <c r="AR244" s="57">
        <v>0</v>
      </c>
      <c r="AS244" s="57">
        <v>3.7</v>
      </c>
      <c r="AT244" s="57">
        <v>4148</v>
      </c>
      <c r="AU244" s="54">
        <v>0</v>
      </c>
      <c r="AV244" s="54">
        <v>0</v>
      </c>
      <c r="AW244" s="66">
        <v>4.3</v>
      </c>
      <c r="AX244" s="66">
        <v>3.7</v>
      </c>
      <c r="AY244" s="64">
        <v>8540</v>
      </c>
      <c r="AZ244" s="78">
        <v>130.20650280000001</v>
      </c>
      <c r="BA244" s="66"/>
    </row>
    <row r="245" spans="1:57" x14ac:dyDescent="0.25">
      <c r="A245" s="57">
        <v>241</v>
      </c>
      <c r="B245" s="74">
        <v>2011</v>
      </c>
      <c r="C245" s="57">
        <v>11</v>
      </c>
      <c r="D245" s="57" t="s">
        <v>789</v>
      </c>
      <c r="E245" s="62">
        <f t="shared" si="8"/>
        <v>5.1838401172428009E-2</v>
      </c>
      <c r="F245" s="108">
        <v>4.5999999999999999E-2</v>
      </c>
      <c r="G245" s="57"/>
      <c r="H245" s="57"/>
      <c r="I245" s="57"/>
      <c r="J245" s="57" t="s">
        <v>220</v>
      </c>
      <c r="K245" s="57"/>
      <c r="L245" s="57">
        <v>0</v>
      </c>
      <c r="M245" s="63"/>
      <c r="N245" s="57" t="s">
        <v>855</v>
      </c>
      <c r="O245" s="57">
        <v>20997</v>
      </c>
      <c r="P245" s="63">
        <v>40761</v>
      </c>
      <c r="Q245" s="57" t="s">
        <v>881</v>
      </c>
      <c r="R245" s="57">
        <v>15345</v>
      </c>
      <c r="S245" s="63">
        <v>40320</v>
      </c>
      <c r="T245" s="57" t="s">
        <v>917</v>
      </c>
      <c r="U245" s="57">
        <v>5052</v>
      </c>
      <c r="V245" s="63">
        <v>40148</v>
      </c>
      <c r="W245" s="57"/>
      <c r="X245" s="57"/>
      <c r="Y245" s="63"/>
      <c r="Z245" s="57" t="s">
        <v>958</v>
      </c>
      <c r="AA245" s="64">
        <v>1345029</v>
      </c>
      <c r="AB245" s="63">
        <v>40381</v>
      </c>
      <c r="AC245" s="57" t="s">
        <v>990</v>
      </c>
      <c r="AD245" s="57">
        <v>0</v>
      </c>
      <c r="AE245" s="57">
        <v>0</v>
      </c>
      <c r="AF245" s="57">
        <v>0</v>
      </c>
      <c r="AG245" s="57">
        <v>1</v>
      </c>
      <c r="AH245" s="57">
        <v>0</v>
      </c>
      <c r="AI245" s="57">
        <v>0</v>
      </c>
      <c r="AJ245" s="57"/>
      <c r="AK245" s="57">
        <v>0</v>
      </c>
      <c r="AL245" s="57">
        <v>0</v>
      </c>
      <c r="AM245" s="57">
        <v>0</v>
      </c>
      <c r="AN245" s="57">
        <v>0</v>
      </c>
      <c r="AO245" s="57">
        <v>0</v>
      </c>
      <c r="AP245" s="57">
        <v>0</v>
      </c>
      <c r="AQ245" s="57">
        <v>0</v>
      </c>
      <c r="AR245" s="57">
        <v>0</v>
      </c>
      <c r="AS245" s="57">
        <v>8</v>
      </c>
      <c r="AT245" s="57">
        <v>68313</v>
      </c>
      <c r="AU245" s="54">
        <v>0</v>
      </c>
      <c r="AV245" s="54">
        <v>0</v>
      </c>
      <c r="AW245" s="66">
        <v>7.8</v>
      </c>
      <c r="AX245" s="66">
        <v>8</v>
      </c>
      <c r="AY245" s="64">
        <v>16175</v>
      </c>
      <c r="AZ245" s="78">
        <v>130.20650280000001</v>
      </c>
      <c r="BA245" s="66"/>
    </row>
    <row r="246" spans="1:57" x14ac:dyDescent="0.25">
      <c r="A246" s="57">
        <v>242</v>
      </c>
      <c r="B246" s="74">
        <v>2011</v>
      </c>
      <c r="C246" s="57">
        <v>12</v>
      </c>
      <c r="D246" s="57" t="s">
        <v>790</v>
      </c>
      <c r="E246" s="62">
        <f t="shared" si="8"/>
        <v>5.1274940290118996E-2</v>
      </c>
      <c r="F246" s="108">
        <v>4.5499999999999999E-2</v>
      </c>
      <c r="G246" s="57"/>
      <c r="H246" s="57"/>
      <c r="I246" s="57"/>
      <c r="J246" s="57" t="s">
        <v>828</v>
      </c>
      <c r="K246" s="57"/>
      <c r="L246" s="57">
        <v>0</v>
      </c>
      <c r="M246" s="63"/>
      <c r="N246" s="57" t="s">
        <v>497</v>
      </c>
      <c r="O246" s="57">
        <v>8957848</v>
      </c>
      <c r="P246" s="63">
        <v>40053</v>
      </c>
      <c r="Q246" s="57" t="s">
        <v>882</v>
      </c>
      <c r="R246" s="57">
        <v>6774043</v>
      </c>
      <c r="S246" s="63">
        <v>40053</v>
      </c>
      <c r="T246" s="57" t="s">
        <v>5590</v>
      </c>
      <c r="U246" s="57">
        <v>0</v>
      </c>
      <c r="V246" s="63"/>
      <c r="W246" s="57" t="s">
        <v>935</v>
      </c>
      <c r="X246" s="57">
        <v>27781</v>
      </c>
      <c r="Y246" s="63">
        <v>40359</v>
      </c>
      <c r="Z246" s="57" t="s">
        <v>959</v>
      </c>
      <c r="AA246" s="64">
        <v>5013396</v>
      </c>
      <c r="AB246" s="63">
        <v>40053</v>
      </c>
      <c r="AC246" s="57" t="s">
        <v>991</v>
      </c>
      <c r="AD246" s="57">
        <v>1</v>
      </c>
      <c r="AE246" s="57">
        <v>0</v>
      </c>
      <c r="AF246" s="57">
        <v>1</v>
      </c>
      <c r="AG246" s="57">
        <v>0</v>
      </c>
      <c r="AH246" s="57">
        <v>0</v>
      </c>
      <c r="AI246" s="57">
        <v>0</v>
      </c>
      <c r="AJ246" s="57"/>
      <c r="AK246" s="57">
        <v>0</v>
      </c>
      <c r="AL246" s="57">
        <v>0</v>
      </c>
      <c r="AM246" s="57">
        <v>0</v>
      </c>
      <c r="AN246" s="57">
        <v>0</v>
      </c>
      <c r="AO246" s="57">
        <v>0</v>
      </c>
      <c r="AP246" s="57">
        <v>0</v>
      </c>
      <c r="AQ246" s="57">
        <v>0</v>
      </c>
      <c r="AR246" s="57">
        <v>0</v>
      </c>
      <c r="AS246" s="57">
        <v>6</v>
      </c>
      <c r="AT246" s="57">
        <v>5062</v>
      </c>
      <c r="AU246" s="54">
        <v>0</v>
      </c>
      <c r="AV246" s="54">
        <v>0</v>
      </c>
      <c r="AW246" s="66">
        <v>6.7</v>
      </c>
      <c r="AX246" s="66">
        <v>6</v>
      </c>
      <c r="AY246" s="64">
        <v>114930</v>
      </c>
      <c r="AZ246" s="78">
        <v>130.20650280000001</v>
      </c>
      <c r="BA246" s="66"/>
    </row>
    <row r="247" spans="1:57" x14ac:dyDescent="0.25">
      <c r="A247" s="57">
        <v>243</v>
      </c>
      <c r="B247" s="74">
        <v>2011</v>
      </c>
      <c r="C247" s="57">
        <v>4</v>
      </c>
      <c r="D247" s="57" t="s">
        <v>791</v>
      </c>
      <c r="E247" s="62">
        <f t="shared" si="8"/>
        <v>4.8457635878573997E-2</v>
      </c>
      <c r="F247" s="108">
        <v>4.2999999999999997E-2</v>
      </c>
      <c r="G247" s="57"/>
      <c r="H247" s="57"/>
      <c r="I247" s="57"/>
      <c r="J247" s="57" t="s">
        <v>829</v>
      </c>
      <c r="K247" s="57"/>
      <c r="L247" s="57">
        <v>20905</v>
      </c>
      <c r="M247" s="63" t="s">
        <v>716</v>
      </c>
      <c r="N247" s="57" t="s">
        <v>544</v>
      </c>
      <c r="O247" s="57">
        <v>56885932</v>
      </c>
      <c r="P247" s="63">
        <v>40282</v>
      </c>
      <c r="Q247" s="57" t="s">
        <v>883</v>
      </c>
      <c r="R247" s="57">
        <v>19912737</v>
      </c>
      <c r="S247" s="63">
        <v>40055</v>
      </c>
      <c r="T247" s="57" t="s">
        <v>121</v>
      </c>
      <c r="U247" s="57">
        <v>11720109</v>
      </c>
      <c r="V247" s="63">
        <v>40053</v>
      </c>
      <c r="W247" s="57" t="s">
        <v>155</v>
      </c>
      <c r="X247" s="57">
        <v>1487621</v>
      </c>
      <c r="Y247" s="63">
        <v>40053</v>
      </c>
      <c r="Z247" s="57" t="s">
        <v>960</v>
      </c>
      <c r="AA247" s="64">
        <v>489208</v>
      </c>
      <c r="AB247" s="63">
        <v>40374</v>
      </c>
      <c r="AC247" s="57" t="s">
        <v>992</v>
      </c>
      <c r="AD247" s="57">
        <v>1</v>
      </c>
      <c r="AE247" s="57">
        <v>1</v>
      </c>
      <c r="AF247" s="57">
        <v>0</v>
      </c>
      <c r="AG247" s="57">
        <v>0</v>
      </c>
      <c r="AH247" s="57">
        <v>1</v>
      </c>
      <c r="AI247" s="57">
        <v>0</v>
      </c>
      <c r="AJ247" s="57"/>
      <c r="AK247" s="57">
        <v>0</v>
      </c>
      <c r="AL247" s="57">
        <v>0</v>
      </c>
      <c r="AM247" s="57">
        <v>0</v>
      </c>
      <c r="AN247" s="57">
        <v>0</v>
      </c>
      <c r="AO247" s="57">
        <v>0</v>
      </c>
      <c r="AP247" s="57">
        <v>0</v>
      </c>
      <c r="AQ247" s="57">
        <v>0</v>
      </c>
      <c r="AR247" s="57">
        <v>0</v>
      </c>
      <c r="AS247" s="57">
        <v>6.5</v>
      </c>
      <c r="AT247" s="57">
        <v>73781</v>
      </c>
      <c r="AU247" s="54">
        <v>0</v>
      </c>
      <c r="AV247" s="54">
        <v>0</v>
      </c>
      <c r="AW247" s="66">
        <v>6.8</v>
      </c>
      <c r="AX247" s="66">
        <v>6.5</v>
      </c>
      <c r="AY247" s="64">
        <v>28029</v>
      </c>
      <c r="AZ247" s="78">
        <v>130.20650280000001</v>
      </c>
      <c r="BA247" s="66"/>
    </row>
    <row r="248" spans="1:57" x14ac:dyDescent="0.25">
      <c r="A248" s="57">
        <v>244</v>
      </c>
      <c r="B248" s="74">
        <v>2011</v>
      </c>
      <c r="C248" s="57">
        <v>12</v>
      </c>
      <c r="D248" s="57" t="s">
        <v>792</v>
      </c>
      <c r="E248" s="62">
        <f t="shared" si="8"/>
        <v>4.7330714113956E-2</v>
      </c>
      <c r="F248" s="108">
        <v>4.2000000000000003E-2</v>
      </c>
      <c r="G248" s="57"/>
      <c r="H248" s="57"/>
      <c r="I248" s="57"/>
      <c r="J248" s="57" t="s">
        <v>830</v>
      </c>
      <c r="K248" s="57"/>
      <c r="L248" s="57">
        <v>0</v>
      </c>
      <c r="M248" s="63"/>
      <c r="N248" s="57" t="s">
        <v>856</v>
      </c>
      <c r="O248" s="57">
        <v>621357</v>
      </c>
      <c r="P248" s="63">
        <v>40378</v>
      </c>
      <c r="Q248" s="57" t="s">
        <v>884</v>
      </c>
      <c r="R248" s="57">
        <v>5046018</v>
      </c>
      <c r="S248" s="63">
        <v>40801</v>
      </c>
      <c r="T248" s="57" t="s">
        <v>918</v>
      </c>
      <c r="U248" s="57">
        <v>3032535</v>
      </c>
      <c r="V248" s="63">
        <v>40212</v>
      </c>
      <c r="W248" s="57"/>
      <c r="X248" s="57"/>
      <c r="Y248" s="63"/>
      <c r="Z248" s="57" t="s">
        <v>175</v>
      </c>
      <c r="AA248" s="64">
        <v>8419694</v>
      </c>
      <c r="AB248" s="63">
        <v>40077</v>
      </c>
      <c r="AC248" s="57" t="s">
        <v>993</v>
      </c>
      <c r="AD248" s="57">
        <v>1</v>
      </c>
      <c r="AE248" s="57">
        <v>0</v>
      </c>
      <c r="AF248" s="57">
        <v>0</v>
      </c>
      <c r="AG248" s="57">
        <v>1</v>
      </c>
      <c r="AH248" s="57">
        <v>1</v>
      </c>
      <c r="AI248" s="57">
        <v>0</v>
      </c>
      <c r="AJ248" s="57"/>
      <c r="AK248" s="57">
        <v>0</v>
      </c>
      <c r="AL248" s="57">
        <v>0</v>
      </c>
      <c r="AM248" s="57">
        <v>0</v>
      </c>
      <c r="AN248" s="57">
        <v>0</v>
      </c>
      <c r="AO248" s="57">
        <v>0</v>
      </c>
      <c r="AP248" s="57">
        <v>0</v>
      </c>
      <c r="AQ248" s="57">
        <v>0</v>
      </c>
      <c r="AR248" s="57">
        <v>0</v>
      </c>
      <c r="AS248" s="57">
        <v>4.8</v>
      </c>
      <c r="AT248" s="57">
        <v>6116</v>
      </c>
      <c r="AU248" s="54">
        <v>0</v>
      </c>
      <c r="AV248" s="54">
        <v>0</v>
      </c>
      <c r="AW248" s="66">
        <v>5.8</v>
      </c>
      <c r="AX248" s="66">
        <v>4.8</v>
      </c>
      <c r="AY248" s="64">
        <v>24447</v>
      </c>
      <c r="AZ248" s="78">
        <v>130.20650280000001</v>
      </c>
      <c r="BA248" s="66"/>
    </row>
    <row r="249" spans="1:57" x14ac:dyDescent="0.25">
      <c r="A249" s="57">
        <v>245</v>
      </c>
      <c r="B249" s="74">
        <v>2011</v>
      </c>
      <c r="C249" s="57">
        <v>10</v>
      </c>
      <c r="D249" s="57" t="s">
        <v>793</v>
      </c>
      <c r="E249" s="62">
        <f t="shared" si="8"/>
        <v>4.620379234933801E-2</v>
      </c>
      <c r="F249" s="108">
        <v>4.1000000000000002E-2</v>
      </c>
      <c r="G249" s="57"/>
      <c r="H249" s="57"/>
      <c r="I249" s="57"/>
      <c r="J249" s="57" t="s">
        <v>831</v>
      </c>
      <c r="K249" s="57"/>
      <c r="L249" s="57">
        <v>0</v>
      </c>
      <c r="M249" s="63"/>
      <c r="N249" s="57" t="s">
        <v>132</v>
      </c>
      <c r="O249" s="57">
        <v>8583808</v>
      </c>
      <c r="P249" s="63">
        <v>40297</v>
      </c>
      <c r="Q249" s="57" t="s">
        <v>885</v>
      </c>
      <c r="R249" s="57">
        <v>12997199</v>
      </c>
      <c r="S249" s="63">
        <v>40392</v>
      </c>
      <c r="T249" s="57" t="s">
        <v>919</v>
      </c>
      <c r="U249" s="57">
        <v>24309238</v>
      </c>
      <c r="V249" s="63">
        <v>40053</v>
      </c>
      <c r="W249" s="57" t="s">
        <v>168</v>
      </c>
      <c r="X249" s="57">
        <v>227837</v>
      </c>
      <c r="Y249" s="63">
        <v>40196</v>
      </c>
      <c r="Z249" s="57" t="s">
        <v>961</v>
      </c>
      <c r="AA249" s="64">
        <v>41549</v>
      </c>
      <c r="AB249" s="63">
        <v>40485</v>
      </c>
      <c r="AC249" s="57" t="s">
        <v>231</v>
      </c>
      <c r="AD249" s="57">
        <v>1</v>
      </c>
      <c r="AE249" s="57">
        <v>0</v>
      </c>
      <c r="AF249" s="57">
        <v>0</v>
      </c>
      <c r="AG249" s="57">
        <v>0</v>
      </c>
      <c r="AH249" s="57">
        <v>1</v>
      </c>
      <c r="AI249" s="57">
        <v>0</v>
      </c>
      <c r="AJ249" s="57"/>
      <c r="AK249" s="57">
        <v>0</v>
      </c>
      <c r="AL249" s="57">
        <v>0</v>
      </c>
      <c r="AM249" s="57">
        <v>0</v>
      </c>
      <c r="AN249" s="57">
        <v>0</v>
      </c>
      <c r="AO249" s="57">
        <v>0</v>
      </c>
      <c r="AP249" s="57">
        <v>0</v>
      </c>
      <c r="AQ249" s="57">
        <v>0</v>
      </c>
      <c r="AR249" s="57">
        <v>0</v>
      </c>
      <c r="AS249" s="57">
        <v>5.5</v>
      </c>
      <c r="AT249" s="57">
        <v>22045</v>
      </c>
      <c r="AU249" s="54">
        <v>0</v>
      </c>
      <c r="AV249" s="54">
        <v>0</v>
      </c>
      <c r="AW249" s="66">
        <v>6.2</v>
      </c>
      <c r="AX249" s="66">
        <v>5.5</v>
      </c>
      <c r="AY249" s="64">
        <v>14290</v>
      </c>
      <c r="AZ249" s="78">
        <v>130.20650280000001</v>
      </c>
      <c r="BA249" s="66"/>
    </row>
    <row r="250" spans="1:57" x14ac:dyDescent="0.25">
      <c r="A250" s="57">
        <v>246</v>
      </c>
      <c r="B250" s="74">
        <v>2011</v>
      </c>
      <c r="C250" s="57">
        <v>5</v>
      </c>
      <c r="D250" s="54" t="s">
        <v>5591</v>
      </c>
      <c r="E250" s="62">
        <v>3.8600000000000002E-2</v>
      </c>
      <c r="F250" s="108">
        <v>3.8600000000000002E-2</v>
      </c>
      <c r="J250" s="54" t="s">
        <v>5592</v>
      </c>
      <c r="L250" s="69">
        <v>5542</v>
      </c>
      <c r="M250" s="70" t="s">
        <v>2574</v>
      </c>
      <c r="N250" s="57" t="s">
        <v>5593</v>
      </c>
      <c r="Q250" s="57" t="s">
        <v>5594</v>
      </c>
      <c r="R250" s="57">
        <v>0</v>
      </c>
      <c r="S250" s="71">
        <v>39688</v>
      </c>
      <c r="T250" s="54" t="s">
        <v>5595</v>
      </c>
      <c r="W250" s="54" t="s">
        <v>5596</v>
      </c>
      <c r="X250" s="69">
        <v>9036556</v>
      </c>
      <c r="Y250" s="70">
        <v>40053</v>
      </c>
      <c r="AC250" s="57" t="s">
        <v>5597</v>
      </c>
      <c r="AD250" s="57">
        <v>1</v>
      </c>
      <c r="AE250" s="57">
        <v>0</v>
      </c>
      <c r="AF250" s="57">
        <v>0</v>
      </c>
      <c r="AG250" s="57">
        <v>0</v>
      </c>
      <c r="AH250" s="57">
        <v>1</v>
      </c>
      <c r="AI250" s="57">
        <v>0</v>
      </c>
      <c r="AK250" s="57">
        <v>0</v>
      </c>
      <c r="AL250" s="57">
        <v>0</v>
      </c>
      <c r="AM250" s="57">
        <v>0</v>
      </c>
      <c r="AN250" s="57">
        <v>0</v>
      </c>
      <c r="AO250" s="57">
        <v>0</v>
      </c>
      <c r="AP250" s="57">
        <v>0</v>
      </c>
      <c r="AQ250" s="57">
        <v>0</v>
      </c>
      <c r="AR250" s="57">
        <v>0</v>
      </c>
      <c r="AS250" s="54">
        <v>5.2</v>
      </c>
      <c r="AT250" s="57">
        <v>3521</v>
      </c>
      <c r="AU250" s="54">
        <v>0</v>
      </c>
      <c r="AV250" s="54">
        <v>0</v>
      </c>
      <c r="AX250" s="54">
        <v>5.2</v>
      </c>
      <c r="AY250" s="62"/>
      <c r="AZ250" s="78">
        <v>130.20650280000001</v>
      </c>
      <c r="BB250"/>
      <c r="BC250"/>
      <c r="BD250"/>
      <c r="BE250"/>
    </row>
    <row r="251" spans="1:57" x14ac:dyDescent="0.25">
      <c r="A251" s="57">
        <v>247</v>
      </c>
      <c r="B251" s="74">
        <v>2011</v>
      </c>
      <c r="C251" s="57">
        <v>3</v>
      </c>
      <c r="D251" s="54" t="s">
        <v>4263</v>
      </c>
      <c r="E251" s="62">
        <v>3.6999999999999998E-2</v>
      </c>
      <c r="F251" s="108">
        <v>3.6999999999999998E-2</v>
      </c>
      <c r="J251" s="54" t="s">
        <v>5598</v>
      </c>
      <c r="L251" s="57">
        <v>6323</v>
      </c>
      <c r="M251" s="63" t="s">
        <v>308</v>
      </c>
      <c r="N251" s="57" t="s">
        <v>5599</v>
      </c>
      <c r="Q251" s="57" t="s">
        <v>5600</v>
      </c>
      <c r="R251" s="57">
        <v>0</v>
      </c>
      <c r="T251" s="54" t="s">
        <v>5601</v>
      </c>
      <c r="AC251" s="57" t="s">
        <v>5602</v>
      </c>
      <c r="AD251" s="57">
        <v>1</v>
      </c>
      <c r="AE251" s="57">
        <v>0</v>
      </c>
      <c r="AF251" s="57">
        <v>0</v>
      </c>
      <c r="AG251" s="57">
        <v>0</v>
      </c>
      <c r="AH251" s="57">
        <v>1</v>
      </c>
      <c r="AI251" s="57">
        <v>0</v>
      </c>
      <c r="AK251" s="57">
        <v>0</v>
      </c>
      <c r="AL251" s="57">
        <v>0</v>
      </c>
      <c r="AM251" s="57">
        <v>0</v>
      </c>
      <c r="AN251" s="57">
        <v>0</v>
      </c>
      <c r="AO251" s="57">
        <v>0</v>
      </c>
      <c r="AP251" s="57">
        <v>0</v>
      </c>
      <c r="AQ251" s="57">
        <v>0</v>
      </c>
      <c r="AR251" s="57">
        <v>0</v>
      </c>
      <c r="AS251" s="54">
        <v>5.9</v>
      </c>
      <c r="AT251" s="57">
        <v>4379</v>
      </c>
      <c r="AU251" s="54">
        <v>0</v>
      </c>
      <c r="AV251" s="54">
        <v>0</v>
      </c>
      <c r="AW251" s="66"/>
      <c r="AX251" s="54">
        <v>5.9</v>
      </c>
      <c r="AY251" s="62"/>
      <c r="AZ251" s="78">
        <v>130.20650280000001</v>
      </c>
      <c r="BB251"/>
      <c r="BC251"/>
      <c r="BD251"/>
      <c r="BE251"/>
    </row>
    <row r="252" spans="1:57" x14ac:dyDescent="0.25">
      <c r="A252" s="57">
        <v>248</v>
      </c>
      <c r="B252" s="74">
        <v>2011</v>
      </c>
      <c r="C252" s="57">
        <v>9</v>
      </c>
      <c r="D252" s="54" t="s">
        <v>5603</v>
      </c>
      <c r="E252" s="62">
        <v>3.3000000000000002E-2</v>
      </c>
      <c r="F252" s="108">
        <v>3.3000000000000002E-2</v>
      </c>
      <c r="J252" s="54" t="s">
        <v>5604</v>
      </c>
      <c r="N252" s="57" t="s">
        <v>5605</v>
      </c>
      <c r="Q252" s="57" t="s">
        <v>5606</v>
      </c>
      <c r="R252" s="69">
        <v>5358085</v>
      </c>
      <c r="S252" s="70">
        <v>40242</v>
      </c>
      <c r="T252" s="54" t="s">
        <v>5607</v>
      </c>
      <c r="W252" s="54" t="s">
        <v>5608</v>
      </c>
      <c r="AC252" s="57" t="s">
        <v>5609</v>
      </c>
      <c r="AD252" s="57">
        <v>1</v>
      </c>
      <c r="AE252" s="57">
        <v>0</v>
      </c>
      <c r="AF252" s="57">
        <v>0</v>
      </c>
      <c r="AG252" s="57">
        <v>0</v>
      </c>
      <c r="AH252" s="57">
        <v>1</v>
      </c>
      <c r="AI252" s="57">
        <v>0</v>
      </c>
      <c r="AK252" s="57">
        <v>0</v>
      </c>
      <c r="AL252" s="57">
        <v>0</v>
      </c>
      <c r="AM252" s="57">
        <v>0</v>
      </c>
      <c r="AN252" s="57">
        <v>0</v>
      </c>
      <c r="AO252" s="57">
        <v>0</v>
      </c>
      <c r="AP252" s="57">
        <v>0</v>
      </c>
      <c r="AQ252" s="57">
        <v>0</v>
      </c>
      <c r="AR252" s="57">
        <v>0</v>
      </c>
      <c r="AS252" s="54">
        <v>4.4000000000000004</v>
      </c>
      <c r="AT252" s="57">
        <v>3207</v>
      </c>
      <c r="AU252" s="54">
        <v>0</v>
      </c>
      <c r="AV252" s="54">
        <v>0</v>
      </c>
      <c r="AX252" s="54">
        <v>4.4000000000000004</v>
      </c>
      <c r="AY252" s="62"/>
      <c r="AZ252" s="78">
        <v>130.20650280000001</v>
      </c>
      <c r="BB252"/>
      <c r="BC252"/>
      <c r="BD252"/>
      <c r="BE252"/>
    </row>
    <row r="253" spans="1:57" x14ac:dyDescent="0.25">
      <c r="A253" s="57">
        <v>249</v>
      </c>
      <c r="B253" s="74">
        <v>2011</v>
      </c>
      <c r="C253" s="57">
        <v>6</v>
      </c>
      <c r="D253" s="54" t="s">
        <v>5610</v>
      </c>
      <c r="E253" s="62">
        <v>3.2500000000000001E-2</v>
      </c>
      <c r="F253" s="108">
        <v>3.2500000000000001E-2</v>
      </c>
      <c r="J253" s="54" t="s">
        <v>5588</v>
      </c>
      <c r="L253" s="57">
        <v>19606</v>
      </c>
      <c r="M253" s="63" t="s">
        <v>4706</v>
      </c>
      <c r="N253" s="57" t="s">
        <v>5611</v>
      </c>
      <c r="O253" s="69">
        <v>3335103</v>
      </c>
      <c r="P253" s="70" t="s">
        <v>1091</v>
      </c>
      <c r="Q253" s="57" t="s">
        <v>5612</v>
      </c>
      <c r="R253" s="69">
        <v>2785050</v>
      </c>
      <c r="S253" s="70">
        <v>40478</v>
      </c>
      <c r="T253" s="54" t="s">
        <v>5613</v>
      </c>
      <c r="W253" s="54" t="s">
        <v>5614</v>
      </c>
      <c r="AC253" s="57" t="s">
        <v>5615</v>
      </c>
      <c r="AD253" s="57">
        <v>0</v>
      </c>
      <c r="AE253" s="57">
        <v>0</v>
      </c>
      <c r="AF253" s="57">
        <v>1</v>
      </c>
      <c r="AG253" s="57">
        <v>1</v>
      </c>
      <c r="AH253" s="57">
        <v>0</v>
      </c>
      <c r="AI253" s="57">
        <v>0</v>
      </c>
      <c r="AK253" s="57">
        <v>0</v>
      </c>
      <c r="AL253" s="57">
        <v>1</v>
      </c>
      <c r="AM253" s="57">
        <v>0</v>
      </c>
      <c r="AN253" s="57">
        <v>0</v>
      </c>
      <c r="AO253" s="57">
        <v>0</v>
      </c>
      <c r="AP253" s="57">
        <v>0</v>
      </c>
      <c r="AQ253" s="57">
        <v>0</v>
      </c>
      <c r="AR253" s="57">
        <v>0</v>
      </c>
      <c r="AS253" s="54">
        <v>6.6</v>
      </c>
      <c r="AT253" s="57">
        <v>6004</v>
      </c>
      <c r="AU253" s="54">
        <v>0</v>
      </c>
      <c r="AV253" s="54">
        <v>0</v>
      </c>
      <c r="AX253" s="54">
        <v>6.6</v>
      </c>
      <c r="AY253" s="62"/>
      <c r="AZ253" s="78">
        <v>130.20650280000001</v>
      </c>
      <c r="BB253"/>
      <c r="BC253"/>
      <c r="BD253"/>
      <c r="BE253"/>
    </row>
    <row r="254" spans="1:57" x14ac:dyDescent="0.25">
      <c r="A254" s="57">
        <v>250</v>
      </c>
      <c r="B254" s="74">
        <v>2011</v>
      </c>
      <c r="C254" s="57">
        <v>7</v>
      </c>
      <c r="D254" s="54" t="s">
        <v>5616</v>
      </c>
      <c r="E254" s="62">
        <v>3.1E-2</v>
      </c>
      <c r="F254" s="108">
        <v>3.1E-2</v>
      </c>
      <c r="J254" s="54" t="s">
        <v>5617</v>
      </c>
      <c r="N254" s="57" t="s">
        <v>5618</v>
      </c>
      <c r="O254" s="64">
        <v>21432547</v>
      </c>
      <c r="P254" s="70" t="s">
        <v>318</v>
      </c>
      <c r="Q254" s="57" t="s">
        <v>5619</v>
      </c>
      <c r="T254" s="54" t="s">
        <v>5620</v>
      </c>
      <c r="W254" s="54" t="s">
        <v>5621</v>
      </c>
      <c r="AC254" s="57" t="s">
        <v>5622</v>
      </c>
      <c r="AD254" s="57">
        <v>0</v>
      </c>
      <c r="AE254" s="57">
        <v>0</v>
      </c>
      <c r="AF254" s="57">
        <v>0</v>
      </c>
      <c r="AG254" s="57">
        <v>1</v>
      </c>
      <c r="AH254" s="57">
        <v>0</v>
      </c>
      <c r="AI254" s="57">
        <v>0</v>
      </c>
      <c r="AK254" s="57">
        <v>0</v>
      </c>
      <c r="AL254" s="57">
        <v>0</v>
      </c>
      <c r="AM254" s="57">
        <v>0</v>
      </c>
      <c r="AN254" s="57">
        <v>0</v>
      </c>
      <c r="AO254" s="57">
        <v>0</v>
      </c>
      <c r="AP254" s="57">
        <v>0</v>
      </c>
      <c r="AQ254" s="57">
        <v>0</v>
      </c>
      <c r="AR254" s="57">
        <v>0</v>
      </c>
      <c r="AS254" s="54">
        <v>6.8</v>
      </c>
      <c r="AT254" s="57">
        <v>10791</v>
      </c>
      <c r="AU254" s="54">
        <v>0</v>
      </c>
      <c r="AV254" s="54">
        <v>0</v>
      </c>
      <c r="AX254" s="54">
        <v>6.8</v>
      </c>
      <c r="AY254" s="62"/>
      <c r="AZ254" s="78">
        <v>130.20650280000001</v>
      </c>
      <c r="BB254"/>
      <c r="BC254"/>
      <c r="BD254"/>
      <c r="BE254"/>
    </row>
    <row r="255" spans="1:57" x14ac:dyDescent="0.25">
      <c r="A255" s="57">
        <v>251</v>
      </c>
      <c r="B255" s="74">
        <v>2011</v>
      </c>
      <c r="C255" s="57">
        <v>7</v>
      </c>
      <c r="D255" s="54" t="s">
        <v>5623</v>
      </c>
      <c r="E255" s="62">
        <v>3.0499999999999999E-2</v>
      </c>
      <c r="F255" s="108">
        <v>3.0499999999999999E-2</v>
      </c>
      <c r="J255" s="54" t="s">
        <v>5624</v>
      </c>
      <c r="AC255" s="57" t="s">
        <v>5625</v>
      </c>
      <c r="AD255" s="57">
        <v>0</v>
      </c>
      <c r="AE255" s="57">
        <v>0</v>
      </c>
      <c r="AF255" s="57">
        <v>0</v>
      </c>
      <c r="AG255" s="57">
        <v>1</v>
      </c>
      <c r="AH255" s="57">
        <v>0</v>
      </c>
      <c r="AI255" s="57">
        <v>0</v>
      </c>
      <c r="AK255" s="57">
        <v>0</v>
      </c>
      <c r="AL255" s="57">
        <v>0</v>
      </c>
      <c r="AM255" s="57">
        <v>0</v>
      </c>
      <c r="AN255" s="57">
        <v>0</v>
      </c>
      <c r="AO255" s="57">
        <v>0</v>
      </c>
      <c r="AP255" s="57">
        <v>0</v>
      </c>
      <c r="AQ255" s="57">
        <v>0</v>
      </c>
      <c r="AR255" s="57">
        <v>0</v>
      </c>
      <c r="AS255" s="54">
        <v>7.8</v>
      </c>
      <c r="AT255" s="57">
        <v>35211</v>
      </c>
      <c r="AU255" s="54">
        <v>0</v>
      </c>
      <c r="AV255" s="54">
        <v>0</v>
      </c>
      <c r="AX255" s="54">
        <v>7.8</v>
      </c>
      <c r="AY255" s="62"/>
      <c r="AZ255" s="78">
        <v>130.20650280000001</v>
      </c>
      <c r="BB255"/>
      <c r="BC255"/>
      <c r="BD255"/>
      <c r="BE255"/>
    </row>
    <row r="256" spans="1:57" x14ac:dyDescent="0.25">
      <c r="A256" s="57">
        <v>252</v>
      </c>
      <c r="B256" s="74">
        <v>2011</v>
      </c>
      <c r="C256" s="57">
        <v>9</v>
      </c>
      <c r="D256" s="54" t="s">
        <v>5626</v>
      </c>
      <c r="E256" s="62">
        <v>0.03</v>
      </c>
      <c r="F256" s="108">
        <v>0.03</v>
      </c>
      <c r="J256" s="54" t="s">
        <v>5627</v>
      </c>
      <c r="N256" s="57" t="s">
        <v>5628</v>
      </c>
      <c r="O256" s="54">
        <v>2469110</v>
      </c>
      <c r="P256" s="71">
        <v>40246</v>
      </c>
      <c r="Q256" s="57" t="s">
        <v>5629</v>
      </c>
      <c r="T256" s="54" t="s">
        <v>5630</v>
      </c>
      <c r="W256" s="54" t="s">
        <v>5631</v>
      </c>
      <c r="X256" s="69">
        <v>185924</v>
      </c>
      <c r="Y256" s="70">
        <v>40095</v>
      </c>
      <c r="AC256" s="57" t="s">
        <v>5632</v>
      </c>
      <c r="AD256" s="57">
        <v>0</v>
      </c>
      <c r="AE256" s="57">
        <v>1</v>
      </c>
      <c r="AF256" s="57">
        <v>0</v>
      </c>
      <c r="AG256" s="57">
        <v>1</v>
      </c>
      <c r="AH256" s="57">
        <v>0</v>
      </c>
      <c r="AI256" s="57">
        <v>0</v>
      </c>
      <c r="AK256" s="57">
        <v>0</v>
      </c>
      <c r="AL256" s="57">
        <v>0</v>
      </c>
      <c r="AM256" s="57">
        <v>0</v>
      </c>
      <c r="AN256" s="57">
        <v>0</v>
      </c>
      <c r="AO256" s="57">
        <v>0</v>
      </c>
      <c r="AP256" s="57">
        <v>0</v>
      </c>
      <c r="AQ256" s="57">
        <v>0</v>
      </c>
      <c r="AR256" s="57">
        <v>0</v>
      </c>
      <c r="AS256" s="54">
        <v>6.8</v>
      </c>
      <c r="AT256" s="57">
        <v>2672</v>
      </c>
      <c r="AU256" s="54">
        <v>0</v>
      </c>
      <c r="AV256" s="54">
        <v>0</v>
      </c>
      <c r="AX256" s="54">
        <v>6.8</v>
      </c>
      <c r="AY256" s="62"/>
      <c r="AZ256" s="78">
        <v>130.20650280000001</v>
      </c>
      <c r="BB256"/>
      <c r="BC256"/>
      <c r="BD256"/>
      <c r="BE256"/>
    </row>
    <row r="257" spans="1:57" x14ac:dyDescent="0.25">
      <c r="A257" s="57">
        <v>253</v>
      </c>
      <c r="B257" s="74">
        <v>2011</v>
      </c>
      <c r="C257" s="57">
        <v>4</v>
      </c>
      <c r="D257" s="54" t="s">
        <v>5633</v>
      </c>
      <c r="E257" s="62">
        <v>0.03</v>
      </c>
      <c r="F257" s="108">
        <v>0.03</v>
      </c>
      <c r="J257" s="54" t="s">
        <v>5634</v>
      </c>
      <c r="K257" s="54" t="s">
        <v>5635</v>
      </c>
      <c r="L257" s="54">
        <v>0</v>
      </c>
      <c r="AC257" s="57" t="s">
        <v>5636</v>
      </c>
      <c r="AD257" s="57">
        <v>0</v>
      </c>
      <c r="AE257" s="57">
        <v>0</v>
      </c>
      <c r="AF257" s="57">
        <v>0</v>
      </c>
      <c r="AG257" s="57">
        <v>1</v>
      </c>
      <c r="AH257" s="57">
        <v>1</v>
      </c>
      <c r="AI257" s="57">
        <v>0</v>
      </c>
      <c r="AK257" s="57">
        <v>0</v>
      </c>
      <c r="AL257" s="57">
        <v>0</v>
      </c>
      <c r="AM257" s="57">
        <v>0</v>
      </c>
      <c r="AN257" s="57">
        <v>0</v>
      </c>
      <c r="AO257" s="57">
        <v>0</v>
      </c>
      <c r="AP257" s="57">
        <v>0</v>
      </c>
      <c r="AQ257" s="57">
        <v>0</v>
      </c>
      <c r="AR257" s="57">
        <v>0</v>
      </c>
      <c r="AS257" s="54">
        <v>3.7</v>
      </c>
      <c r="AT257" s="57">
        <v>104</v>
      </c>
      <c r="AU257" s="54">
        <v>0</v>
      </c>
      <c r="AV257" s="54">
        <v>0</v>
      </c>
      <c r="AX257" s="54">
        <v>3.7</v>
      </c>
      <c r="AY257" s="62"/>
      <c r="AZ257" s="78">
        <v>130.20650280000001</v>
      </c>
      <c r="BB257"/>
      <c r="BC257"/>
      <c r="BD257"/>
      <c r="BE257"/>
    </row>
    <row r="258" spans="1:57" x14ac:dyDescent="0.25">
      <c r="A258" s="57">
        <v>254</v>
      </c>
      <c r="B258" s="74">
        <v>2011</v>
      </c>
      <c r="C258" s="57">
        <v>1</v>
      </c>
      <c r="D258" s="54" t="s">
        <v>5637</v>
      </c>
      <c r="E258" s="62">
        <v>0.03</v>
      </c>
      <c r="F258" s="108">
        <v>0.03</v>
      </c>
      <c r="J258" s="54" t="s">
        <v>5638</v>
      </c>
      <c r="AC258" s="57" t="s">
        <v>5639</v>
      </c>
      <c r="AD258" s="57">
        <v>0</v>
      </c>
      <c r="AE258" s="57">
        <v>0</v>
      </c>
      <c r="AF258" s="57">
        <v>0</v>
      </c>
      <c r="AG258" s="57">
        <v>1</v>
      </c>
      <c r="AH258" s="57">
        <v>1</v>
      </c>
      <c r="AI258" s="57">
        <v>1</v>
      </c>
      <c r="AK258" s="57">
        <v>0</v>
      </c>
      <c r="AL258" s="57">
        <v>0</v>
      </c>
      <c r="AM258" s="57">
        <v>0</v>
      </c>
      <c r="AN258" s="57">
        <v>0</v>
      </c>
      <c r="AO258" s="57">
        <v>0</v>
      </c>
      <c r="AP258" s="57">
        <v>0</v>
      </c>
      <c r="AQ258" s="57">
        <v>0</v>
      </c>
      <c r="AR258" s="57">
        <v>0</v>
      </c>
      <c r="AS258" s="54">
        <v>4.9000000000000004</v>
      </c>
      <c r="AT258" s="57">
        <v>1077</v>
      </c>
      <c r="AU258" s="54">
        <v>0</v>
      </c>
      <c r="AV258" s="54">
        <v>0</v>
      </c>
      <c r="AX258" s="54">
        <v>4.9000000000000004</v>
      </c>
      <c r="AY258" s="62"/>
      <c r="AZ258" s="78">
        <v>130.20650280000001</v>
      </c>
      <c r="BB258"/>
      <c r="BC258"/>
      <c r="BD258"/>
      <c r="BE258"/>
    </row>
    <row r="259" spans="1:57" x14ac:dyDescent="0.25">
      <c r="A259" s="57">
        <v>255</v>
      </c>
      <c r="B259" s="74">
        <v>2011</v>
      </c>
      <c r="C259" s="57">
        <v>4</v>
      </c>
      <c r="D259" s="54" t="s">
        <v>5640</v>
      </c>
      <c r="E259" s="62">
        <v>2.8000000000000001E-2</v>
      </c>
      <c r="F259" s="108">
        <v>2.8000000000000001E-2</v>
      </c>
      <c r="J259" s="54" t="s">
        <v>5641</v>
      </c>
      <c r="L259" s="57">
        <v>70201</v>
      </c>
      <c r="M259" s="63" t="s">
        <v>654</v>
      </c>
      <c r="N259" s="54" t="s">
        <v>5642</v>
      </c>
      <c r="Q259" s="54" t="s">
        <v>5643</v>
      </c>
      <c r="T259" s="54" t="s">
        <v>5644</v>
      </c>
      <c r="U259" s="64">
        <v>22883</v>
      </c>
      <c r="V259" s="70">
        <v>40837</v>
      </c>
      <c r="AC259" s="57" t="s">
        <v>5645</v>
      </c>
      <c r="AD259" s="57">
        <v>1</v>
      </c>
      <c r="AE259" s="57">
        <v>1</v>
      </c>
      <c r="AF259" s="57">
        <v>0</v>
      </c>
      <c r="AG259" s="57">
        <v>1</v>
      </c>
      <c r="AH259" s="57">
        <v>0</v>
      </c>
      <c r="AI259" s="57">
        <v>0</v>
      </c>
      <c r="AK259" s="57">
        <v>0</v>
      </c>
      <c r="AL259" s="57">
        <v>0</v>
      </c>
      <c r="AM259" s="57">
        <v>0</v>
      </c>
      <c r="AN259" s="57">
        <v>1</v>
      </c>
      <c r="AO259" s="57">
        <v>1</v>
      </c>
      <c r="AP259" s="57">
        <v>0</v>
      </c>
      <c r="AQ259" s="57">
        <v>0</v>
      </c>
      <c r="AR259" s="57">
        <v>0</v>
      </c>
      <c r="AS259" s="54">
        <v>8.5</v>
      </c>
      <c r="AT259" s="57">
        <v>196941</v>
      </c>
      <c r="AU259" s="54">
        <v>0</v>
      </c>
      <c r="AV259" s="54">
        <v>1</v>
      </c>
      <c r="AX259" s="54">
        <v>8.9</v>
      </c>
      <c r="AY259" s="62"/>
      <c r="AZ259" s="78">
        <v>130.20650280000001</v>
      </c>
      <c r="BB259"/>
      <c r="BC259"/>
      <c r="BD259"/>
      <c r="BE259"/>
    </row>
    <row r="260" spans="1:57" x14ac:dyDescent="0.25">
      <c r="A260" s="57">
        <v>256</v>
      </c>
      <c r="B260" s="74">
        <v>2011</v>
      </c>
      <c r="C260" s="57">
        <v>3</v>
      </c>
      <c r="D260" s="54" t="s">
        <v>5646</v>
      </c>
      <c r="E260" s="62">
        <v>2.8000000000000001E-2</v>
      </c>
      <c r="F260" s="108">
        <v>2.8000000000000001E-2</v>
      </c>
      <c r="J260" s="54" t="s">
        <v>5647</v>
      </c>
      <c r="N260" s="54" t="s">
        <v>5648</v>
      </c>
      <c r="Q260" s="54" t="s">
        <v>5649</v>
      </c>
      <c r="R260" s="69">
        <v>4271379</v>
      </c>
      <c r="S260" s="70">
        <v>40053</v>
      </c>
      <c r="T260" s="54" t="s">
        <v>5650</v>
      </c>
      <c r="W260" s="54" t="s">
        <v>5651</v>
      </c>
      <c r="X260" s="54">
        <v>1302826</v>
      </c>
      <c r="Y260" s="71">
        <v>40053</v>
      </c>
      <c r="AC260" s="57" t="s">
        <v>5622</v>
      </c>
      <c r="AD260" s="57">
        <v>0</v>
      </c>
      <c r="AE260" s="57">
        <v>0</v>
      </c>
      <c r="AF260" s="57">
        <v>0</v>
      </c>
      <c r="AG260" s="57">
        <v>1</v>
      </c>
      <c r="AH260" s="57">
        <v>0</v>
      </c>
      <c r="AI260" s="57">
        <v>0</v>
      </c>
      <c r="AK260" s="57">
        <v>0</v>
      </c>
      <c r="AL260" s="57">
        <v>0</v>
      </c>
      <c r="AM260" s="57">
        <v>0</v>
      </c>
      <c r="AN260" s="57">
        <v>0</v>
      </c>
      <c r="AO260" s="57">
        <v>0</v>
      </c>
      <c r="AP260" s="57">
        <v>0</v>
      </c>
      <c r="AQ260" s="57">
        <v>0</v>
      </c>
      <c r="AR260" s="57">
        <v>0</v>
      </c>
      <c r="AS260" s="54">
        <v>4.5999999999999996</v>
      </c>
      <c r="AT260" s="57">
        <v>1898</v>
      </c>
      <c r="AU260" s="54">
        <v>0</v>
      </c>
      <c r="AV260" s="54">
        <v>0</v>
      </c>
      <c r="AX260" s="54">
        <v>4.5999999999999996</v>
      </c>
      <c r="AY260" s="62"/>
      <c r="AZ260" s="78">
        <v>130.20650280000001</v>
      </c>
      <c r="BB260"/>
      <c r="BC260"/>
      <c r="BD260"/>
      <c r="BE260"/>
    </row>
    <row r="261" spans="1:57" x14ac:dyDescent="0.25">
      <c r="A261" s="57">
        <v>257</v>
      </c>
      <c r="B261" s="74">
        <v>2011</v>
      </c>
      <c r="C261" s="57">
        <v>4</v>
      </c>
      <c r="D261" s="54" t="s">
        <v>5652</v>
      </c>
      <c r="E261" s="62">
        <v>2.7699999999999999E-2</v>
      </c>
      <c r="F261" s="108">
        <v>2.7699999999999999E-2</v>
      </c>
      <c r="J261" s="54" t="s">
        <v>5653</v>
      </c>
      <c r="L261" s="54">
        <v>638</v>
      </c>
      <c r="M261" s="71" t="s">
        <v>6165</v>
      </c>
      <c r="N261" s="54" t="s">
        <v>5654</v>
      </c>
      <c r="O261" s="69">
        <v>742547</v>
      </c>
      <c r="P261" s="70">
        <v>40053</v>
      </c>
      <c r="Q261" s="54" t="s">
        <v>5655</v>
      </c>
      <c r="R261" s="69">
        <v>38597990</v>
      </c>
      <c r="S261" s="70" t="s">
        <v>244</v>
      </c>
      <c r="T261" s="54" t="s">
        <v>5656</v>
      </c>
      <c r="W261" s="54" t="s">
        <v>5657</v>
      </c>
      <c r="AC261" s="57" t="s">
        <v>5658</v>
      </c>
      <c r="AD261" s="57">
        <v>0</v>
      </c>
      <c r="AE261" s="57">
        <v>0</v>
      </c>
      <c r="AF261" s="57">
        <v>0</v>
      </c>
      <c r="AG261" s="57">
        <v>0</v>
      </c>
      <c r="AH261" s="57">
        <v>1</v>
      </c>
      <c r="AI261" s="57">
        <v>0</v>
      </c>
      <c r="AK261" s="57">
        <v>0</v>
      </c>
      <c r="AL261" s="57">
        <v>0</v>
      </c>
      <c r="AM261" s="57">
        <v>0</v>
      </c>
      <c r="AN261" s="57">
        <v>0</v>
      </c>
      <c r="AO261" s="57">
        <v>0</v>
      </c>
      <c r="AP261" s="57">
        <v>0</v>
      </c>
      <c r="AQ261" s="57">
        <v>0</v>
      </c>
      <c r="AR261" s="57">
        <v>0</v>
      </c>
      <c r="AS261" s="54">
        <v>6.5</v>
      </c>
      <c r="AT261" s="57">
        <v>7745</v>
      </c>
      <c r="AU261" s="54">
        <v>0</v>
      </c>
      <c r="AV261" s="54">
        <v>0</v>
      </c>
      <c r="AX261" s="54">
        <v>6.5</v>
      </c>
      <c r="AY261" s="62"/>
      <c r="AZ261" s="78">
        <v>130.20650280000001</v>
      </c>
      <c r="BB261"/>
      <c r="BC261"/>
      <c r="BD261"/>
      <c r="BE261"/>
    </row>
    <row r="262" spans="1:57" x14ac:dyDescent="0.25">
      <c r="A262" s="57">
        <v>258</v>
      </c>
      <c r="B262" s="74">
        <v>2011</v>
      </c>
      <c r="C262" s="57">
        <v>6</v>
      </c>
      <c r="D262" s="54" t="s">
        <v>5659</v>
      </c>
      <c r="E262" s="62">
        <v>2.1999999999999999E-2</v>
      </c>
      <c r="F262" s="108">
        <v>2.1999999999999999E-2</v>
      </c>
      <c r="J262" s="54" t="s">
        <v>5660</v>
      </c>
      <c r="N262" s="54" t="s">
        <v>5661</v>
      </c>
      <c r="O262" s="69">
        <v>425272</v>
      </c>
      <c r="P262" s="70">
        <v>40103</v>
      </c>
      <c r="Q262" s="54" t="s">
        <v>5662</v>
      </c>
      <c r="R262" s="69">
        <v>16588192</v>
      </c>
      <c r="S262" s="70">
        <v>40053</v>
      </c>
      <c r="T262" s="54" t="s">
        <v>5663</v>
      </c>
      <c r="W262" s="54" t="s">
        <v>5621</v>
      </c>
      <c r="AC262" s="57" t="s">
        <v>5664</v>
      </c>
      <c r="AD262" s="57">
        <v>0</v>
      </c>
      <c r="AE262" s="57">
        <v>1</v>
      </c>
      <c r="AF262" s="57">
        <v>0</v>
      </c>
      <c r="AG262" s="57">
        <v>1</v>
      </c>
      <c r="AH262" s="57">
        <v>0</v>
      </c>
      <c r="AI262" s="57">
        <v>0</v>
      </c>
      <c r="AK262" s="57">
        <v>0</v>
      </c>
      <c r="AL262" s="57">
        <v>0</v>
      </c>
      <c r="AM262" s="57">
        <v>0</v>
      </c>
      <c r="AN262" s="57">
        <v>0</v>
      </c>
      <c r="AO262" s="57">
        <v>0</v>
      </c>
      <c r="AP262" s="57">
        <v>0</v>
      </c>
      <c r="AQ262" s="57">
        <v>0</v>
      </c>
      <c r="AR262" s="57">
        <v>0</v>
      </c>
      <c r="AS262" s="54">
        <v>5.0999999999999996</v>
      </c>
      <c r="AT262" s="57">
        <v>2471</v>
      </c>
      <c r="AU262" s="54">
        <v>0</v>
      </c>
      <c r="AV262" s="54">
        <v>0</v>
      </c>
      <c r="AX262" s="54">
        <v>5.0999999999999996</v>
      </c>
      <c r="AY262" s="62"/>
      <c r="AZ262" s="78">
        <v>130.20650280000001</v>
      </c>
      <c r="BB262"/>
      <c r="BC262"/>
      <c r="BD262"/>
      <c r="BE262"/>
    </row>
    <row r="263" spans="1:57" x14ac:dyDescent="0.25">
      <c r="A263" s="57">
        <v>259</v>
      </c>
      <c r="B263" s="74">
        <v>2011</v>
      </c>
      <c r="C263" s="57">
        <v>4</v>
      </c>
      <c r="D263" s="54" t="s">
        <v>4264</v>
      </c>
      <c r="E263" s="62">
        <v>1.95E-2</v>
      </c>
      <c r="F263" s="108">
        <v>1.95E-2</v>
      </c>
      <c r="J263" s="54" t="s">
        <v>5665</v>
      </c>
      <c r="N263" s="54" t="s">
        <v>5666</v>
      </c>
      <c r="O263" s="69">
        <v>11723767</v>
      </c>
      <c r="P263" s="70" t="s">
        <v>244</v>
      </c>
      <c r="Q263" s="54" t="s">
        <v>5667</v>
      </c>
      <c r="R263" s="69">
        <v>3582950</v>
      </c>
      <c r="S263" s="70">
        <v>40053</v>
      </c>
      <c r="T263" s="54" t="s">
        <v>5668</v>
      </c>
      <c r="U263" s="54">
        <v>895704</v>
      </c>
      <c r="V263" s="71">
        <v>40053</v>
      </c>
      <c r="W263" s="54" t="s">
        <v>5669</v>
      </c>
      <c r="AC263" s="57" t="s">
        <v>5670</v>
      </c>
      <c r="AD263" s="57">
        <v>0</v>
      </c>
      <c r="AE263" s="57">
        <v>1</v>
      </c>
      <c r="AF263" s="57">
        <v>0</v>
      </c>
      <c r="AG263" s="57">
        <v>0</v>
      </c>
      <c r="AH263" s="57">
        <v>0</v>
      </c>
      <c r="AI263" s="57">
        <v>0</v>
      </c>
      <c r="AK263" s="57">
        <v>0</v>
      </c>
      <c r="AL263" s="57">
        <v>0</v>
      </c>
      <c r="AM263" s="57">
        <v>0</v>
      </c>
      <c r="AN263" s="57">
        <v>0</v>
      </c>
      <c r="AO263" s="57">
        <v>0</v>
      </c>
      <c r="AP263" s="57">
        <v>0</v>
      </c>
      <c r="AQ263" s="57">
        <v>0</v>
      </c>
      <c r="AR263" s="57">
        <v>0</v>
      </c>
      <c r="AS263" s="54">
        <v>4.2</v>
      </c>
      <c r="AT263" s="57">
        <v>2044</v>
      </c>
      <c r="AU263" s="54">
        <v>0</v>
      </c>
      <c r="AV263" s="54">
        <v>0</v>
      </c>
      <c r="AX263" s="54">
        <v>4.2</v>
      </c>
      <c r="AZ263" s="78">
        <v>130.20650280000001</v>
      </c>
      <c r="BB263"/>
      <c r="BC263"/>
      <c r="BD263"/>
      <c r="BE263"/>
    </row>
    <row r="264" spans="1:57" x14ac:dyDescent="0.25">
      <c r="A264" s="57">
        <v>260</v>
      </c>
      <c r="B264" s="74">
        <v>2011</v>
      </c>
      <c r="C264" s="57">
        <v>10</v>
      </c>
      <c r="D264" s="54" t="s">
        <v>5671</v>
      </c>
      <c r="E264" s="62">
        <v>1.7999999999999999E-2</v>
      </c>
      <c r="F264" s="108">
        <v>1.7999999999999999E-2</v>
      </c>
      <c r="J264" s="54" t="s">
        <v>4265</v>
      </c>
      <c r="N264" s="54" t="s">
        <v>5672</v>
      </c>
      <c r="O264" s="54">
        <v>116493</v>
      </c>
      <c r="P264" s="71" t="s">
        <v>6193</v>
      </c>
      <c r="Q264" s="54" t="s">
        <v>5673</v>
      </c>
      <c r="R264" s="69">
        <v>3800323</v>
      </c>
      <c r="S264" s="70">
        <v>40379</v>
      </c>
      <c r="T264" s="54" t="s">
        <v>5674</v>
      </c>
      <c r="W264" s="54" t="s">
        <v>5675</v>
      </c>
      <c r="X264" s="57">
        <v>5281364</v>
      </c>
      <c r="Y264" s="63">
        <v>40053</v>
      </c>
      <c r="AC264" s="57" t="s">
        <v>5676</v>
      </c>
      <c r="AD264" s="57">
        <v>0</v>
      </c>
      <c r="AE264" s="57">
        <v>1</v>
      </c>
      <c r="AF264" s="57">
        <v>0</v>
      </c>
      <c r="AG264" s="57">
        <v>0</v>
      </c>
      <c r="AH264" s="57">
        <v>1</v>
      </c>
      <c r="AI264" s="57">
        <v>0</v>
      </c>
      <c r="AK264" s="57">
        <v>0</v>
      </c>
      <c r="AL264" s="57">
        <v>0</v>
      </c>
      <c r="AM264" s="57">
        <v>0</v>
      </c>
      <c r="AN264" s="57">
        <v>0</v>
      </c>
      <c r="AO264" s="57">
        <v>0</v>
      </c>
      <c r="AP264" s="57">
        <v>0</v>
      </c>
      <c r="AQ264" s="57">
        <v>0</v>
      </c>
      <c r="AR264" s="57">
        <v>0</v>
      </c>
      <c r="AS264" s="54">
        <v>3.3</v>
      </c>
      <c r="AT264" s="57">
        <v>2073</v>
      </c>
      <c r="AU264" s="54">
        <v>0</v>
      </c>
      <c r="AV264" s="54">
        <v>0</v>
      </c>
      <c r="AX264" s="54">
        <v>3.3</v>
      </c>
      <c r="AZ264" s="78">
        <v>130.20650280000001</v>
      </c>
      <c r="BB264"/>
      <c r="BC264"/>
      <c r="BD264"/>
      <c r="BE264"/>
    </row>
    <row r="265" spans="1:57" x14ac:dyDescent="0.25">
      <c r="A265" s="57">
        <v>261</v>
      </c>
      <c r="B265" s="74">
        <v>2011</v>
      </c>
      <c r="C265" s="57">
        <v>6</v>
      </c>
      <c r="D265" s="54" t="s">
        <v>5677</v>
      </c>
      <c r="E265" s="62">
        <v>1.6E-2</v>
      </c>
      <c r="F265" s="108">
        <v>1.6E-2</v>
      </c>
      <c r="J265" s="54" t="s">
        <v>5678</v>
      </c>
      <c r="N265" s="54" t="s">
        <v>5679</v>
      </c>
      <c r="Q265" s="54" t="s">
        <v>5680</v>
      </c>
      <c r="AC265" s="57" t="s">
        <v>5622</v>
      </c>
      <c r="AD265" s="57">
        <v>0</v>
      </c>
      <c r="AE265" s="57">
        <v>0</v>
      </c>
      <c r="AF265" s="57">
        <v>0</v>
      </c>
      <c r="AG265" s="57">
        <v>1</v>
      </c>
      <c r="AH265" s="57">
        <v>0</v>
      </c>
      <c r="AI265" s="57">
        <v>0</v>
      </c>
      <c r="AK265" s="57">
        <v>0</v>
      </c>
      <c r="AL265" s="57">
        <v>0</v>
      </c>
      <c r="AM265" s="57">
        <v>0</v>
      </c>
      <c r="AN265" s="57">
        <v>0</v>
      </c>
      <c r="AO265" s="57">
        <v>0</v>
      </c>
      <c r="AP265" s="57">
        <v>0</v>
      </c>
      <c r="AQ265" s="57">
        <v>0</v>
      </c>
      <c r="AR265" s="57">
        <v>0</v>
      </c>
      <c r="AS265" s="54">
        <v>0</v>
      </c>
      <c r="AT265" s="57">
        <v>0</v>
      </c>
      <c r="AU265" s="54">
        <v>0</v>
      </c>
      <c r="AV265" s="54">
        <v>0</v>
      </c>
      <c r="AX265" s="54">
        <v>0</v>
      </c>
      <c r="AZ265" s="78">
        <v>130.20650280000001</v>
      </c>
      <c r="BB265"/>
      <c r="BC265"/>
      <c r="BD265"/>
      <c r="BE265"/>
    </row>
    <row r="266" spans="1:57" x14ac:dyDescent="0.25">
      <c r="A266" s="57">
        <v>262</v>
      </c>
      <c r="B266" s="74">
        <v>2011</v>
      </c>
      <c r="C266" s="57">
        <v>4</v>
      </c>
      <c r="D266" s="54" t="s">
        <v>5681</v>
      </c>
      <c r="E266" s="62">
        <v>1.6E-2</v>
      </c>
      <c r="F266" s="108">
        <v>1.6E-2</v>
      </c>
      <c r="J266" s="54" t="s">
        <v>5682</v>
      </c>
      <c r="K266" s="54" t="s">
        <v>5683</v>
      </c>
      <c r="N266" s="54" t="s">
        <v>5684</v>
      </c>
      <c r="Q266" s="54" t="s">
        <v>5685</v>
      </c>
      <c r="T266" s="54" t="s">
        <v>5686</v>
      </c>
      <c r="U266" s="64">
        <v>72549</v>
      </c>
      <c r="V266" s="70" t="s">
        <v>362</v>
      </c>
      <c r="W266" s="54" t="s">
        <v>5687</v>
      </c>
      <c r="AC266" s="57" t="s">
        <v>5688</v>
      </c>
      <c r="AD266" s="57">
        <v>0</v>
      </c>
      <c r="AE266" s="57">
        <v>0</v>
      </c>
      <c r="AF266" s="57">
        <v>0</v>
      </c>
      <c r="AG266" s="57">
        <v>1</v>
      </c>
      <c r="AH266" s="57">
        <v>0</v>
      </c>
      <c r="AI266" s="57">
        <v>1</v>
      </c>
      <c r="AK266" s="57">
        <v>0</v>
      </c>
      <c r="AL266" s="57">
        <v>0</v>
      </c>
      <c r="AM266" s="57">
        <v>0</v>
      </c>
      <c r="AN266" s="57">
        <v>0</v>
      </c>
      <c r="AO266" s="57">
        <v>0</v>
      </c>
      <c r="AP266" s="57">
        <v>0</v>
      </c>
      <c r="AQ266" s="57">
        <v>0</v>
      </c>
      <c r="AR266" s="57">
        <v>0</v>
      </c>
      <c r="AS266" s="54">
        <v>3.7</v>
      </c>
      <c r="AT266" s="57">
        <v>2892</v>
      </c>
      <c r="AU266" s="54">
        <v>0</v>
      </c>
      <c r="AV266" s="54">
        <v>0</v>
      </c>
      <c r="AX266" s="54">
        <v>3.7</v>
      </c>
      <c r="AZ266" s="78">
        <v>130.20650280000001</v>
      </c>
      <c r="BB266"/>
      <c r="BC266"/>
      <c r="BD266"/>
      <c r="BE266"/>
    </row>
    <row r="267" spans="1:57" x14ac:dyDescent="0.25">
      <c r="A267" s="57">
        <v>263</v>
      </c>
      <c r="B267" s="74">
        <v>2011</v>
      </c>
      <c r="C267" s="57">
        <v>6</v>
      </c>
      <c r="D267" s="54" t="s">
        <v>5689</v>
      </c>
      <c r="E267" s="62">
        <v>1.55E-2</v>
      </c>
      <c r="F267" s="108">
        <v>1.55E-2</v>
      </c>
      <c r="J267" s="54" t="s">
        <v>5690</v>
      </c>
      <c r="N267" s="54" t="s">
        <v>5691</v>
      </c>
      <c r="Q267" s="54" t="s">
        <v>5692</v>
      </c>
      <c r="T267" s="54" t="s">
        <v>5693</v>
      </c>
      <c r="W267" s="54" t="s">
        <v>5694</v>
      </c>
      <c r="AC267" s="57" t="s">
        <v>5695</v>
      </c>
      <c r="AD267" s="57">
        <v>1</v>
      </c>
      <c r="AE267" s="57">
        <v>0</v>
      </c>
      <c r="AF267" s="57">
        <v>0</v>
      </c>
      <c r="AG267" s="57">
        <v>0</v>
      </c>
      <c r="AH267" s="57">
        <v>0</v>
      </c>
      <c r="AI267" s="57">
        <v>0</v>
      </c>
      <c r="AK267" s="57">
        <v>0</v>
      </c>
      <c r="AL267" s="57">
        <v>0</v>
      </c>
      <c r="AM267" s="57">
        <v>0</v>
      </c>
      <c r="AN267" s="57">
        <v>0</v>
      </c>
      <c r="AO267" s="57">
        <v>0</v>
      </c>
      <c r="AP267" s="57">
        <v>0</v>
      </c>
      <c r="AQ267" s="57">
        <v>0</v>
      </c>
      <c r="AR267" s="57">
        <v>0</v>
      </c>
      <c r="AS267" s="54">
        <v>6.6</v>
      </c>
      <c r="AT267" s="57">
        <v>621</v>
      </c>
      <c r="AU267" s="54">
        <v>0</v>
      </c>
      <c r="AV267" s="54">
        <v>0</v>
      </c>
      <c r="AZ267" s="78">
        <v>130.20650280000001</v>
      </c>
      <c r="BB267"/>
      <c r="BC267"/>
      <c r="BD267"/>
      <c r="BE267"/>
    </row>
    <row r="268" spans="1:57" x14ac:dyDescent="0.25">
      <c r="A268" s="57">
        <v>264</v>
      </c>
      <c r="B268" s="74">
        <v>2011</v>
      </c>
      <c r="C268" s="57">
        <v>7</v>
      </c>
      <c r="D268" s="54" t="s">
        <v>5696</v>
      </c>
      <c r="E268" s="62">
        <v>1.35E-2</v>
      </c>
      <c r="F268" s="108">
        <v>1.35E-2</v>
      </c>
      <c r="J268" s="54" t="s">
        <v>5697</v>
      </c>
      <c r="AC268" s="57" t="s">
        <v>5698</v>
      </c>
      <c r="AD268" s="57">
        <v>0</v>
      </c>
      <c r="AE268" s="57">
        <v>0</v>
      </c>
      <c r="AF268" s="57">
        <v>0</v>
      </c>
      <c r="AG268" s="57">
        <v>1</v>
      </c>
      <c r="AH268" s="57">
        <v>0</v>
      </c>
      <c r="AI268" s="57">
        <v>0</v>
      </c>
      <c r="AK268" s="57">
        <v>0</v>
      </c>
      <c r="AL268" s="57">
        <v>0</v>
      </c>
      <c r="AM268" s="57">
        <v>0</v>
      </c>
      <c r="AN268" s="57">
        <v>0</v>
      </c>
      <c r="AO268" s="57">
        <v>0</v>
      </c>
      <c r="AP268" s="57">
        <v>0</v>
      </c>
      <c r="AQ268" s="57">
        <v>0</v>
      </c>
      <c r="AR268" s="57">
        <v>0</v>
      </c>
      <c r="AS268" s="54">
        <v>7.7</v>
      </c>
      <c r="AT268" s="57">
        <v>8513</v>
      </c>
      <c r="AU268" s="54">
        <v>0</v>
      </c>
      <c r="AV268" s="54">
        <v>0</v>
      </c>
      <c r="AX268" s="54">
        <v>7.7</v>
      </c>
      <c r="AZ268" s="78">
        <v>130.20650280000001</v>
      </c>
      <c r="BB268"/>
      <c r="BC268"/>
      <c r="BD268"/>
      <c r="BE268"/>
    </row>
    <row r="269" spans="1:57" x14ac:dyDescent="0.25">
      <c r="A269" s="57">
        <v>265</v>
      </c>
      <c r="B269" s="74">
        <v>2011</v>
      </c>
      <c r="C269" s="57">
        <v>1</v>
      </c>
      <c r="D269" s="54" t="s">
        <v>5699</v>
      </c>
      <c r="E269" s="62">
        <v>1.2E-2</v>
      </c>
      <c r="F269" s="108">
        <v>1.2E-2</v>
      </c>
      <c r="J269" s="54" t="s">
        <v>5700</v>
      </c>
      <c r="N269" s="54" t="s">
        <v>5701</v>
      </c>
      <c r="O269" s="57">
        <v>621358</v>
      </c>
      <c r="P269" s="63">
        <v>40378</v>
      </c>
      <c r="Q269" s="54" t="s">
        <v>4266</v>
      </c>
      <c r="T269" s="54" t="s">
        <v>5702</v>
      </c>
      <c r="U269" s="57">
        <v>13358</v>
      </c>
      <c r="V269" s="63">
        <v>41798</v>
      </c>
      <c r="W269" s="54" t="s">
        <v>5703</v>
      </c>
      <c r="AC269" s="57" t="s">
        <v>5658</v>
      </c>
      <c r="AD269" s="57">
        <v>0</v>
      </c>
      <c r="AE269" s="57">
        <v>0</v>
      </c>
      <c r="AF269" s="57">
        <v>0</v>
      </c>
      <c r="AG269" s="57">
        <v>0</v>
      </c>
      <c r="AH269" s="57">
        <v>1</v>
      </c>
      <c r="AI269" s="57">
        <v>0</v>
      </c>
      <c r="AK269" s="57">
        <v>0</v>
      </c>
      <c r="AL269" s="57">
        <v>0</v>
      </c>
      <c r="AM269" s="57">
        <v>0</v>
      </c>
      <c r="AN269" s="57">
        <v>0</v>
      </c>
      <c r="AO269" s="57">
        <v>0</v>
      </c>
      <c r="AP269" s="57">
        <v>0</v>
      </c>
      <c r="AQ269" s="57">
        <v>0</v>
      </c>
      <c r="AR269" s="57">
        <v>0</v>
      </c>
      <c r="AS269" s="54">
        <v>6.9</v>
      </c>
      <c r="AT269" s="57">
        <v>11756</v>
      </c>
      <c r="AU269" s="54">
        <v>0</v>
      </c>
      <c r="AV269" s="54">
        <v>0</v>
      </c>
      <c r="AX269" s="54">
        <v>6.9</v>
      </c>
      <c r="AZ269" s="78">
        <v>130.20650280000001</v>
      </c>
      <c r="BB269"/>
      <c r="BC269"/>
      <c r="BD269"/>
      <c r="BE269"/>
    </row>
    <row r="270" spans="1:57" x14ac:dyDescent="0.25">
      <c r="A270" s="57">
        <v>266</v>
      </c>
      <c r="B270" s="74">
        <v>2011</v>
      </c>
      <c r="C270" s="57">
        <v>2</v>
      </c>
      <c r="D270" s="54" t="s">
        <v>5704</v>
      </c>
      <c r="E270" s="62">
        <v>1.2E-2</v>
      </c>
      <c r="F270" s="108">
        <v>1.2E-2</v>
      </c>
      <c r="J270" s="54" t="s">
        <v>5705</v>
      </c>
      <c r="N270" s="54" t="s">
        <v>5706</v>
      </c>
      <c r="Q270" s="54" t="s">
        <v>5673</v>
      </c>
      <c r="R270" s="69">
        <v>3800323</v>
      </c>
      <c r="S270" s="70">
        <v>40379</v>
      </c>
      <c r="T270" s="54" t="s">
        <v>5707</v>
      </c>
      <c r="W270" s="54" t="s">
        <v>5708</v>
      </c>
      <c r="AC270" s="57" t="s">
        <v>5622</v>
      </c>
      <c r="AD270" s="57">
        <v>0</v>
      </c>
      <c r="AE270" s="57">
        <v>0</v>
      </c>
      <c r="AF270" s="57">
        <v>0</v>
      </c>
      <c r="AG270" s="57">
        <v>1</v>
      </c>
      <c r="AH270" s="57">
        <v>0</v>
      </c>
      <c r="AI270" s="57">
        <v>0</v>
      </c>
      <c r="AK270" s="57">
        <v>0</v>
      </c>
      <c r="AL270" s="57">
        <v>0</v>
      </c>
      <c r="AM270" s="57">
        <v>0</v>
      </c>
      <c r="AN270" s="57">
        <v>0</v>
      </c>
      <c r="AO270" s="57">
        <v>0</v>
      </c>
      <c r="AP270" s="57">
        <v>0</v>
      </c>
      <c r="AQ270" s="57">
        <v>0</v>
      </c>
      <c r="AR270" s="57">
        <v>0</v>
      </c>
      <c r="AS270" s="54">
        <v>4.0999999999999996</v>
      </c>
      <c r="AT270" s="57">
        <v>2062</v>
      </c>
      <c r="AU270" s="54">
        <v>0</v>
      </c>
      <c r="AV270" s="54">
        <v>0</v>
      </c>
      <c r="AX270" s="54">
        <v>4.0999999999999996</v>
      </c>
      <c r="AZ270" s="78">
        <v>130.20650280000001</v>
      </c>
      <c r="BB270"/>
      <c r="BC270"/>
      <c r="BD270"/>
      <c r="BE270"/>
    </row>
    <row r="271" spans="1:57" x14ac:dyDescent="0.25">
      <c r="A271" s="57">
        <v>267</v>
      </c>
      <c r="B271" s="74">
        <v>2011</v>
      </c>
      <c r="C271" s="57">
        <v>11</v>
      </c>
      <c r="D271" s="54" t="s">
        <v>5709</v>
      </c>
      <c r="E271" s="62">
        <v>1.2E-2</v>
      </c>
      <c r="F271" s="108">
        <v>1.2E-2</v>
      </c>
      <c r="J271" s="54" t="s">
        <v>5710</v>
      </c>
      <c r="N271" s="54" t="s">
        <v>5711</v>
      </c>
      <c r="O271" s="69">
        <v>254822</v>
      </c>
      <c r="P271" s="70">
        <v>40053</v>
      </c>
      <c r="Q271" s="54" t="s">
        <v>5712</v>
      </c>
      <c r="T271" s="54" t="s">
        <v>5713</v>
      </c>
      <c r="W271" s="54" t="s">
        <v>5714</v>
      </c>
      <c r="AC271" s="57" t="s">
        <v>5715</v>
      </c>
      <c r="AD271" s="57">
        <v>1</v>
      </c>
      <c r="AE271" s="57">
        <v>0</v>
      </c>
      <c r="AF271" s="57">
        <v>0</v>
      </c>
      <c r="AG271" s="57">
        <v>1</v>
      </c>
      <c r="AH271" s="57">
        <v>1</v>
      </c>
      <c r="AI271" s="57">
        <v>0</v>
      </c>
      <c r="AK271" s="57">
        <v>0</v>
      </c>
      <c r="AL271" s="57">
        <v>0</v>
      </c>
      <c r="AM271" s="57">
        <v>0</v>
      </c>
      <c r="AN271" s="57">
        <v>0</v>
      </c>
      <c r="AO271" s="57">
        <v>0</v>
      </c>
      <c r="AP271" s="57">
        <v>0</v>
      </c>
      <c r="AQ271" s="57">
        <v>0</v>
      </c>
      <c r="AR271" s="57">
        <v>0</v>
      </c>
      <c r="AS271" s="54">
        <v>4.5</v>
      </c>
      <c r="AT271" s="57">
        <v>1068</v>
      </c>
      <c r="AU271" s="54">
        <v>0</v>
      </c>
      <c r="AV271" s="54">
        <v>0</v>
      </c>
      <c r="AX271" s="54">
        <v>4.5</v>
      </c>
      <c r="AZ271" s="78">
        <v>130.20650280000001</v>
      </c>
      <c r="BB271"/>
      <c r="BC271"/>
      <c r="BD271"/>
      <c r="BE271"/>
    </row>
    <row r="272" spans="1:57" x14ac:dyDescent="0.25">
      <c r="A272" s="57">
        <v>268</v>
      </c>
      <c r="B272" s="74">
        <v>2011</v>
      </c>
      <c r="C272" s="57">
        <v>10</v>
      </c>
      <c r="D272" s="54" t="s">
        <v>5716</v>
      </c>
      <c r="E272" s="62">
        <v>1.0999999999999999E-2</v>
      </c>
      <c r="F272" s="108">
        <v>1.0999999999999999E-2</v>
      </c>
      <c r="J272" s="54" t="s">
        <v>5717</v>
      </c>
      <c r="N272" s="54" t="s">
        <v>5718</v>
      </c>
      <c r="O272" s="57">
        <v>1000874</v>
      </c>
      <c r="P272" s="63">
        <v>40053</v>
      </c>
      <c r="Q272" s="54" t="s">
        <v>5719</v>
      </c>
      <c r="R272" s="54">
        <v>2928640</v>
      </c>
      <c r="S272" s="71">
        <v>40681</v>
      </c>
      <c r="T272" s="54" t="s">
        <v>5720</v>
      </c>
      <c r="W272" s="54" t="s">
        <v>5721</v>
      </c>
      <c r="AC272" s="57" t="s">
        <v>5722</v>
      </c>
      <c r="AD272" s="57">
        <v>0</v>
      </c>
      <c r="AE272" s="57">
        <v>0</v>
      </c>
      <c r="AF272" s="57">
        <v>0</v>
      </c>
      <c r="AG272" s="57">
        <v>0</v>
      </c>
      <c r="AH272" s="57">
        <v>1</v>
      </c>
      <c r="AI272" s="57">
        <v>1</v>
      </c>
      <c r="AK272" s="57">
        <v>0</v>
      </c>
      <c r="AL272" s="57">
        <v>0</v>
      </c>
      <c r="AM272" s="57">
        <v>0</v>
      </c>
      <c r="AN272" s="57">
        <v>0</v>
      </c>
      <c r="AO272" s="57">
        <v>0</v>
      </c>
      <c r="AP272" s="57">
        <v>0</v>
      </c>
      <c r="AQ272" s="57">
        <v>0</v>
      </c>
      <c r="AR272" s="57">
        <v>0</v>
      </c>
      <c r="AS272" s="54">
        <v>2.8</v>
      </c>
      <c r="AT272" s="57">
        <v>1579</v>
      </c>
      <c r="AU272" s="54">
        <v>0</v>
      </c>
      <c r="AV272" s="54">
        <v>0</v>
      </c>
      <c r="AX272" s="54">
        <v>2.8</v>
      </c>
      <c r="AZ272" s="78">
        <v>130.20650280000001</v>
      </c>
      <c r="BB272"/>
      <c r="BC272"/>
      <c r="BD272"/>
      <c r="BE272"/>
    </row>
    <row r="273" spans="1:57" x14ac:dyDescent="0.25">
      <c r="A273" s="57">
        <v>269</v>
      </c>
      <c r="B273" s="74">
        <v>2011</v>
      </c>
      <c r="C273" s="57">
        <v>10</v>
      </c>
      <c r="D273" s="54" t="s">
        <v>5723</v>
      </c>
      <c r="E273" s="54">
        <v>1.0999999999999999E-2</v>
      </c>
      <c r="F273" s="108">
        <v>1.0999999999999999E-2</v>
      </c>
      <c r="J273" s="54" t="s">
        <v>5724</v>
      </c>
      <c r="K273" s="54" t="s">
        <v>5725</v>
      </c>
      <c r="L273" s="69">
        <v>67312</v>
      </c>
      <c r="M273" s="70" t="s">
        <v>739</v>
      </c>
      <c r="N273" s="54" t="s">
        <v>5726</v>
      </c>
      <c r="O273" s="57">
        <v>900695</v>
      </c>
      <c r="P273" s="63">
        <v>40256</v>
      </c>
      <c r="Q273" s="54" t="s">
        <v>5727</v>
      </c>
      <c r="R273" s="74">
        <v>2546431</v>
      </c>
      <c r="S273" s="63">
        <v>40268</v>
      </c>
      <c r="T273" s="54" t="s">
        <v>5728</v>
      </c>
      <c r="U273" s="69">
        <v>1398776</v>
      </c>
      <c r="V273" s="70" t="s">
        <v>277</v>
      </c>
      <c r="W273" s="54" t="s">
        <v>5729</v>
      </c>
      <c r="X273" s="69">
        <v>9355749</v>
      </c>
      <c r="Y273" s="70">
        <v>40695</v>
      </c>
      <c r="AC273" s="57" t="s">
        <v>5715</v>
      </c>
      <c r="AD273" s="57">
        <v>1</v>
      </c>
      <c r="AE273" s="57">
        <v>0</v>
      </c>
      <c r="AF273" s="57">
        <v>0</v>
      </c>
      <c r="AG273" s="57">
        <v>1</v>
      </c>
      <c r="AH273" s="57">
        <v>1</v>
      </c>
      <c r="AI273" s="57">
        <v>0</v>
      </c>
      <c r="AK273" s="57">
        <v>0</v>
      </c>
      <c r="AL273" s="57">
        <v>0</v>
      </c>
      <c r="AM273" s="57">
        <v>0</v>
      </c>
      <c r="AN273" s="57">
        <v>0</v>
      </c>
      <c r="AO273" s="57">
        <v>0</v>
      </c>
      <c r="AP273" s="57">
        <v>0</v>
      </c>
      <c r="AQ273" s="57">
        <v>0</v>
      </c>
      <c r="AR273" s="57">
        <v>0</v>
      </c>
      <c r="AS273" s="54">
        <v>3.5</v>
      </c>
      <c r="AT273" s="57">
        <v>1325</v>
      </c>
      <c r="AU273" s="54">
        <v>0</v>
      </c>
      <c r="AV273" s="54">
        <v>0</v>
      </c>
      <c r="AX273" s="54">
        <v>3.5</v>
      </c>
      <c r="AZ273" s="78">
        <v>130.20650280000001</v>
      </c>
      <c r="BB273"/>
      <c r="BC273"/>
      <c r="BD273"/>
      <c r="BE273"/>
    </row>
    <row r="274" spans="1:57" x14ac:dyDescent="0.25">
      <c r="A274" s="57">
        <v>270</v>
      </c>
      <c r="B274" s="74">
        <v>2011</v>
      </c>
      <c r="C274" s="57">
        <v>10</v>
      </c>
      <c r="D274" s="54" t="s">
        <v>5730</v>
      </c>
      <c r="E274" s="62">
        <v>1.0999999999999999E-2</v>
      </c>
      <c r="F274" s="109">
        <v>1.0999999999999999E-2</v>
      </c>
      <c r="J274" s="54" t="s">
        <v>5731</v>
      </c>
      <c r="L274" s="57">
        <v>0</v>
      </c>
      <c r="M274" s="63"/>
      <c r="AC274" s="57" t="s">
        <v>5732</v>
      </c>
      <c r="AD274" s="57">
        <v>0</v>
      </c>
      <c r="AE274" s="57">
        <v>0</v>
      </c>
      <c r="AF274" s="57">
        <v>0</v>
      </c>
      <c r="AG274" s="57">
        <v>1</v>
      </c>
      <c r="AH274" s="57">
        <v>1</v>
      </c>
      <c r="AI274" s="57">
        <v>0</v>
      </c>
      <c r="AK274" s="57">
        <v>0</v>
      </c>
      <c r="AL274" s="57">
        <v>0</v>
      </c>
      <c r="AM274" s="57">
        <v>0</v>
      </c>
      <c r="AN274" s="57">
        <v>0</v>
      </c>
      <c r="AO274" s="57">
        <v>0</v>
      </c>
      <c r="AP274" s="57">
        <v>0</v>
      </c>
      <c r="AQ274" s="57">
        <v>0</v>
      </c>
      <c r="AR274" s="57">
        <v>0</v>
      </c>
      <c r="AS274" s="54">
        <v>4.0999999999999996</v>
      </c>
      <c r="AT274" s="57">
        <v>135</v>
      </c>
      <c r="AU274" s="54">
        <v>0</v>
      </c>
      <c r="AV274" s="54">
        <v>0</v>
      </c>
      <c r="AX274" s="54">
        <v>4.0999999999999996</v>
      </c>
      <c r="AZ274" s="78">
        <v>130.20650280000001</v>
      </c>
      <c r="BB274"/>
      <c r="BC274"/>
      <c r="BD274"/>
      <c r="BE274"/>
    </row>
    <row r="275" spans="1:57" x14ac:dyDescent="0.25">
      <c r="A275" s="57">
        <v>271</v>
      </c>
      <c r="B275" s="74">
        <v>2011</v>
      </c>
      <c r="C275" s="57">
        <v>5</v>
      </c>
      <c r="D275" s="54" t="s">
        <v>5733</v>
      </c>
      <c r="E275" s="62">
        <v>9.7000000000000003E-3</v>
      </c>
      <c r="F275" s="108">
        <v>9.7000000000000003E-3</v>
      </c>
      <c r="J275" s="54" t="s">
        <v>5734</v>
      </c>
      <c r="K275" s="54" t="s">
        <v>5735</v>
      </c>
      <c r="AC275" s="57" t="s">
        <v>5736</v>
      </c>
      <c r="AD275" s="57">
        <v>0</v>
      </c>
      <c r="AE275" s="57">
        <v>0</v>
      </c>
      <c r="AF275" s="57">
        <v>0</v>
      </c>
      <c r="AG275" s="57">
        <v>1</v>
      </c>
      <c r="AH275" s="57">
        <v>0</v>
      </c>
      <c r="AI275" s="57">
        <v>0</v>
      </c>
      <c r="AK275" s="57">
        <v>0</v>
      </c>
      <c r="AL275" s="57">
        <v>0</v>
      </c>
      <c r="AM275" s="57">
        <v>0</v>
      </c>
      <c r="AN275" s="57">
        <v>0</v>
      </c>
      <c r="AO275" s="57">
        <v>0</v>
      </c>
      <c r="AP275" s="57">
        <v>0</v>
      </c>
      <c r="AQ275" s="57">
        <v>0</v>
      </c>
      <c r="AR275" s="57">
        <v>0</v>
      </c>
      <c r="AS275" s="54">
        <v>2.8</v>
      </c>
      <c r="AT275" s="57">
        <v>239</v>
      </c>
      <c r="AU275" s="54">
        <v>0</v>
      </c>
      <c r="AV275" s="54">
        <v>0</v>
      </c>
      <c r="AX275" s="54">
        <v>2.8</v>
      </c>
      <c r="AZ275" s="78">
        <v>130.20650280000001</v>
      </c>
      <c r="BB275"/>
      <c r="BC275"/>
      <c r="BD275"/>
      <c r="BE275"/>
    </row>
    <row r="276" spans="1:57" ht="15" customHeight="1" x14ac:dyDescent="0.25">
      <c r="A276" s="57">
        <v>272</v>
      </c>
      <c r="B276" s="74">
        <v>2011</v>
      </c>
      <c r="C276" s="57">
        <v>9</v>
      </c>
      <c r="D276" s="54" t="s">
        <v>5737</v>
      </c>
      <c r="E276" s="62">
        <v>9.4999999999999998E-3</v>
      </c>
      <c r="F276" s="108">
        <v>9.4999999999999998E-3</v>
      </c>
      <c r="J276" s="54" t="s">
        <v>5738</v>
      </c>
      <c r="N276" s="54" t="s">
        <v>5739</v>
      </c>
      <c r="O276" s="64">
        <v>457634</v>
      </c>
      <c r="P276" s="70">
        <v>40276</v>
      </c>
      <c r="Q276" s="54" t="s">
        <v>5740</v>
      </c>
      <c r="R276" s="69">
        <v>1463567</v>
      </c>
      <c r="S276" s="70">
        <v>40235</v>
      </c>
      <c r="T276" s="54" t="s">
        <v>5741</v>
      </c>
      <c r="W276" s="54" t="s">
        <v>5742</v>
      </c>
      <c r="X276" s="54">
        <v>608686</v>
      </c>
      <c r="Y276" s="71">
        <v>40292</v>
      </c>
      <c r="AC276" s="57" t="s">
        <v>5743</v>
      </c>
      <c r="AD276" s="57">
        <v>0</v>
      </c>
      <c r="AE276" s="57">
        <v>0</v>
      </c>
      <c r="AF276" s="57">
        <v>1</v>
      </c>
      <c r="AG276" s="57">
        <v>1</v>
      </c>
      <c r="AH276" s="57">
        <v>0</v>
      </c>
      <c r="AI276" s="57">
        <v>0</v>
      </c>
      <c r="AK276" s="57">
        <v>0</v>
      </c>
      <c r="AL276" s="57">
        <v>0</v>
      </c>
      <c r="AM276" s="57">
        <v>0</v>
      </c>
      <c r="AN276" s="57">
        <v>0</v>
      </c>
      <c r="AO276" s="57">
        <v>0</v>
      </c>
      <c r="AP276" s="57">
        <v>0</v>
      </c>
      <c r="AQ276" s="57">
        <v>0</v>
      </c>
      <c r="AR276" s="57">
        <v>0</v>
      </c>
      <c r="AS276" s="54">
        <v>6</v>
      </c>
      <c r="AT276" s="57">
        <v>439</v>
      </c>
      <c r="AU276" s="54">
        <v>0</v>
      </c>
      <c r="AV276" s="54">
        <v>0</v>
      </c>
      <c r="AX276" s="54">
        <v>6</v>
      </c>
      <c r="AZ276" s="78">
        <v>130.20650280000001</v>
      </c>
      <c r="BB276"/>
      <c r="BC276"/>
      <c r="BD276"/>
      <c r="BE276"/>
    </row>
    <row r="277" spans="1:57" x14ac:dyDescent="0.25">
      <c r="A277" s="57">
        <v>273</v>
      </c>
      <c r="B277" s="74">
        <v>2011</v>
      </c>
      <c r="C277" s="57">
        <v>12</v>
      </c>
      <c r="D277" s="54" t="s">
        <v>5744</v>
      </c>
      <c r="E277" s="62">
        <v>9.4999999999999998E-3</v>
      </c>
      <c r="F277" s="108">
        <v>9.4999999999999998E-3</v>
      </c>
      <c r="J277" s="54" t="s">
        <v>5630</v>
      </c>
      <c r="N277" s="54" t="s">
        <v>5745</v>
      </c>
      <c r="Q277" s="54" t="s">
        <v>5746</v>
      </c>
      <c r="T277" s="54" t="s">
        <v>5747</v>
      </c>
      <c r="W277" s="54" t="s">
        <v>5748</v>
      </c>
      <c r="X277" s="57">
        <v>1096920</v>
      </c>
      <c r="Y277" s="63" t="s">
        <v>7186</v>
      </c>
      <c r="AC277" s="57" t="s">
        <v>5597</v>
      </c>
      <c r="AD277" s="57">
        <v>1</v>
      </c>
      <c r="AE277" s="57">
        <v>0</v>
      </c>
      <c r="AF277" s="57">
        <v>0</v>
      </c>
      <c r="AG277" s="57">
        <v>0</v>
      </c>
      <c r="AH277" s="57">
        <v>1</v>
      </c>
      <c r="AI277" s="57">
        <v>0</v>
      </c>
      <c r="AK277" s="57">
        <v>0</v>
      </c>
      <c r="AL277" s="57">
        <v>0</v>
      </c>
      <c r="AM277" s="57">
        <v>0</v>
      </c>
      <c r="AN277" s="57">
        <v>0</v>
      </c>
      <c r="AO277" s="57">
        <v>0</v>
      </c>
      <c r="AP277" s="57">
        <v>0</v>
      </c>
      <c r="AQ277" s="57">
        <v>0</v>
      </c>
      <c r="AR277" s="57">
        <v>0</v>
      </c>
      <c r="AS277" s="54">
        <v>5.3</v>
      </c>
      <c r="AT277" s="57">
        <v>2193</v>
      </c>
      <c r="AU277" s="54">
        <v>0</v>
      </c>
      <c r="AV277" s="54">
        <v>0</v>
      </c>
      <c r="AX277" s="54">
        <v>5.3</v>
      </c>
      <c r="AZ277" s="78">
        <v>130.20650280000001</v>
      </c>
      <c r="BB277"/>
      <c r="BC277"/>
      <c r="BD277"/>
      <c r="BE277"/>
    </row>
    <row r="278" spans="1:57" x14ac:dyDescent="0.25">
      <c r="A278" s="57">
        <v>274</v>
      </c>
      <c r="B278" s="74">
        <v>2011</v>
      </c>
      <c r="C278" s="57">
        <v>12</v>
      </c>
      <c r="D278" s="54" t="s">
        <v>5749</v>
      </c>
      <c r="E278" s="62">
        <v>9.4999999999999998E-3</v>
      </c>
      <c r="F278" s="108">
        <v>9.4999999999999998E-3</v>
      </c>
      <c r="J278" s="54" t="s">
        <v>5750</v>
      </c>
      <c r="N278" s="54" t="s">
        <v>5751</v>
      </c>
      <c r="Q278" s="54" t="s">
        <v>5752</v>
      </c>
      <c r="T278" s="54" t="s">
        <v>4270</v>
      </c>
      <c r="W278" s="54" t="s">
        <v>5753</v>
      </c>
      <c r="AC278" s="57" t="s">
        <v>5754</v>
      </c>
      <c r="AD278" s="57">
        <v>0</v>
      </c>
      <c r="AE278" s="57">
        <v>1</v>
      </c>
      <c r="AF278" s="57">
        <v>0</v>
      </c>
      <c r="AG278" s="57">
        <v>1</v>
      </c>
      <c r="AH278" s="57">
        <v>0</v>
      </c>
      <c r="AI278" s="57">
        <v>0</v>
      </c>
      <c r="AK278" s="57">
        <v>0</v>
      </c>
      <c r="AL278" s="57">
        <v>0</v>
      </c>
      <c r="AM278" s="57">
        <v>0</v>
      </c>
      <c r="AN278" s="57">
        <v>0</v>
      </c>
      <c r="AO278" s="57">
        <v>0</v>
      </c>
      <c r="AP278" s="57">
        <v>0</v>
      </c>
      <c r="AQ278" s="57">
        <v>0</v>
      </c>
      <c r="AR278" s="57">
        <v>0</v>
      </c>
      <c r="AS278" s="54">
        <v>2.9</v>
      </c>
      <c r="AT278" s="57">
        <v>379</v>
      </c>
      <c r="AU278" s="54">
        <v>0</v>
      </c>
      <c r="AV278" s="54">
        <v>0</v>
      </c>
      <c r="AX278" s="54">
        <v>2.9</v>
      </c>
      <c r="AZ278" s="78">
        <v>130.20650280000001</v>
      </c>
      <c r="BB278"/>
      <c r="BC278"/>
      <c r="BD278"/>
      <c r="BE278"/>
    </row>
    <row r="279" spans="1:57" x14ac:dyDescent="0.25">
      <c r="A279" s="57">
        <v>275</v>
      </c>
      <c r="B279" s="74">
        <v>2011</v>
      </c>
      <c r="C279" s="57">
        <v>6</v>
      </c>
      <c r="D279" s="54" t="s">
        <v>5755</v>
      </c>
      <c r="E279" s="62">
        <v>7.4999999999999997E-3</v>
      </c>
      <c r="F279" s="108">
        <v>7.4999999999999997E-3</v>
      </c>
      <c r="J279" s="57" t="s">
        <v>7135</v>
      </c>
      <c r="N279" s="54" t="s">
        <v>5756</v>
      </c>
      <c r="Q279" s="54" t="s">
        <v>5757</v>
      </c>
      <c r="R279" s="57">
        <v>8140427</v>
      </c>
      <c r="S279" s="63" t="s">
        <v>301</v>
      </c>
      <c r="T279" s="54" t="s">
        <v>5758</v>
      </c>
      <c r="U279" s="54">
        <v>1998351</v>
      </c>
      <c r="V279" s="71">
        <v>40286</v>
      </c>
      <c r="Z279" s="54" t="s">
        <v>5759</v>
      </c>
      <c r="AC279" s="57" t="s">
        <v>5760</v>
      </c>
      <c r="AD279" s="57">
        <v>0</v>
      </c>
      <c r="AE279" s="57">
        <v>0</v>
      </c>
      <c r="AF279" s="57">
        <v>1</v>
      </c>
      <c r="AG279" s="57">
        <v>0</v>
      </c>
      <c r="AH279" s="57">
        <v>0</v>
      </c>
      <c r="AI279" s="57">
        <v>0</v>
      </c>
      <c r="AK279" s="57">
        <v>0</v>
      </c>
      <c r="AL279" s="57">
        <v>0</v>
      </c>
      <c r="AM279" s="57">
        <v>0</v>
      </c>
      <c r="AN279" s="57">
        <v>0</v>
      </c>
      <c r="AO279" s="57">
        <v>0</v>
      </c>
      <c r="AP279" s="57">
        <v>0</v>
      </c>
      <c r="AQ279" s="57">
        <v>0</v>
      </c>
      <c r="AR279" s="57">
        <v>0</v>
      </c>
      <c r="AS279" s="54">
        <v>3.8</v>
      </c>
      <c r="AT279" s="57">
        <v>1000</v>
      </c>
      <c r="AU279" s="54">
        <v>0</v>
      </c>
      <c r="AV279" s="54">
        <v>0</v>
      </c>
      <c r="AX279" s="54">
        <v>3.8</v>
      </c>
      <c r="AZ279" s="78">
        <v>130.20650280000001</v>
      </c>
      <c r="BB279"/>
      <c r="BC279"/>
      <c r="BD279"/>
      <c r="BE279"/>
    </row>
    <row r="280" spans="1:57" x14ac:dyDescent="0.25">
      <c r="A280" s="57">
        <v>276</v>
      </c>
      <c r="B280" s="74">
        <v>2011</v>
      </c>
      <c r="C280" s="57">
        <v>5</v>
      </c>
      <c r="D280" s="54" t="s">
        <v>5761</v>
      </c>
      <c r="E280" s="62">
        <v>7.3000000000000001E-3</v>
      </c>
      <c r="F280" s="108">
        <v>7.3000000000000001E-3</v>
      </c>
      <c r="J280" s="54" t="s">
        <v>5762</v>
      </c>
      <c r="K280" s="54" t="s">
        <v>5763</v>
      </c>
      <c r="N280" s="54" t="s">
        <v>5764</v>
      </c>
      <c r="O280" s="57">
        <v>24335</v>
      </c>
      <c r="P280" s="63">
        <v>41075</v>
      </c>
      <c r="Q280" s="54" t="s">
        <v>5765</v>
      </c>
      <c r="T280" s="54" t="s">
        <v>5766</v>
      </c>
      <c r="W280" s="54" t="s">
        <v>5767</v>
      </c>
      <c r="AC280" s="57" t="s">
        <v>5768</v>
      </c>
      <c r="AD280" s="57">
        <v>1</v>
      </c>
      <c r="AE280" s="57">
        <v>0</v>
      </c>
      <c r="AF280" s="57">
        <v>0</v>
      </c>
      <c r="AG280" s="57">
        <v>1</v>
      </c>
      <c r="AH280" s="57">
        <v>1</v>
      </c>
      <c r="AI280" s="57">
        <v>0</v>
      </c>
      <c r="AK280" s="57">
        <v>0</v>
      </c>
      <c r="AL280" s="57">
        <v>0</v>
      </c>
      <c r="AM280" s="57">
        <v>0</v>
      </c>
      <c r="AN280" s="57">
        <v>0</v>
      </c>
      <c r="AO280" s="57">
        <v>0</v>
      </c>
      <c r="AP280" s="57">
        <v>0</v>
      </c>
      <c r="AQ280" s="57">
        <v>0</v>
      </c>
      <c r="AR280" s="57">
        <v>0</v>
      </c>
      <c r="AS280" s="54">
        <v>5.3</v>
      </c>
      <c r="AT280" s="57">
        <v>2285</v>
      </c>
      <c r="AU280" s="54">
        <v>0</v>
      </c>
      <c r="AV280" s="54">
        <v>0</v>
      </c>
      <c r="AX280" s="54">
        <v>5.3</v>
      </c>
      <c r="AZ280" s="78">
        <v>130.20650280000001</v>
      </c>
      <c r="BB280"/>
      <c r="BC280"/>
      <c r="BD280"/>
      <c r="BE280"/>
    </row>
    <row r="281" spans="1:57" x14ac:dyDescent="0.25">
      <c r="A281" s="57">
        <v>277</v>
      </c>
      <c r="B281" s="74">
        <v>2011</v>
      </c>
      <c r="C281" s="57">
        <v>10</v>
      </c>
      <c r="D281" s="54" t="s">
        <v>4271</v>
      </c>
      <c r="E281" s="62">
        <f t="shared" ref="E281:E291" si="9">F281*(1+2.6%)*(1+2.6%)*(1+2.5%)*(1+1.4%)*(1+3%)</f>
        <v>7.8884523523259989E-3</v>
      </c>
      <c r="F281" s="108">
        <v>7.0000000000000001E-3</v>
      </c>
      <c r="J281" s="54" t="s">
        <v>5769</v>
      </c>
      <c r="N281" s="54" t="s">
        <v>5770</v>
      </c>
      <c r="Q281" s="54" t="s">
        <v>5771</v>
      </c>
      <c r="T281" s="54" t="s">
        <v>5772</v>
      </c>
      <c r="W281" s="54" t="s">
        <v>5773</v>
      </c>
      <c r="AC281" s="57" t="s">
        <v>5774</v>
      </c>
      <c r="AD281" s="57">
        <v>0</v>
      </c>
      <c r="AE281" s="57">
        <v>0</v>
      </c>
      <c r="AF281" s="57">
        <v>1</v>
      </c>
      <c r="AG281" s="57">
        <v>0</v>
      </c>
      <c r="AH281" s="57">
        <v>0</v>
      </c>
      <c r="AI281" s="57">
        <v>0</v>
      </c>
      <c r="AK281" s="57">
        <v>0</v>
      </c>
      <c r="AL281" s="57">
        <v>0</v>
      </c>
      <c r="AM281" s="57">
        <v>0</v>
      </c>
      <c r="AN281" s="57">
        <v>0</v>
      </c>
      <c r="AO281" s="57">
        <v>0</v>
      </c>
      <c r="AP281" s="57">
        <v>0</v>
      </c>
      <c r="AQ281" s="57">
        <v>0</v>
      </c>
      <c r="AR281" s="57">
        <v>0</v>
      </c>
      <c r="AS281" s="54">
        <v>5.8</v>
      </c>
      <c r="AT281" s="57">
        <v>434</v>
      </c>
      <c r="AU281" s="54">
        <v>0</v>
      </c>
      <c r="AV281" s="54">
        <v>0</v>
      </c>
      <c r="AX281" s="54">
        <v>6.3</v>
      </c>
      <c r="AZ281" s="78">
        <v>130.20650280000001</v>
      </c>
      <c r="BA281" s="66"/>
    </row>
    <row r="282" spans="1:57" x14ac:dyDescent="0.25">
      <c r="A282" s="57">
        <v>278</v>
      </c>
      <c r="B282" s="74">
        <v>2011</v>
      </c>
      <c r="C282" s="57">
        <v>3</v>
      </c>
      <c r="D282" s="54" t="s">
        <v>5775</v>
      </c>
      <c r="E282" s="62">
        <f t="shared" si="9"/>
        <v>7.8884523523259989E-3</v>
      </c>
      <c r="F282" s="108">
        <v>7.0000000000000001E-3</v>
      </c>
      <c r="J282" s="54" t="s">
        <v>5776</v>
      </c>
      <c r="K282" s="54" t="s">
        <v>5777</v>
      </c>
      <c r="N282" s="54" t="s">
        <v>5778</v>
      </c>
      <c r="O282" s="57">
        <v>10713080</v>
      </c>
      <c r="P282" s="63">
        <v>40053</v>
      </c>
      <c r="Q282" s="54" t="s">
        <v>5779</v>
      </c>
      <c r="T282" s="54" t="s">
        <v>5780</v>
      </c>
      <c r="W282" s="54" t="s">
        <v>5781</v>
      </c>
      <c r="AC282" s="57" t="s">
        <v>5782</v>
      </c>
      <c r="AD282" s="57">
        <v>0</v>
      </c>
      <c r="AE282" s="57">
        <v>1</v>
      </c>
      <c r="AF282" s="57">
        <v>0</v>
      </c>
      <c r="AG282" s="57">
        <v>1</v>
      </c>
      <c r="AH282" s="57">
        <v>0</v>
      </c>
      <c r="AI282" s="57">
        <v>0</v>
      </c>
      <c r="AK282" s="57">
        <v>0</v>
      </c>
      <c r="AL282" s="57">
        <v>0</v>
      </c>
      <c r="AM282" s="57">
        <v>0</v>
      </c>
      <c r="AN282" s="57">
        <v>0</v>
      </c>
      <c r="AO282" s="57">
        <v>0</v>
      </c>
      <c r="AP282" s="57">
        <v>0</v>
      </c>
      <c r="AQ282" s="57">
        <v>0</v>
      </c>
      <c r="AR282" s="57">
        <v>0</v>
      </c>
      <c r="AS282" s="54">
        <v>5.4</v>
      </c>
      <c r="AT282" s="57">
        <v>538</v>
      </c>
      <c r="AU282" s="54">
        <v>0</v>
      </c>
      <c r="AV282" s="54">
        <v>0</v>
      </c>
      <c r="AX282" s="54">
        <v>5.8</v>
      </c>
      <c r="AZ282" s="78">
        <v>130.20650280000001</v>
      </c>
      <c r="BA282" s="66"/>
    </row>
    <row r="283" spans="1:57" x14ac:dyDescent="0.25">
      <c r="A283" s="57">
        <v>279</v>
      </c>
      <c r="B283" s="74">
        <v>2011</v>
      </c>
      <c r="C283" s="57">
        <v>9</v>
      </c>
      <c r="D283" s="54" t="s">
        <v>5783</v>
      </c>
      <c r="E283" s="62">
        <f t="shared" si="9"/>
        <v>7.3249914700169996E-3</v>
      </c>
      <c r="F283" s="108">
        <v>6.4999999999999997E-3</v>
      </c>
      <c r="J283" s="54" t="s">
        <v>5784</v>
      </c>
      <c r="N283" s="54" t="s">
        <v>5785</v>
      </c>
      <c r="Q283" s="54" t="s">
        <v>5786</v>
      </c>
      <c r="R283" s="64">
        <v>2773125</v>
      </c>
      <c r="S283" s="63">
        <v>40293</v>
      </c>
      <c r="T283" s="54" t="s">
        <v>5787</v>
      </c>
      <c r="W283" s="54" t="s">
        <v>5788</v>
      </c>
      <c r="AC283" s="57" t="s">
        <v>5789</v>
      </c>
      <c r="AD283" s="57">
        <v>1</v>
      </c>
      <c r="AE283" s="57">
        <v>0</v>
      </c>
      <c r="AF283" s="57">
        <v>0</v>
      </c>
      <c r="AG283" s="57">
        <v>1</v>
      </c>
      <c r="AH283" s="57">
        <v>1</v>
      </c>
      <c r="AI283" s="57">
        <v>0</v>
      </c>
      <c r="AK283" s="57">
        <v>0</v>
      </c>
      <c r="AL283" s="57">
        <v>0</v>
      </c>
      <c r="AM283" s="57">
        <v>0</v>
      </c>
      <c r="AN283" s="57">
        <v>0</v>
      </c>
      <c r="AO283" s="57">
        <v>0</v>
      </c>
      <c r="AP283" s="57">
        <v>0</v>
      </c>
      <c r="AQ283" s="57">
        <v>0</v>
      </c>
      <c r="AR283" s="57">
        <v>0</v>
      </c>
      <c r="AS283" s="54">
        <v>5</v>
      </c>
      <c r="AT283" s="57">
        <v>1490</v>
      </c>
      <c r="AU283" s="54">
        <v>0</v>
      </c>
      <c r="AV283" s="54">
        <v>0</v>
      </c>
      <c r="AX283" s="54">
        <v>5.4</v>
      </c>
      <c r="AZ283" s="78">
        <v>130.20650280000001</v>
      </c>
      <c r="BA283" s="66"/>
    </row>
    <row r="284" spans="1:57" x14ac:dyDescent="0.25">
      <c r="A284" s="57">
        <v>280</v>
      </c>
      <c r="B284" s="74">
        <v>2011</v>
      </c>
      <c r="C284" s="57">
        <v>5</v>
      </c>
      <c r="D284" s="54" t="s">
        <v>5790</v>
      </c>
      <c r="E284" s="62">
        <f t="shared" si="9"/>
        <v>6.7615305877080003E-3</v>
      </c>
      <c r="F284" s="108">
        <v>6.0000000000000001E-3</v>
      </c>
      <c r="J284" s="54" t="s">
        <v>5791</v>
      </c>
      <c r="N284" s="54" t="s">
        <v>5792</v>
      </c>
      <c r="Q284" s="54" t="s">
        <v>5793</v>
      </c>
      <c r="T284" s="54" t="s">
        <v>5794</v>
      </c>
      <c r="W284" s="54" t="s">
        <v>5795</v>
      </c>
      <c r="AC284" s="57" t="s">
        <v>5658</v>
      </c>
      <c r="AD284" s="57">
        <v>0</v>
      </c>
      <c r="AE284" s="57">
        <v>0</v>
      </c>
      <c r="AF284" s="57">
        <v>0</v>
      </c>
      <c r="AG284" s="57">
        <v>0</v>
      </c>
      <c r="AH284" s="57">
        <v>1</v>
      </c>
      <c r="AI284" s="57">
        <v>0</v>
      </c>
      <c r="AK284" s="57">
        <v>0</v>
      </c>
      <c r="AL284" s="57">
        <v>0</v>
      </c>
      <c r="AM284" s="57">
        <v>0</v>
      </c>
      <c r="AN284" s="57">
        <v>0</v>
      </c>
      <c r="AO284" s="57">
        <v>0</v>
      </c>
      <c r="AP284" s="57">
        <v>0</v>
      </c>
      <c r="AQ284" s="57">
        <v>0</v>
      </c>
      <c r="AR284" s="57">
        <v>0</v>
      </c>
      <c r="AS284" s="54">
        <v>5.4</v>
      </c>
      <c r="AT284" s="57">
        <v>2893</v>
      </c>
      <c r="AU284" s="54">
        <v>0</v>
      </c>
      <c r="AV284" s="54">
        <v>0</v>
      </c>
      <c r="AX284" s="54">
        <v>5</v>
      </c>
      <c r="AZ284" s="78">
        <v>130.20650280000001</v>
      </c>
      <c r="BA284" s="66"/>
    </row>
    <row r="285" spans="1:57" x14ac:dyDescent="0.25">
      <c r="A285" s="57">
        <v>281</v>
      </c>
      <c r="B285" s="74">
        <v>2011</v>
      </c>
      <c r="C285" s="57">
        <v>6</v>
      </c>
      <c r="D285" s="54" t="s">
        <v>5796</v>
      </c>
      <c r="E285" s="62">
        <f t="shared" si="9"/>
        <v>5.0711479407809989E-3</v>
      </c>
      <c r="F285" s="108">
        <v>4.4999999999999997E-3</v>
      </c>
      <c r="J285" s="54" t="s">
        <v>5797</v>
      </c>
      <c r="N285" s="54" t="s">
        <v>5798</v>
      </c>
      <c r="Q285" s="54" t="s">
        <v>5799</v>
      </c>
      <c r="T285" s="54" t="s">
        <v>5800</v>
      </c>
      <c r="AC285" s="57" t="s">
        <v>5801</v>
      </c>
      <c r="AD285" s="57">
        <v>0</v>
      </c>
      <c r="AE285" s="57">
        <v>1</v>
      </c>
      <c r="AF285" s="57">
        <v>0</v>
      </c>
      <c r="AG285" s="57">
        <v>1</v>
      </c>
      <c r="AH285" s="57">
        <v>0</v>
      </c>
      <c r="AI285" s="57">
        <v>0</v>
      </c>
      <c r="AK285" s="57">
        <v>0</v>
      </c>
      <c r="AL285" s="57">
        <v>0</v>
      </c>
      <c r="AM285" s="57">
        <v>0</v>
      </c>
      <c r="AN285" s="57">
        <v>0</v>
      </c>
      <c r="AO285" s="57">
        <v>0</v>
      </c>
      <c r="AP285" s="57">
        <v>0</v>
      </c>
      <c r="AQ285" s="57">
        <v>0</v>
      </c>
      <c r="AR285" s="57">
        <v>0</v>
      </c>
      <c r="AS285" s="54">
        <v>4.4000000000000004</v>
      </c>
      <c r="AT285" s="57">
        <v>173</v>
      </c>
      <c r="AU285" s="54">
        <v>0</v>
      </c>
      <c r="AV285" s="54">
        <v>0</v>
      </c>
      <c r="AX285" s="54">
        <v>5.4</v>
      </c>
      <c r="AZ285" s="78">
        <v>130.20650280000001</v>
      </c>
      <c r="BA285" s="66"/>
    </row>
    <row r="286" spans="1:57" ht="14.25" customHeight="1" x14ac:dyDescent="0.25">
      <c r="A286" s="57">
        <v>282</v>
      </c>
      <c r="B286" s="74">
        <v>2011</v>
      </c>
      <c r="C286" s="57">
        <v>1</v>
      </c>
      <c r="D286" s="54" t="s">
        <v>5802</v>
      </c>
      <c r="E286" s="62">
        <f t="shared" si="9"/>
        <v>4.5076870584719996E-3</v>
      </c>
      <c r="F286" s="108">
        <v>4.0000000000000001E-3</v>
      </c>
      <c r="J286" s="54" t="s">
        <v>4272</v>
      </c>
      <c r="N286" s="54" t="s">
        <v>5803</v>
      </c>
      <c r="O286" s="57">
        <v>637200</v>
      </c>
      <c r="P286" s="63" t="s">
        <v>244</v>
      </c>
      <c r="Q286" s="54" t="s">
        <v>5804</v>
      </c>
      <c r="T286" s="54" t="s">
        <v>5805</v>
      </c>
      <c r="U286" s="64">
        <v>51989</v>
      </c>
      <c r="V286" s="70">
        <v>40609</v>
      </c>
      <c r="AC286" s="57" t="s">
        <v>5658</v>
      </c>
      <c r="AD286" s="57">
        <v>0</v>
      </c>
      <c r="AE286" s="57">
        <v>0</v>
      </c>
      <c r="AF286" s="57">
        <v>0</v>
      </c>
      <c r="AG286" s="57">
        <v>0</v>
      </c>
      <c r="AH286" s="57">
        <v>1</v>
      </c>
      <c r="AI286" s="57">
        <v>0</v>
      </c>
      <c r="AK286" s="57">
        <v>0</v>
      </c>
      <c r="AL286" s="57">
        <v>0</v>
      </c>
      <c r="AM286" s="57">
        <v>0</v>
      </c>
      <c r="AN286" s="57">
        <v>0</v>
      </c>
      <c r="AO286" s="57">
        <v>0</v>
      </c>
      <c r="AP286" s="57">
        <v>0</v>
      </c>
      <c r="AQ286" s="57">
        <v>0</v>
      </c>
      <c r="AR286" s="57">
        <v>0</v>
      </c>
      <c r="AS286" s="54">
        <v>6.5</v>
      </c>
      <c r="AT286" s="57">
        <v>2551</v>
      </c>
      <c r="AU286" s="54">
        <v>0</v>
      </c>
      <c r="AV286" s="54">
        <v>0</v>
      </c>
      <c r="AX286" s="54">
        <v>4.4000000000000004</v>
      </c>
      <c r="AZ286" s="78">
        <v>130.20650280000001</v>
      </c>
      <c r="BA286" s="66"/>
    </row>
    <row r="287" spans="1:57" x14ac:dyDescent="0.25">
      <c r="A287" s="57">
        <v>283</v>
      </c>
      <c r="B287" s="74">
        <v>2011</v>
      </c>
      <c r="C287" s="57">
        <v>3</v>
      </c>
      <c r="D287" s="54" t="s">
        <v>5806</v>
      </c>
      <c r="E287" s="62">
        <f t="shared" si="9"/>
        <v>4.5076870584719996E-3</v>
      </c>
      <c r="F287" s="108">
        <v>4.0000000000000001E-3</v>
      </c>
      <c r="J287" s="54" t="s">
        <v>6189</v>
      </c>
      <c r="L287" s="54">
        <v>23358</v>
      </c>
      <c r="M287" s="71" t="s">
        <v>6190</v>
      </c>
      <c r="N287" s="54" t="s">
        <v>5807</v>
      </c>
      <c r="Q287" s="54" t="s">
        <v>5808</v>
      </c>
      <c r="T287" s="54" t="s">
        <v>5809</v>
      </c>
      <c r="W287" s="54" t="s">
        <v>5810</v>
      </c>
      <c r="X287" s="69">
        <v>804941</v>
      </c>
      <c r="Y287" s="70" t="s">
        <v>1818</v>
      </c>
      <c r="AC287" s="57" t="s">
        <v>5622</v>
      </c>
      <c r="AD287" s="57">
        <v>0</v>
      </c>
      <c r="AE287" s="57">
        <v>0</v>
      </c>
      <c r="AF287" s="57">
        <v>0</v>
      </c>
      <c r="AG287" s="57">
        <v>1</v>
      </c>
      <c r="AH287" s="57">
        <v>0</v>
      </c>
      <c r="AI287" s="57">
        <v>0</v>
      </c>
      <c r="AK287" s="57">
        <v>0</v>
      </c>
      <c r="AL287" s="57">
        <v>0</v>
      </c>
      <c r="AM287" s="57">
        <v>0</v>
      </c>
      <c r="AN287" s="57">
        <v>0</v>
      </c>
      <c r="AO287" s="57">
        <v>0</v>
      </c>
      <c r="AP287" s="57">
        <v>0</v>
      </c>
      <c r="AQ287" s="57">
        <v>0</v>
      </c>
      <c r="AR287" s="57">
        <v>0</v>
      </c>
      <c r="AS287" s="54">
        <v>5.3</v>
      </c>
      <c r="AT287" s="57">
        <v>176</v>
      </c>
      <c r="AU287" s="54">
        <v>0</v>
      </c>
      <c r="AV287" s="54">
        <v>0</v>
      </c>
      <c r="AX287" s="54">
        <v>6.5</v>
      </c>
      <c r="AZ287" s="78">
        <v>130.20650280000001</v>
      </c>
      <c r="BA287" s="66"/>
    </row>
    <row r="288" spans="1:57" x14ac:dyDescent="0.25">
      <c r="A288" s="57">
        <v>284</v>
      </c>
      <c r="B288" s="74">
        <v>2011</v>
      </c>
      <c r="C288" s="57">
        <v>5</v>
      </c>
      <c r="D288" s="54" t="s">
        <v>5811</v>
      </c>
      <c r="E288" s="62">
        <f t="shared" si="9"/>
        <v>3.9442261761629994E-3</v>
      </c>
      <c r="F288" s="108">
        <v>3.5000000000000001E-3</v>
      </c>
      <c r="J288" s="54" t="s">
        <v>5812</v>
      </c>
      <c r="N288" s="54" t="s">
        <v>5813</v>
      </c>
      <c r="O288" s="57">
        <v>1785346</v>
      </c>
      <c r="P288" s="63" t="s">
        <v>710</v>
      </c>
      <c r="Q288" s="54" t="s">
        <v>5814</v>
      </c>
      <c r="R288" s="69">
        <v>14642</v>
      </c>
      <c r="S288" s="70">
        <v>40053</v>
      </c>
      <c r="T288" s="54" t="s">
        <v>5668</v>
      </c>
      <c r="U288" s="54">
        <v>895704</v>
      </c>
      <c r="V288" s="71">
        <v>40053</v>
      </c>
      <c r="W288" s="54" t="s">
        <v>5815</v>
      </c>
      <c r="X288" s="69">
        <v>2055591</v>
      </c>
      <c r="Y288" s="70">
        <v>40053</v>
      </c>
      <c r="AC288" s="57" t="s">
        <v>5622</v>
      </c>
      <c r="AD288" s="57">
        <v>0</v>
      </c>
      <c r="AE288" s="57">
        <v>0</v>
      </c>
      <c r="AF288" s="57">
        <v>0</v>
      </c>
      <c r="AG288" s="57">
        <v>1</v>
      </c>
      <c r="AH288" s="57">
        <v>0</v>
      </c>
      <c r="AI288" s="57">
        <v>0</v>
      </c>
      <c r="AK288" s="57">
        <v>0</v>
      </c>
      <c r="AL288" s="57">
        <v>0</v>
      </c>
      <c r="AM288" s="57">
        <v>0</v>
      </c>
      <c r="AN288" s="57">
        <v>0</v>
      </c>
      <c r="AO288" s="57">
        <v>0</v>
      </c>
      <c r="AP288" s="57">
        <v>0</v>
      </c>
      <c r="AQ288" s="57">
        <v>0</v>
      </c>
      <c r="AR288" s="57">
        <v>0</v>
      </c>
      <c r="AS288" s="54">
        <v>3.4</v>
      </c>
      <c r="AT288" s="57">
        <v>453</v>
      </c>
      <c r="AU288" s="54">
        <v>0</v>
      </c>
      <c r="AV288" s="54">
        <v>0</v>
      </c>
      <c r="AX288" s="54">
        <v>5.3</v>
      </c>
      <c r="AZ288" s="78">
        <v>130.20650280000001</v>
      </c>
      <c r="BA288" s="66"/>
    </row>
    <row r="289" spans="1:53" x14ac:dyDescent="0.25">
      <c r="A289" s="57">
        <v>285</v>
      </c>
      <c r="B289" s="74">
        <v>2011</v>
      </c>
      <c r="C289" s="57">
        <v>9</v>
      </c>
      <c r="D289" s="54" t="s">
        <v>5816</v>
      </c>
      <c r="E289" s="62">
        <f t="shared" si="9"/>
        <v>2.8173044115449995E-3</v>
      </c>
      <c r="F289" s="108">
        <v>2.5000000000000001E-3</v>
      </c>
      <c r="J289" s="54" t="s">
        <v>4273</v>
      </c>
      <c r="N289" s="54" t="s">
        <v>4273</v>
      </c>
      <c r="Q289" s="54" t="s">
        <v>5817</v>
      </c>
      <c r="R289" s="57">
        <v>979011</v>
      </c>
      <c r="S289" s="63">
        <v>40053</v>
      </c>
      <c r="T289" s="54" t="s">
        <v>5818</v>
      </c>
      <c r="W289" s="54" t="s">
        <v>5819</v>
      </c>
      <c r="AC289" s="57" t="s">
        <v>5820</v>
      </c>
      <c r="AD289" s="57">
        <v>1</v>
      </c>
      <c r="AE289" s="57">
        <v>0</v>
      </c>
      <c r="AF289" s="57">
        <v>0</v>
      </c>
      <c r="AG289" s="57">
        <v>0</v>
      </c>
      <c r="AH289" s="57">
        <v>0</v>
      </c>
      <c r="AI289" s="57">
        <v>0</v>
      </c>
      <c r="AK289" s="57">
        <v>0</v>
      </c>
      <c r="AL289" s="57">
        <v>0</v>
      </c>
      <c r="AM289" s="57">
        <v>0</v>
      </c>
      <c r="AN289" s="57">
        <v>0</v>
      </c>
      <c r="AO289" s="57">
        <v>0</v>
      </c>
      <c r="AP289" s="57">
        <v>0</v>
      </c>
      <c r="AQ289" s="57">
        <v>0</v>
      </c>
      <c r="AR289" s="57">
        <v>0</v>
      </c>
      <c r="AS289" s="54">
        <v>4.5999999999999996</v>
      </c>
      <c r="AT289" s="57">
        <v>4219</v>
      </c>
      <c r="AU289" s="54">
        <v>0</v>
      </c>
      <c r="AV289" s="54">
        <v>0</v>
      </c>
      <c r="AX289" s="54">
        <v>3.4</v>
      </c>
      <c r="AZ289" s="78">
        <v>130.20650280000001</v>
      </c>
      <c r="BA289" s="66"/>
    </row>
    <row r="290" spans="1:53" x14ac:dyDescent="0.25">
      <c r="A290" s="57">
        <v>286</v>
      </c>
      <c r="B290" s="74">
        <v>2011</v>
      </c>
      <c r="C290" s="57">
        <v>9</v>
      </c>
      <c r="D290" s="54" t="s">
        <v>5821</v>
      </c>
      <c r="E290" s="62">
        <f t="shared" si="9"/>
        <v>2.2538435292359998E-3</v>
      </c>
      <c r="F290" s="108">
        <v>2E-3</v>
      </c>
      <c r="J290" s="54" t="s">
        <v>5822</v>
      </c>
      <c r="K290" s="54" t="s">
        <v>5823</v>
      </c>
      <c r="N290" s="54" t="s">
        <v>5824</v>
      </c>
      <c r="Q290" s="54" t="s">
        <v>5825</v>
      </c>
      <c r="T290" s="54" t="s">
        <v>5826</v>
      </c>
      <c r="W290" s="54" t="s">
        <v>5827</v>
      </c>
      <c r="AC290" s="57" t="s">
        <v>5828</v>
      </c>
      <c r="AD290" s="57">
        <v>1</v>
      </c>
      <c r="AE290" s="57">
        <v>1</v>
      </c>
      <c r="AF290" s="57">
        <v>0</v>
      </c>
      <c r="AG290" s="57">
        <v>1</v>
      </c>
      <c r="AH290" s="57">
        <v>0</v>
      </c>
      <c r="AI290" s="57">
        <v>0</v>
      </c>
      <c r="AJ290" s="57"/>
      <c r="AK290" s="57">
        <v>0</v>
      </c>
      <c r="AL290" s="57">
        <v>0</v>
      </c>
      <c r="AM290" s="57">
        <v>0</v>
      </c>
      <c r="AN290" s="57">
        <v>0</v>
      </c>
      <c r="AO290" s="57">
        <v>0</v>
      </c>
      <c r="AP290" s="57">
        <v>0</v>
      </c>
      <c r="AQ290" s="57">
        <v>0</v>
      </c>
      <c r="AR290" s="57">
        <v>0</v>
      </c>
      <c r="AS290" s="54">
        <v>3.6</v>
      </c>
      <c r="AT290" s="57">
        <v>270</v>
      </c>
      <c r="AU290" s="54">
        <v>0</v>
      </c>
      <c r="AV290" s="54">
        <v>0</v>
      </c>
      <c r="AX290" s="54">
        <v>4.5999999999999996</v>
      </c>
      <c r="AZ290" s="78">
        <v>130.20650280000001</v>
      </c>
      <c r="BA290" s="66"/>
    </row>
    <row r="291" spans="1:53" x14ac:dyDescent="0.25">
      <c r="A291" s="57">
        <v>287</v>
      </c>
      <c r="B291" s="74">
        <v>2011</v>
      </c>
      <c r="C291" s="57">
        <v>10</v>
      </c>
      <c r="D291" s="54" t="s">
        <v>5829</v>
      </c>
      <c r="E291" s="62">
        <f t="shared" si="9"/>
        <v>2.2538435292359998E-3</v>
      </c>
      <c r="F291" s="108">
        <v>2E-3</v>
      </c>
      <c r="J291" s="54" t="s">
        <v>5830</v>
      </c>
      <c r="K291" s="54" t="s">
        <v>5634</v>
      </c>
      <c r="AC291" s="57" t="s">
        <v>5831</v>
      </c>
      <c r="AD291" s="57">
        <v>0</v>
      </c>
      <c r="AE291" s="57">
        <v>0</v>
      </c>
      <c r="AF291" s="57">
        <v>0</v>
      </c>
      <c r="AG291" s="57">
        <v>1</v>
      </c>
      <c r="AH291" s="57">
        <v>0</v>
      </c>
      <c r="AI291" s="57">
        <v>0</v>
      </c>
      <c r="AK291" s="57">
        <v>0</v>
      </c>
      <c r="AL291" s="57">
        <v>0</v>
      </c>
      <c r="AM291" s="57">
        <v>0</v>
      </c>
      <c r="AN291" s="57">
        <v>0</v>
      </c>
      <c r="AO291" s="57">
        <v>0</v>
      </c>
      <c r="AP291" s="57">
        <v>0</v>
      </c>
      <c r="AQ291" s="57">
        <v>0</v>
      </c>
      <c r="AR291" s="57">
        <v>0</v>
      </c>
      <c r="AS291" s="54">
        <v>3</v>
      </c>
      <c r="AT291" s="57">
        <v>149</v>
      </c>
      <c r="AU291" s="54">
        <v>0</v>
      </c>
      <c r="AV291" s="54">
        <v>0</v>
      </c>
      <c r="AX291" s="54">
        <v>3.6</v>
      </c>
      <c r="AZ291" s="78">
        <v>130.20650280000001</v>
      </c>
      <c r="BA291" s="66"/>
    </row>
    <row r="292" spans="1:53" x14ac:dyDescent="0.25">
      <c r="A292" s="57">
        <v>330</v>
      </c>
      <c r="B292" s="105">
        <v>2012</v>
      </c>
      <c r="C292" s="69">
        <v>12</v>
      </c>
      <c r="D292" s="69" t="s">
        <v>994</v>
      </c>
      <c r="E292" s="75">
        <f t="shared" ref="E292:E355" si="10">F292*(1+2.6%)*(1+2.5%)*(1+1.4%)*(1+3%)</f>
        <v>13.916275592310001</v>
      </c>
      <c r="F292" s="110">
        <v>12.67</v>
      </c>
      <c r="G292" s="69">
        <v>3910</v>
      </c>
      <c r="H292" s="69">
        <v>66.91</v>
      </c>
      <c r="I292" s="69"/>
      <c r="J292" s="69" t="s">
        <v>126</v>
      </c>
      <c r="K292" s="69"/>
      <c r="L292" s="69">
        <v>5861885</v>
      </c>
      <c r="M292" s="70" t="s">
        <v>995</v>
      </c>
      <c r="N292" s="69" t="s">
        <v>126</v>
      </c>
      <c r="O292" s="69">
        <v>5861885</v>
      </c>
      <c r="P292" s="70" t="s">
        <v>995</v>
      </c>
      <c r="Q292" s="69" t="s">
        <v>151</v>
      </c>
      <c r="R292" s="69">
        <v>39452799</v>
      </c>
      <c r="S292" s="70" t="s">
        <v>281</v>
      </c>
      <c r="T292" s="69" t="s">
        <v>481</v>
      </c>
      <c r="U292" s="69">
        <v>14088565</v>
      </c>
      <c r="V292" s="70" t="s">
        <v>244</v>
      </c>
      <c r="W292" s="69" t="s">
        <v>996</v>
      </c>
      <c r="X292" s="69">
        <v>612590</v>
      </c>
      <c r="Y292" s="70" t="s">
        <v>997</v>
      </c>
      <c r="Z292" s="69" t="s">
        <v>120</v>
      </c>
      <c r="AA292" s="64">
        <v>21432547</v>
      </c>
      <c r="AB292" s="70" t="s">
        <v>318</v>
      </c>
      <c r="AC292" s="69" t="s">
        <v>63</v>
      </c>
      <c r="AD292" s="69">
        <v>0</v>
      </c>
      <c r="AE292" s="69">
        <v>0</v>
      </c>
      <c r="AF292" s="69">
        <v>0</v>
      </c>
      <c r="AG292" s="69">
        <v>0</v>
      </c>
      <c r="AH292" s="69">
        <v>1</v>
      </c>
      <c r="AI292" s="69">
        <v>0</v>
      </c>
      <c r="AJ292" s="69"/>
      <c r="AK292" s="69">
        <v>0</v>
      </c>
      <c r="AL292" s="69">
        <v>0</v>
      </c>
      <c r="AM292" s="69">
        <v>0</v>
      </c>
      <c r="AN292" s="69">
        <v>0</v>
      </c>
      <c r="AO292" s="69">
        <v>0</v>
      </c>
      <c r="AP292" s="69">
        <v>0</v>
      </c>
      <c r="AQ292" s="69">
        <v>0</v>
      </c>
      <c r="AR292" s="69">
        <v>0</v>
      </c>
      <c r="AS292" s="69">
        <v>7.5</v>
      </c>
      <c r="AT292" s="69">
        <v>392540</v>
      </c>
      <c r="AU292" s="54">
        <v>1</v>
      </c>
      <c r="AV292" s="54">
        <v>0</v>
      </c>
      <c r="AW292" s="66">
        <v>7.7</v>
      </c>
      <c r="AX292" s="66">
        <v>7.5</v>
      </c>
      <c r="AY292" s="64">
        <v>381503</v>
      </c>
      <c r="AZ292" s="78">
        <v>141.274055538</v>
      </c>
      <c r="BA292" s="66"/>
    </row>
    <row r="293" spans="1:53" x14ac:dyDescent="0.25">
      <c r="A293" s="57">
        <v>331</v>
      </c>
      <c r="B293" s="105">
        <v>2012</v>
      </c>
      <c r="C293" s="69">
        <v>12</v>
      </c>
      <c r="D293" s="69" t="s">
        <v>5832</v>
      </c>
      <c r="E293" s="75">
        <f t="shared" si="10"/>
        <v>9.6765894213300019</v>
      </c>
      <c r="F293" s="110">
        <v>8.81</v>
      </c>
      <c r="G293" s="69">
        <v>2160</v>
      </c>
      <c r="H293" s="69">
        <v>41.61</v>
      </c>
      <c r="I293" s="69">
        <v>3</v>
      </c>
      <c r="J293" s="69" t="s">
        <v>171</v>
      </c>
      <c r="K293" s="69"/>
      <c r="L293" s="69">
        <v>26965616</v>
      </c>
      <c r="M293" s="70" t="s">
        <v>244</v>
      </c>
      <c r="N293" s="69" t="s">
        <v>171</v>
      </c>
      <c r="O293" s="69">
        <v>26965616</v>
      </c>
      <c r="P293" s="70" t="s">
        <v>244</v>
      </c>
      <c r="Q293" s="69" t="s">
        <v>998</v>
      </c>
      <c r="R293" s="69">
        <v>709431</v>
      </c>
      <c r="S293" s="70" t="s">
        <v>999</v>
      </c>
      <c r="T293" s="69" t="s">
        <v>5833</v>
      </c>
      <c r="U293" s="69">
        <v>1870538</v>
      </c>
      <c r="V293" s="70" t="s">
        <v>1001</v>
      </c>
      <c r="W293" s="69" t="s">
        <v>1002</v>
      </c>
      <c r="X293" s="69">
        <v>3289012</v>
      </c>
      <c r="Y293" s="70" t="s">
        <v>1003</v>
      </c>
      <c r="Z293" s="69" t="s">
        <v>834</v>
      </c>
      <c r="AA293" s="64">
        <v>493940</v>
      </c>
      <c r="AB293" s="70" t="s">
        <v>1004</v>
      </c>
      <c r="AC293" s="69" t="s">
        <v>63</v>
      </c>
      <c r="AD293" s="69">
        <v>0</v>
      </c>
      <c r="AE293" s="69">
        <v>0</v>
      </c>
      <c r="AF293" s="69">
        <v>0</v>
      </c>
      <c r="AG293" s="69">
        <v>0</v>
      </c>
      <c r="AH293" s="69">
        <v>1</v>
      </c>
      <c r="AI293" s="69">
        <v>0</v>
      </c>
      <c r="AJ293" s="69" t="s">
        <v>2472</v>
      </c>
      <c r="AK293" s="69">
        <v>0</v>
      </c>
      <c r="AL293" s="69">
        <v>0</v>
      </c>
      <c r="AM293" s="69">
        <v>1</v>
      </c>
      <c r="AN293" s="69">
        <v>0</v>
      </c>
      <c r="AO293" s="69">
        <v>0</v>
      </c>
      <c r="AP293" s="69">
        <v>0</v>
      </c>
      <c r="AQ293" s="69">
        <v>0</v>
      </c>
      <c r="AR293" s="69">
        <v>0</v>
      </c>
      <c r="AS293" s="69">
        <v>6.7</v>
      </c>
      <c r="AT293" s="69">
        <v>168365</v>
      </c>
      <c r="AU293" s="54">
        <v>0</v>
      </c>
      <c r="AV293" s="54">
        <v>0</v>
      </c>
      <c r="AW293" s="66">
        <v>7.1</v>
      </c>
      <c r="AX293" s="66">
        <v>6.7</v>
      </c>
      <c r="AY293" s="64">
        <v>274503</v>
      </c>
      <c r="AZ293" s="78">
        <v>141.274055538</v>
      </c>
      <c r="BA293" s="66"/>
    </row>
    <row r="294" spans="1:53" x14ac:dyDescent="0.25">
      <c r="A294" s="57">
        <v>332</v>
      </c>
      <c r="B294" s="105">
        <v>2012</v>
      </c>
      <c r="C294" s="69">
        <v>6</v>
      </c>
      <c r="D294" s="69" t="s">
        <v>1005</v>
      </c>
      <c r="E294" s="75">
        <f t="shared" si="10"/>
        <v>7.7215009797900009</v>
      </c>
      <c r="F294" s="110">
        <v>7.03</v>
      </c>
      <c r="G294" s="69">
        <v>1713</v>
      </c>
      <c r="H294" s="69">
        <v>45.62</v>
      </c>
      <c r="I294" s="69">
        <v>1.2</v>
      </c>
      <c r="J294" s="69" t="s">
        <v>801</v>
      </c>
      <c r="K294" s="69"/>
      <c r="L294" s="69">
        <v>21380</v>
      </c>
      <c r="M294" s="70" t="s">
        <v>1006</v>
      </c>
      <c r="N294" s="69" t="s">
        <v>505</v>
      </c>
      <c r="O294" s="69">
        <v>78031562</v>
      </c>
      <c r="P294" s="70" t="s">
        <v>634</v>
      </c>
      <c r="Q294" s="69" t="s">
        <v>307</v>
      </c>
      <c r="R294" s="69">
        <v>74001414</v>
      </c>
      <c r="S294" s="70" t="s">
        <v>308</v>
      </c>
      <c r="T294" s="69" t="s">
        <v>1007</v>
      </c>
      <c r="U294" s="69">
        <v>17398201</v>
      </c>
      <c r="V294" s="70" t="s">
        <v>1008</v>
      </c>
      <c r="W294" s="69" t="s">
        <v>350</v>
      </c>
      <c r="X294" s="69">
        <v>4309461</v>
      </c>
      <c r="Y294" s="70" t="s">
        <v>7191</v>
      </c>
      <c r="Z294" s="69" t="s">
        <v>701</v>
      </c>
      <c r="AA294" s="64">
        <v>53947172</v>
      </c>
      <c r="AB294" s="70"/>
      <c r="AC294" s="69" t="s">
        <v>61</v>
      </c>
      <c r="AD294" s="69">
        <v>1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69"/>
      <c r="AK294" s="69">
        <v>0</v>
      </c>
      <c r="AL294" s="69">
        <v>0</v>
      </c>
      <c r="AM294" s="69">
        <v>0</v>
      </c>
      <c r="AN294" s="69">
        <v>0</v>
      </c>
      <c r="AO294" s="69">
        <v>0</v>
      </c>
      <c r="AP294" s="69">
        <v>0</v>
      </c>
      <c r="AQ294" s="69">
        <v>0</v>
      </c>
      <c r="AR294" s="69">
        <v>0</v>
      </c>
      <c r="AS294" s="69">
        <v>5.9</v>
      </c>
      <c r="AT294" s="69">
        <v>149575</v>
      </c>
      <c r="AU294" s="54">
        <v>1</v>
      </c>
      <c r="AV294" s="54">
        <v>0</v>
      </c>
      <c r="AW294" s="66">
        <v>6.5</v>
      </c>
      <c r="AX294" s="66">
        <v>5.9</v>
      </c>
      <c r="AY294" s="64">
        <v>68065</v>
      </c>
      <c r="AZ294" s="78">
        <v>141.274055538</v>
      </c>
      <c r="BA294" s="66"/>
    </row>
    <row r="295" spans="1:53" x14ac:dyDescent="0.25">
      <c r="A295" s="57">
        <v>333</v>
      </c>
      <c r="B295" s="105">
        <v>2012</v>
      </c>
      <c r="C295" s="69">
        <v>11</v>
      </c>
      <c r="D295" s="69" t="s">
        <v>1009</v>
      </c>
      <c r="E295" s="75">
        <f t="shared" si="10"/>
        <v>4.0859151699599998</v>
      </c>
      <c r="F295" s="110">
        <v>3.72</v>
      </c>
      <c r="G295" s="69">
        <v>1012</v>
      </c>
      <c r="H295" s="69">
        <v>31.33</v>
      </c>
      <c r="I295" s="69">
        <v>2.1</v>
      </c>
      <c r="J295" s="69" t="s">
        <v>257</v>
      </c>
      <c r="K295" s="69"/>
      <c r="L295" s="69">
        <v>17239912</v>
      </c>
      <c r="M295" s="70" t="s">
        <v>258</v>
      </c>
      <c r="N295" s="69" t="s">
        <v>1010</v>
      </c>
      <c r="O295" s="69">
        <v>475628</v>
      </c>
      <c r="P295" s="70" t="s">
        <v>349</v>
      </c>
      <c r="Q295" s="69" t="s">
        <v>245</v>
      </c>
      <c r="R295" s="69">
        <v>0</v>
      </c>
      <c r="S295" s="70"/>
      <c r="T295" s="69" t="s">
        <v>246</v>
      </c>
      <c r="U295" s="69">
        <v>0</v>
      </c>
      <c r="V295" s="70"/>
      <c r="W295" s="69"/>
      <c r="X295" s="69"/>
      <c r="Y295" s="70"/>
      <c r="Z295" s="69"/>
      <c r="AA295" s="64"/>
      <c r="AB295" s="70"/>
      <c r="AC295" s="69" t="s">
        <v>53</v>
      </c>
      <c r="AD295" s="69">
        <v>0</v>
      </c>
      <c r="AE295" s="69">
        <v>0</v>
      </c>
      <c r="AF295" s="69">
        <v>1</v>
      </c>
      <c r="AG295" s="69">
        <v>0</v>
      </c>
      <c r="AH295" s="69">
        <v>0</v>
      </c>
      <c r="AI295" s="69">
        <v>0</v>
      </c>
      <c r="AJ295" s="69" t="s">
        <v>2477</v>
      </c>
      <c r="AK295" s="69">
        <v>0</v>
      </c>
      <c r="AL295" s="69">
        <v>1</v>
      </c>
      <c r="AM295" s="69">
        <v>1</v>
      </c>
      <c r="AN295" s="69">
        <v>1</v>
      </c>
      <c r="AO295" s="69">
        <v>0</v>
      </c>
      <c r="AP295" s="69">
        <v>0</v>
      </c>
      <c r="AQ295" s="69">
        <v>0</v>
      </c>
      <c r="AR295" s="69">
        <v>0</v>
      </c>
      <c r="AS295" s="69">
        <v>7.2</v>
      </c>
      <c r="AT295" s="69">
        <v>125633</v>
      </c>
      <c r="AU295" s="54">
        <v>0</v>
      </c>
      <c r="AV295" s="54">
        <v>0</v>
      </c>
      <c r="AW295" s="66">
        <v>7.3</v>
      </c>
      <c r="AX295" s="66">
        <v>7.2</v>
      </c>
      <c r="AY295" s="64">
        <v>52902</v>
      </c>
      <c r="AZ295" s="78">
        <v>141.274055538</v>
      </c>
      <c r="BA295" s="66"/>
    </row>
    <row r="296" spans="1:53" ht="14.25" customHeight="1" x14ac:dyDescent="0.25">
      <c r="A296" s="57">
        <v>334</v>
      </c>
      <c r="B296" s="105">
        <v>2012</v>
      </c>
      <c r="C296" s="69">
        <v>11</v>
      </c>
      <c r="D296" s="69" t="s">
        <v>1011</v>
      </c>
      <c r="E296" s="75">
        <f t="shared" si="10"/>
        <v>2.78984530422</v>
      </c>
      <c r="F296" s="110">
        <v>2.54</v>
      </c>
      <c r="G296" s="69">
        <v>801</v>
      </c>
      <c r="H296" s="69">
        <v>35.869999999999997</v>
      </c>
      <c r="I296" s="69">
        <v>0.25</v>
      </c>
      <c r="J296" s="69" t="s">
        <v>5834</v>
      </c>
      <c r="K296" s="69" t="s">
        <v>5835</v>
      </c>
      <c r="L296" s="69">
        <v>0</v>
      </c>
      <c r="M296" s="70"/>
      <c r="N296" s="69" t="s">
        <v>357</v>
      </c>
      <c r="O296" s="69">
        <v>11234970</v>
      </c>
      <c r="P296" s="70" t="s">
        <v>728</v>
      </c>
      <c r="Q296" s="69" t="s">
        <v>1012</v>
      </c>
      <c r="R296" s="69">
        <v>449087</v>
      </c>
      <c r="S296" s="70" t="s">
        <v>1013</v>
      </c>
      <c r="T296" s="69" t="s">
        <v>5590</v>
      </c>
      <c r="U296" s="69">
        <v>0</v>
      </c>
      <c r="V296" s="70"/>
      <c r="W296" s="69" t="s">
        <v>1014</v>
      </c>
      <c r="X296" s="69">
        <v>38597990</v>
      </c>
      <c r="Y296" s="70" t="s">
        <v>244</v>
      </c>
      <c r="Z296" s="69" t="s">
        <v>495</v>
      </c>
      <c r="AA296" s="64">
        <v>7706745</v>
      </c>
      <c r="AB296" s="70" t="s">
        <v>691</v>
      </c>
      <c r="AC296" s="69" t="s">
        <v>72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1</v>
      </c>
      <c r="AJ296" s="69" t="s">
        <v>2513</v>
      </c>
      <c r="AK296" s="69">
        <v>0</v>
      </c>
      <c r="AL296" s="69">
        <v>0</v>
      </c>
      <c r="AM296" s="69">
        <v>0</v>
      </c>
      <c r="AN296" s="69">
        <v>0</v>
      </c>
      <c r="AO296" s="69">
        <v>0</v>
      </c>
      <c r="AP296" s="69">
        <v>0</v>
      </c>
      <c r="AQ296" s="69">
        <v>0</v>
      </c>
      <c r="AR296" s="69">
        <v>0</v>
      </c>
      <c r="AS296" s="69">
        <v>7.4</v>
      </c>
      <c r="AT296" s="69">
        <v>172760</v>
      </c>
      <c r="AU296" s="54">
        <v>0</v>
      </c>
      <c r="AV296" s="54">
        <v>0</v>
      </c>
      <c r="AW296" s="66">
        <v>7.6</v>
      </c>
      <c r="AX296" s="66">
        <v>7.4</v>
      </c>
      <c r="AY296" s="64">
        <v>119392</v>
      </c>
      <c r="AZ296" s="78">
        <v>141.274055538</v>
      </c>
      <c r="BA296" s="66"/>
    </row>
    <row r="297" spans="1:53" x14ac:dyDescent="0.25">
      <c r="A297" s="57">
        <v>335</v>
      </c>
      <c r="B297" s="105">
        <v>2012</v>
      </c>
      <c r="C297" s="69">
        <v>8</v>
      </c>
      <c r="D297" s="69" t="s">
        <v>1015</v>
      </c>
      <c r="E297" s="75">
        <f t="shared" si="10"/>
        <v>2.5482051597599997</v>
      </c>
      <c r="F297" s="110">
        <v>2.3199999999999998</v>
      </c>
      <c r="G297" s="69">
        <v>655</v>
      </c>
      <c r="H297" s="69">
        <v>24.22</v>
      </c>
      <c r="I297" s="69">
        <v>1</v>
      </c>
      <c r="J297" s="69" t="s">
        <v>5836</v>
      </c>
      <c r="K297" s="69" t="s">
        <v>5837</v>
      </c>
      <c r="L297" s="69">
        <v>233442</v>
      </c>
      <c r="M297" s="70" t="s">
        <v>7192</v>
      </c>
      <c r="N297" s="69" t="s">
        <v>165</v>
      </c>
      <c r="O297" s="69">
        <v>1505712</v>
      </c>
      <c r="P297" s="70" t="s">
        <v>251</v>
      </c>
      <c r="Q297" s="76" t="s">
        <v>350</v>
      </c>
      <c r="R297" s="76">
        <v>4309461</v>
      </c>
      <c r="S297" s="63" t="s">
        <v>5838</v>
      </c>
      <c r="T297" s="69" t="s">
        <v>122</v>
      </c>
      <c r="U297" s="69">
        <v>0</v>
      </c>
      <c r="V297" s="70" t="s">
        <v>661</v>
      </c>
      <c r="W297" s="76" t="s">
        <v>531</v>
      </c>
      <c r="X297" s="76">
        <v>2046680</v>
      </c>
      <c r="Y297" s="70" t="s">
        <v>1016</v>
      </c>
      <c r="Z297" s="69"/>
      <c r="AA297" s="64"/>
      <c r="AB297" s="70"/>
      <c r="AC297" s="69" t="s">
        <v>58</v>
      </c>
      <c r="AD297" s="69">
        <v>0</v>
      </c>
      <c r="AE297" s="69">
        <v>1</v>
      </c>
      <c r="AF297" s="69">
        <v>0</v>
      </c>
      <c r="AG297" s="69">
        <v>0</v>
      </c>
      <c r="AH297" s="69">
        <v>0</v>
      </c>
      <c r="AI297" s="69">
        <v>0</v>
      </c>
      <c r="AJ297" s="69"/>
      <c r="AK297" s="69">
        <v>0</v>
      </c>
      <c r="AL297" s="69">
        <v>0</v>
      </c>
      <c r="AM297" s="69">
        <v>0</v>
      </c>
      <c r="AN297" s="69">
        <v>0</v>
      </c>
      <c r="AO297" s="69">
        <v>0</v>
      </c>
      <c r="AP297" s="69">
        <v>0</v>
      </c>
      <c r="AQ297" s="69">
        <v>0</v>
      </c>
      <c r="AR297" s="69">
        <v>0</v>
      </c>
      <c r="AS297" s="69">
        <v>6.9</v>
      </c>
      <c r="AT297" s="69">
        <v>138590</v>
      </c>
      <c r="AU297" s="54">
        <v>0</v>
      </c>
      <c r="AV297" s="54">
        <v>0</v>
      </c>
      <c r="AW297" s="66">
        <v>7</v>
      </c>
      <c r="AX297" s="66">
        <v>6.9</v>
      </c>
      <c r="AY297" s="64">
        <v>75933</v>
      </c>
      <c r="AZ297" s="78">
        <v>141.274055538</v>
      </c>
      <c r="BA297" s="66"/>
    </row>
    <row r="298" spans="1:53" x14ac:dyDescent="0.25">
      <c r="A298" s="57">
        <v>336</v>
      </c>
      <c r="B298" s="105">
        <v>2012</v>
      </c>
      <c r="C298" s="69">
        <v>7</v>
      </c>
      <c r="D298" s="69" t="s">
        <v>1017</v>
      </c>
      <c r="E298" s="75">
        <f t="shared" si="10"/>
        <v>2.1088594425599996</v>
      </c>
      <c r="F298" s="110">
        <v>1.92</v>
      </c>
      <c r="G298" s="69">
        <v>590</v>
      </c>
      <c r="H298" s="69">
        <v>24.76</v>
      </c>
      <c r="I298" s="69"/>
      <c r="J298" s="69" t="s">
        <v>5839</v>
      </c>
      <c r="K298" s="69"/>
      <c r="L298" s="69">
        <v>862246</v>
      </c>
      <c r="M298" s="70" t="s">
        <v>5840</v>
      </c>
      <c r="N298" s="69" t="s">
        <v>267</v>
      </c>
      <c r="O298" s="69">
        <v>35388187</v>
      </c>
      <c r="P298" s="70" t="s">
        <v>268</v>
      </c>
      <c r="Q298" s="69" t="s">
        <v>384</v>
      </c>
      <c r="R298" s="69">
        <v>42528836</v>
      </c>
      <c r="S298" s="70" t="s">
        <v>385</v>
      </c>
      <c r="T298" s="69" t="s">
        <v>210</v>
      </c>
      <c r="U298" s="69">
        <v>1398776</v>
      </c>
      <c r="V298" s="70" t="s">
        <v>277</v>
      </c>
      <c r="W298" s="69" t="s">
        <v>159</v>
      </c>
      <c r="X298" s="69">
        <v>0</v>
      </c>
      <c r="Y298" s="70" t="s">
        <v>244</v>
      </c>
      <c r="Z298" s="69"/>
      <c r="AA298" s="64"/>
      <c r="AB298" s="70"/>
      <c r="AC298" s="69" t="s">
        <v>72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1</v>
      </c>
      <c r="AJ298" s="69"/>
      <c r="AK298" s="69">
        <v>0</v>
      </c>
      <c r="AL298" s="69">
        <v>0</v>
      </c>
      <c r="AM298" s="69">
        <v>0</v>
      </c>
      <c r="AN298" s="69">
        <v>0</v>
      </c>
      <c r="AO298" s="69">
        <v>0</v>
      </c>
      <c r="AP298" s="69">
        <v>0</v>
      </c>
      <c r="AQ298" s="69">
        <v>0</v>
      </c>
      <c r="AR298" s="69">
        <v>0</v>
      </c>
      <c r="AS298" s="69">
        <v>5</v>
      </c>
      <c r="AT298" s="69">
        <v>63894</v>
      </c>
      <c r="AU298" s="54">
        <v>0</v>
      </c>
      <c r="AV298" s="54">
        <v>0</v>
      </c>
      <c r="AW298" s="66">
        <v>5.4</v>
      </c>
      <c r="AX298" s="66">
        <v>5</v>
      </c>
      <c r="AY298" s="64">
        <v>140617</v>
      </c>
      <c r="AZ298" s="78">
        <v>141.274055538</v>
      </c>
      <c r="BA298" s="66"/>
    </row>
    <row r="299" spans="1:53" x14ac:dyDescent="0.25">
      <c r="A299" s="57">
        <v>337</v>
      </c>
      <c r="B299" s="105">
        <v>2012</v>
      </c>
      <c r="C299" s="69">
        <v>1</v>
      </c>
      <c r="D299" s="69" t="s">
        <v>1018</v>
      </c>
      <c r="E299" s="75">
        <f t="shared" si="10"/>
        <v>1.9111538698199999</v>
      </c>
      <c r="F299" s="110">
        <v>1.74</v>
      </c>
      <c r="G299" s="69">
        <v>516.6</v>
      </c>
      <c r="H299" s="69">
        <v>15.12</v>
      </c>
      <c r="I299" s="69">
        <v>0.9</v>
      </c>
      <c r="J299" s="69" t="s">
        <v>339</v>
      </c>
      <c r="K299" s="69"/>
      <c r="L299" s="69">
        <v>150257</v>
      </c>
      <c r="M299" s="70" t="s">
        <v>340</v>
      </c>
      <c r="N299" s="69" t="s">
        <v>165</v>
      </c>
      <c r="O299" s="69">
        <v>1505712</v>
      </c>
      <c r="P299" s="70" t="s">
        <v>251</v>
      </c>
      <c r="Q299" s="69" t="s">
        <v>350</v>
      </c>
      <c r="R299" s="69">
        <v>4309461</v>
      </c>
      <c r="S299" s="63" t="s">
        <v>5838</v>
      </c>
      <c r="T299" s="69" t="s">
        <v>172</v>
      </c>
      <c r="U299" s="69">
        <v>420197</v>
      </c>
      <c r="V299" s="70" t="s">
        <v>651</v>
      </c>
      <c r="W299" s="69" t="s">
        <v>148</v>
      </c>
      <c r="X299" s="69">
        <v>377665</v>
      </c>
      <c r="Y299" s="70" t="s">
        <v>7184</v>
      </c>
      <c r="Z299" s="69"/>
      <c r="AA299" s="64"/>
      <c r="AB299" s="70"/>
      <c r="AC299" s="69" t="s">
        <v>61</v>
      </c>
      <c r="AD299" s="69">
        <v>1</v>
      </c>
      <c r="AE299" s="69">
        <v>0</v>
      </c>
      <c r="AF299" s="69">
        <v>0</v>
      </c>
      <c r="AG299" s="69">
        <v>0</v>
      </c>
      <c r="AH299" s="69">
        <v>0</v>
      </c>
      <c r="AI299" s="69">
        <v>0</v>
      </c>
      <c r="AJ299" s="69"/>
      <c r="AK299" s="69">
        <v>0</v>
      </c>
      <c r="AL299" s="69">
        <v>0</v>
      </c>
      <c r="AM299" s="69">
        <v>0</v>
      </c>
      <c r="AN299" s="69">
        <v>0</v>
      </c>
      <c r="AO299" s="69">
        <v>0</v>
      </c>
      <c r="AP299" s="69">
        <v>0</v>
      </c>
      <c r="AQ299" s="69">
        <v>0</v>
      </c>
      <c r="AR299" s="69">
        <v>0</v>
      </c>
      <c r="AS299" s="69">
        <v>6.6</v>
      </c>
      <c r="AT299" s="69">
        <v>123912</v>
      </c>
      <c r="AU299" s="54">
        <v>0</v>
      </c>
      <c r="AV299" s="54">
        <v>0</v>
      </c>
      <c r="AW299" s="66">
        <v>6.7</v>
      </c>
      <c r="AX299" s="66">
        <v>6.6</v>
      </c>
      <c r="AY299" s="64">
        <v>55554</v>
      </c>
      <c r="AZ299" s="78">
        <v>141.274055538</v>
      </c>
      <c r="BA299" s="66"/>
    </row>
    <row r="300" spans="1:53" x14ac:dyDescent="0.25">
      <c r="A300" s="57">
        <v>338</v>
      </c>
      <c r="B300" s="105">
        <v>2012</v>
      </c>
      <c r="C300" s="69">
        <v>7</v>
      </c>
      <c r="D300" s="69" t="s">
        <v>1019</v>
      </c>
      <c r="E300" s="75">
        <f t="shared" si="10"/>
        <v>1.9111538698199999</v>
      </c>
      <c r="F300" s="110">
        <v>1.74</v>
      </c>
      <c r="G300" s="69">
        <v>529</v>
      </c>
      <c r="H300" s="69">
        <v>21.57</v>
      </c>
      <c r="I300" s="69"/>
      <c r="J300" s="69" t="s">
        <v>279</v>
      </c>
      <c r="K300" s="69"/>
      <c r="L300" s="69">
        <v>1902460</v>
      </c>
      <c r="M300" s="70" t="s">
        <v>280</v>
      </c>
      <c r="N300" s="69" t="s">
        <v>1020</v>
      </c>
      <c r="O300" s="69">
        <v>6959206</v>
      </c>
      <c r="P300" s="70">
        <v>40335</v>
      </c>
      <c r="Q300" s="69" t="s">
        <v>514</v>
      </c>
      <c r="R300" s="69">
        <v>43363202</v>
      </c>
      <c r="S300" s="70"/>
      <c r="T300" s="69" t="s">
        <v>178</v>
      </c>
      <c r="U300" s="69">
        <v>288445</v>
      </c>
      <c r="V300" s="70"/>
      <c r="W300" s="77" t="s">
        <v>187</v>
      </c>
      <c r="X300" s="69">
        <v>78277349</v>
      </c>
      <c r="Y300" s="70" t="s">
        <v>244</v>
      </c>
      <c r="Z300" s="69"/>
      <c r="AA300" s="64"/>
      <c r="AB300" s="70"/>
      <c r="AC300" s="69" t="s">
        <v>68</v>
      </c>
      <c r="AD300" s="69">
        <v>0</v>
      </c>
      <c r="AE300" s="69">
        <v>0</v>
      </c>
      <c r="AF300" s="69">
        <v>0</v>
      </c>
      <c r="AG300" s="69">
        <v>1</v>
      </c>
      <c r="AH300" s="69">
        <v>0</v>
      </c>
      <c r="AI300" s="69">
        <v>0</v>
      </c>
      <c r="AJ300" s="69" t="s">
        <v>2470</v>
      </c>
      <c r="AK300" s="69">
        <v>0</v>
      </c>
      <c r="AL300" s="69">
        <v>0</v>
      </c>
      <c r="AM300" s="69">
        <v>1</v>
      </c>
      <c r="AN300" s="69">
        <v>0</v>
      </c>
      <c r="AO300" s="69">
        <v>0</v>
      </c>
      <c r="AP300" s="69">
        <v>0</v>
      </c>
      <c r="AQ300" s="69">
        <v>0</v>
      </c>
      <c r="AR300" s="69">
        <v>0</v>
      </c>
      <c r="AS300" s="69">
        <v>7.3</v>
      </c>
      <c r="AT300" s="69">
        <v>197598</v>
      </c>
      <c r="AU300" s="54">
        <v>0</v>
      </c>
      <c r="AV300" s="54">
        <v>0</v>
      </c>
      <c r="AW300" s="66">
        <v>7.5</v>
      </c>
      <c r="AX300" s="66">
        <v>7.3</v>
      </c>
      <c r="AY300" s="64">
        <v>114417</v>
      </c>
      <c r="AZ300" s="78">
        <v>141.274055538</v>
      </c>
      <c r="BA300" s="66"/>
    </row>
    <row r="301" spans="1:53" x14ac:dyDescent="0.25">
      <c r="A301" s="57">
        <v>339</v>
      </c>
      <c r="B301" s="105">
        <v>2012</v>
      </c>
      <c r="C301" s="69">
        <v>1</v>
      </c>
      <c r="D301" s="69" t="s">
        <v>1021</v>
      </c>
      <c r="E301" s="75">
        <f t="shared" si="10"/>
        <v>1.8452520122399998</v>
      </c>
      <c r="F301" s="110">
        <v>1.68</v>
      </c>
      <c r="G301" s="69">
        <v>562</v>
      </c>
      <c r="H301" s="69">
        <v>19.87</v>
      </c>
      <c r="I301" s="69"/>
      <c r="J301" s="69" t="s">
        <v>1022</v>
      </c>
      <c r="K301" s="69"/>
      <c r="L301" s="58">
        <v>1445</v>
      </c>
      <c r="M301" s="70"/>
      <c r="N301" s="69"/>
      <c r="O301" s="69"/>
      <c r="P301" s="70"/>
      <c r="Q301" s="69"/>
      <c r="R301" s="69"/>
      <c r="S301" s="70"/>
      <c r="T301" s="69"/>
      <c r="U301" s="69"/>
      <c r="V301" s="70"/>
      <c r="W301" s="69"/>
      <c r="X301" s="69"/>
      <c r="Y301" s="70"/>
      <c r="Z301" s="69"/>
      <c r="AA301" s="64"/>
      <c r="AB301" s="70"/>
      <c r="AC301" s="69" t="s">
        <v>68</v>
      </c>
      <c r="AD301" s="69">
        <v>0</v>
      </c>
      <c r="AE301" s="69">
        <v>0</v>
      </c>
      <c r="AF301" s="69">
        <v>0</v>
      </c>
      <c r="AG301" s="69">
        <v>1</v>
      </c>
      <c r="AH301" s="69">
        <v>0</v>
      </c>
      <c r="AI301" s="69">
        <v>0</v>
      </c>
      <c r="AJ301" s="69"/>
      <c r="AK301" s="69">
        <v>0</v>
      </c>
      <c r="AL301" s="69">
        <v>0</v>
      </c>
      <c r="AM301" s="69">
        <v>0</v>
      </c>
      <c r="AN301" s="69">
        <v>0</v>
      </c>
      <c r="AO301" s="69">
        <v>0</v>
      </c>
      <c r="AP301" s="69">
        <v>0</v>
      </c>
      <c r="AQ301" s="69">
        <v>0</v>
      </c>
      <c r="AR301" s="69">
        <v>0</v>
      </c>
      <c r="AS301" s="69">
        <v>5.4</v>
      </c>
      <c r="AT301" s="69">
        <v>4541</v>
      </c>
      <c r="AU301" s="54">
        <v>0</v>
      </c>
      <c r="AV301" s="54">
        <v>0</v>
      </c>
      <c r="AW301" s="66">
        <v>5.3</v>
      </c>
      <c r="AX301" s="66">
        <v>5.4</v>
      </c>
      <c r="AY301" s="64">
        <v>243149</v>
      </c>
      <c r="AZ301" s="78">
        <v>141.274055538</v>
      </c>
      <c r="BA301" s="66"/>
    </row>
    <row r="302" spans="1:53" x14ac:dyDescent="0.25">
      <c r="A302" s="57">
        <v>340</v>
      </c>
      <c r="B302" s="105">
        <v>2012</v>
      </c>
      <c r="C302" s="69">
        <v>4</v>
      </c>
      <c r="D302" s="69" t="s">
        <v>1023</v>
      </c>
      <c r="E302" s="75">
        <f t="shared" si="10"/>
        <v>1.65853008243</v>
      </c>
      <c r="F302" s="110">
        <v>1.51</v>
      </c>
      <c r="G302" s="69">
        <v>465</v>
      </c>
      <c r="H302" s="69">
        <v>18.86</v>
      </c>
      <c r="I302" s="69"/>
      <c r="J302" s="69" t="s">
        <v>1024</v>
      </c>
      <c r="K302" s="69"/>
      <c r="L302" s="69">
        <v>116965</v>
      </c>
      <c r="M302" s="70" t="s">
        <v>636</v>
      </c>
      <c r="N302" s="69" t="s">
        <v>1025</v>
      </c>
      <c r="O302" s="69">
        <v>6893189</v>
      </c>
      <c r="P302" s="70" t="s">
        <v>1026</v>
      </c>
      <c r="Q302" s="69" t="s">
        <v>1027</v>
      </c>
      <c r="R302" s="69">
        <v>147642</v>
      </c>
      <c r="S302" s="70" t="s">
        <v>1028</v>
      </c>
      <c r="T302" s="69" t="s">
        <v>121</v>
      </c>
      <c r="U302" s="69">
        <v>11723767</v>
      </c>
      <c r="V302" s="70" t="s">
        <v>244</v>
      </c>
      <c r="W302" s="69" t="s">
        <v>996</v>
      </c>
      <c r="X302" s="69">
        <v>612590</v>
      </c>
      <c r="Y302" s="70" t="s">
        <v>997</v>
      </c>
      <c r="Z302" s="69"/>
      <c r="AA302" s="64"/>
      <c r="AB302" s="70"/>
      <c r="AC302" s="69" t="s">
        <v>63</v>
      </c>
      <c r="AD302" s="69">
        <v>0</v>
      </c>
      <c r="AE302" s="69">
        <v>0</v>
      </c>
      <c r="AF302" s="69">
        <v>0</v>
      </c>
      <c r="AG302" s="69">
        <v>0</v>
      </c>
      <c r="AH302" s="69">
        <v>1</v>
      </c>
      <c r="AI302" s="69">
        <v>0</v>
      </c>
      <c r="AJ302" s="69"/>
      <c r="AK302" s="69">
        <v>0</v>
      </c>
      <c r="AL302" s="69">
        <v>0</v>
      </c>
      <c r="AM302" s="69">
        <v>0</v>
      </c>
      <c r="AN302" s="69">
        <v>0</v>
      </c>
      <c r="AO302" s="69">
        <v>0</v>
      </c>
      <c r="AP302" s="69">
        <v>0</v>
      </c>
      <c r="AQ302" s="69">
        <v>0</v>
      </c>
      <c r="AR302" s="69">
        <v>0</v>
      </c>
      <c r="AS302" s="69">
        <v>6.8</v>
      </c>
      <c r="AT302" s="69">
        <v>121375</v>
      </c>
      <c r="AU302" s="54">
        <v>0</v>
      </c>
      <c r="AV302" s="54">
        <v>0</v>
      </c>
      <c r="AW302" s="66">
        <v>7</v>
      </c>
      <c r="AX302" s="66">
        <v>6.8</v>
      </c>
      <c r="AY302" s="64">
        <v>157020</v>
      </c>
      <c r="AZ302" s="78">
        <v>141.274055538</v>
      </c>
      <c r="BA302" s="66"/>
    </row>
    <row r="303" spans="1:53" x14ac:dyDescent="0.25">
      <c r="A303" s="57">
        <v>341</v>
      </c>
      <c r="B303" s="105">
        <v>2012</v>
      </c>
      <c r="C303" s="69">
        <v>12</v>
      </c>
      <c r="D303" s="69" t="s">
        <v>1029</v>
      </c>
      <c r="E303" s="75">
        <f t="shared" si="10"/>
        <v>1.63656279657</v>
      </c>
      <c r="F303" s="110">
        <v>1.49</v>
      </c>
      <c r="G303" s="69">
        <v>436.3</v>
      </c>
      <c r="H303" s="69">
        <v>14.54</v>
      </c>
      <c r="I303" s="69"/>
      <c r="J303" s="69" t="s">
        <v>100</v>
      </c>
      <c r="K303" s="69"/>
      <c r="L303" s="76">
        <v>7360288</v>
      </c>
      <c r="M303" s="70" t="s">
        <v>376</v>
      </c>
      <c r="N303" s="69" t="s">
        <v>252</v>
      </c>
      <c r="O303" s="69">
        <v>1206091</v>
      </c>
      <c r="P303" s="70" t="s">
        <v>253</v>
      </c>
      <c r="Q303" s="69" t="s">
        <v>527</v>
      </c>
      <c r="R303" s="69">
        <v>1776408</v>
      </c>
      <c r="S303" s="70" t="s">
        <v>1030</v>
      </c>
      <c r="T303" s="69" t="s">
        <v>276</v>
      </c>
      <c r="U303" s="69">
        <v>39348988</v>
      </c>
      <c r="V303" s="70" t="s">
        <v>277</v>
      </c>
      <c r="W303" s="69" t="s">
        <v>723</v>
      </c>
      <c r="X303" s="69">
        <v>11762198</v>
      </c>
      <c r="Y303" s="70" t="s">
        <v>724</v>
      </c>
      <c r="Z303" s="69"/>
      <c r="AA303" s="64"/>
      <c r="AB303" s="70"/>
      <c r="AC303" s="69" t="s">
        <v>53</v>
      </c>
      <c r="AD303" s="69">
        <v>0</v>
      </c>
      <c r="AE303" s="69">
        <v>0</v>
      </c>
      <c r="AF303" s="69">
        <v>1</v>
      </c>
      <c r="AG303" s="69">
        <v>0</v>
      </c>
      <c r="AH303" s="69">
        <v>0</v>
      </c>
      <c r="AI303" s="69">
        <v>0</v>
      </c>
      <c r="AJ303" s="69"/>
      <c r="AK303" s="69">
        <v>0</v>
      </c>
      <c r="AL303" s="69">
        <v>0</v>
      </c>
      <c r="AM303" s="69">
        <v>0</v>
      </c>
      <c r="AN303" s="69">
        <v>0</v>
      </c>
      <c r="AO303" s="69">
        <v>0</v>
      </c>
      <c r="AP303" s="69">
        <v>0</v>
      </c>
      <c r="AQ303" s="69">
        <v>0</v>
      </c>
      <c r="AR303" s="69">
        <v>0</v>
      </c>
      <c r="AS303" s="69">
        <v>6.7</v>
      </c>
      <c r="AT303" s="69">
        <v>54425</v>
      </c>
      <c r="AU303" s="54">
        <v>0</v>
      </c>
      <c r="AV303" s="54">
        <v>0</v>
      </c>
      <c r="AW303" s="66">
        <v>7</v>
      </c>
      <c r="AX303" s="66">
        <v>6.8</v>
      </c>
      <c r="AY303" s="64">
        <v>72931</v>
      </c>
      <c r="AZ303" s="78">
        <v>141.274055538</v>
      </c>
      <c r="BA303" s="66"/>
    </row>
    <row r="304" spans="1:53" x14ac:dyDescent="0.25">
      <c r="A304" s="57">
        <v>342</v>
      </c>
      <c r="B304" s="105">
        <v>2012</v>
      </c>
      <c r="C304" s="69">
        <v>9</v>
      </c>
      <c r="D304" s="69" t="s">
        <v>1031</v>
      </c>
      <c r="E304" s="75">
        <f t="shared" si="10"/>
        <v>1.6255791536399999</v>
      </c>
      <c r="F304" s="110">
        <v>1.48</v>
      </c>
      <c r="G304" s="69">
        <v>367</v>
      </c>
      <c r="H304" s="69">
        <v>20.89</v>
      </c>
      <c r="I304" s="69">
        <v>2</v>
      </c>
      <c r="J304" s="69" t="s">
        <v>1032</v>
      </c>
      <c r="K304" s="69"/>
      <c r="L304" s="69">
        <v>967970</v>
      </c>
      <c r="M304" s="70" t="s">
        <v>1033</v>
      </c>
      <c r="N304" s="69" t="s">
        <v>5590</v>
      </c>
      <c r="O304" s="69">
        <v>0</v>
      </c>
      <c r="P304" s="70"/>
      <c r="Q304" s="58" t="s">
        <v>5841</v>
      </c>
      <c r="R304" s="69">
        <v>65397279</v>
      </c>
      <c r="S304" s="70" t="s">
        <v>1034</v>
      </c>
      <c r="T304" s="69" t="s">
        <v>559</v>
      </c>
      <c r="U304" s="69">
        <v>18638487</v>
      </c>
      <c r="V304" s="70" t="s">
        <v>1035</v>
      </c>
      <c r="W304" s="69"/>
      <c r="X304" s="69"/>
      <c r="Y304" s="70"/>
      <c r="Z304" s="69"/>
      <c r="AA304" s="64"/>
      <c r="AB304" s="70"/>
      <c r="AC304" s="69" t="s">
        <v>72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1</v>
      </c>
      <c r="AJ304" s="69"/>
      <c r="AK304" s="69">
        <v>0</v>
      </c>
      <c r="AL304" s="69">
        <v>0</v>
      </c>
      <c r="AM304" s="69">
        <v>0</v>
      </c>
      <c r="AN304" s="69">
        <v>0</v>
      </c>
      <c r="AO304" s="69">
        <v>0</v>
      </c>
      <c r="AP304" s="69">
        <v>0</v>
      </c>
      <c r="AQ304" s="69">
        <v>0</v>
      </c>
      <c r="AR304" s="69">
        <v>0</v>
      </c>
      <c r="AS304" s="69">
        <v>5.7</v>
      </c>
      <c r="AT304" s="69">
        <v>66367</v>
      </c>
      <c r="AU304" s="54">
        <v>1</v>
      </c>
      <c r="AV304" s="54">
        <v>0</v>
      </c>
      <c r="AW304" s="66">
        <v>6.3</v>
      </c>
      <c r="AX304" s="66">
        <v>5.8</v>
      </c>
      <c r="AY304" s="64">
        <v>69947</v>
      </c>
      <c r="AZ304" s="78">
        <v>141.274055538</v>
      </c>
      <c r="BA304" s="66"/>
    </row>
    <row r="305" spans="1:53" x14ac:dyDescent="0.25">
      <c r="A305" s="57">
        <v>343</v>
      </c>
      <c r="B305" s="105">
        <v>2012</v>
      </c>
      <c r="C305" s="69">
        <v>9</v>
      </c>
      <c r="D305" s="69" t="s">
        <v>1036</v>
      </c>
      <c r="E305" s="75">
        <f t="shared" si="10"/>
        <v>1.5706609389899999</v>
      </c>
      <c r="F305" s="110">
        <v>1.43</v>
      </c>
      <c r="G305" s="69">
        <v>367</v>
      </c>
      <c r="H305" s="69">
        <v>15.31</v>
      </c>
      <c r="I305" s="69">
        <v>1</v>
      </c>
      <c r="J305" s="69" t="s">
        <v>1037</v>
      </c>
      <c r="K305" s="69"/>
      <c r="L305" s="69">
        <v>31257</v>
      </c>
      <c r="M305" s="70" t="s">
        <v>1038</v>
      </c>
      <c r="N305" s="69" t="s">
        <v>183</v>
      </c>
      <c r="O305" s="69">
        <v>3927691</v>
      </c>
      <c r="P305" s="70" t="s">
        <v>244</v>
      </c>
      <c r="Q305" s="69" t="s">
        <v>512</v>
      </c>
      <c r="R305" s="69">
        <v>3421036</v>
      </c>
      <c r="S305" s="70" t="s">
        <v>244</v>
      </c>
      <c r="T305" s="69" t="s">
        <v>899</v>
      </c>
      <c r="U305" s="69">
        <v>566381</v>
      </c>
      <c r="V305" s="70" t="s">
        <v>1039</v>
      </c>
      <c r="W305" s="69"/>
      <c r="X305" s="69"/>
      <c r="Y305" s="70"/>
      <c r="Z305" s="69"/>
      <c r="AA305" s="64"/>
      <c r="AB305" s="70"/>
      <c r="AC305" s="69" t="s">
        <v>53</v>
      </c>
      <c r="AD305" s="69">
        <v>0</v>
      </c>
      <c r="AE305" s="69">
        <v>0</v>
      </c>
      <c r="AF305" s="69">
        <v>1</v>
      </c>
      <c r="AG305" s="69">
        <v>0</v>
      </c>
      <c r="AH305" s="69">
        <v>0</v>
      </c>
      <c r="AI305" s="69">
        <v>0</v>
      </c>
      <c r="AJ305" s="69"/>
      <c r="AK305" s="69">
        <v>0</v>
      </c>
      <c r="AL305" s="69">
        <v>0</v>
      </c>
      <c r="AM305" s="69">
        <v>0</v>
      </c>
      <c r="AN305" s="69">
        <v>0</v>
      </c>
      <c r="AO305" s="69">
        <v>0</v>
      </c>
      <c r="AP305" s="69">
        <v>0</v>
      </c>
      <c r="AQ305" s="69">
        <v>0</v>
      </c>
      <c r="AR305" s="69">
        <v>0</v>
      </c>
      <c r="AS305" s="69">
        <v>6.2</v>
      </c>
      <c r="AT305" s="69">
        <v>71615</v>
      </c>
      <c r="AU305" s="54">
        <v>0</v>
      </c>
      <c r="AV305" s="54">
        <v>0</v>
      </c>
      <c r="AW305" s="66">
        <v>7.1</v>
      </c>
      <c r="AX305" s="66">
        <v>6.2</v>
      </c>
      <c r="AY305" s="64">
        <v>185407</v>
      </c>
      <c r="AZ305" s="78">
        <v>141.274055538</v>
      </c>
      <c r="BA305" s="66"/>
    </row>
    <row r="306" spans="1:53" x14ac:dyDescent="0.25">
      <c r="A306" s="57">
        <v>344</v>
      </c>
      <c r="B306" s="105">
        <v>2012</v>
      </c>
      <c r="C306" s="69">
        <v>2</v>
      </c>
      <c r="D306" s="69" t="s">
        <v>1040</v>
      </c>
      <c r="E306" s="75">
        <f t="shared" si="10"/>
        <v>1.50475908141</v>
      </c>
      <c r="F306" s="110">
        <v>1.37</v>
      </c>
      <c r="G306" s="69">
        <v>386</v>
      </c>
      <c r="H306" s="69">
        <v>13.23</v>
      </c>
      <c r="I306" s="69"/>
      <c r="J306" s="69" t="s">
        <v>958</v>
      </c>
      <c r="K306" s="69"/>
      <c r="L306" s="69">
        <v>1345422</v>
      </c>
      <c r="M306" s="70" t="s">
        <v>1041</v>
      </c>
      <c r="N306" s="69" t="s">
        <v>1042</v>
      </c>
      <c r="O306" s="69">
        <v>2489202</v>
      </c>
      <c r="P306" s="70" t="s">
        <v>1043</v>
      </c>
      <c r="Q306" s="69" t="s">
        <v>259</v>
      </c>
      <c r="R306" s="69">
        <v>30577660</v>
      </c>
      <c r="S306" s="70" t="s">
        <v>260</v>
      </c>
      <c r="T306" s="69" t="s">
        <v>1020</v>
      </c>
      <c r="U306" s="69">
        <v>6959206</v>
      </c>
      <c r="V306" s="70" t="s">
        <v>1044</v>
      </c>
      <c r="W306" s="69" t="s">
        <v>307</v>
      </c>
      <c r="X306" s="69">
        <v>74001414</v>
      </c>
      <c r="Y306" s="70" t="s">
        <v>308</v>
      </c>
      <c r="Z306" s="69" t="s">
        <v>559</v>
      </c>
      <c r="AA306" s="64">
        <v>18638487</v>
      </c>
      <c r="AB306" s="70" t="s">
        <v>1035</v>
      </c>
      <c r="AC306" s="69" t="s">
        <v>61</v>
      </c>
      <c r="AD306" s="69">
        <v>1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69"/>
      <c r="AK306" s="69">
        <v>0</v>
      </c>
      <c r="AL306" s="69">
        <v>0</v>
      </c>
      <c r="AM306" s="69">
        <v>0</v>
      </c>
      <c r="AN306" s="69">
        <v>0</v>
      </c>
      <c r="AO306" s="69">
        <v>0</v>
      </c>
      <c r="AP306" s="69">
        <v>0</v>
      </c>
      <c r="AQ306" s="69">
        <v>0</v>
      </c>
      <c r="AR306" s="69">
        <v>0</v>
      </c>
      <c r="AS306" s="69">
        <v>7</v>
      </c>
      <c r="AT306" s="69">
        <v>176813</v>
      </c>
      <c r="AU306" s="54">
        <v>0</v>
      </c>
      <c r="AV306" s="54">
        <v>0</v>
      </c>
      <c r="AW306" s="66">
        <v>7.2</v>
      </c>
      <c r="AX306" s="66">
        <v>7</v>
      </c>
      <c r="AY306" s="64">
        <v>24327</v>
      </c>
      <c r="AZ306" s="78">
        <v>141.274055538</v>
      </c>
      <c r="BA306" s="66"/>
    </row>
    <row r="307" spans="1:53" x14ac:dyDescent="0.25">
      <c r="A307" s="57">
        <v>345</v>
      </c>
      <c r="B307" s="105">
        <v>2012</v>
      </c>
      <c r="C307" s="69">
        <v>1</v>
      </c>
      <c r="D307" s="69" t="s">
        <v>1045</v>
      </c>
      <c r="E307" s="75">
        <f t="shared" si="10"/>
        <v>1.4278735809000001</v>
      </c>
      <c r="F307" s="110">
        <v>1.3</v>
      </c>
      <c r="G307" s="69">
        <v>391</v>
      </c>
      <c r="H307" s="69">
        <v>12.8</v>
      </c>
      <c r="I307" s="69"/>
      <c r="J307" s="69" t="s">
        <v>389</v>
      </c>
      <c r="K307" s="69"/>
      <c r="L307" s="77">
        <v>30330</v>
      </c>
      <c r="M307" s="70" t="s">
        <v>390</v>
      </c>
      <c r="N307" s="69" t="s">
        <v>399</v>
      </c>
      <c r="O307" s="69">
        <v>0</v>
      </c>
      <c r="P307" s="70"/>
      <c r="Q307" s="69" t="s">
        <v>647</v>
      </c>
      <c r="R307" s="69">
        <v>3395800</v>
      </c>
      <c r="S307" s="70" t="s">
        <v>244</v>
      </c>
      <c r="T307" s="76" t="s">
        <v>326</v>
      </c>
      <c r="U307" s="76">
        <v>0</v>
      </c>
      <c r="V307" s="70"/>
      <c r="W307" s="69" t="s">
        <v>288</v>
      </c>
      <c r="X307" s="69">
        <v>1604771</v>
      </c>
      <c r="Y307" s="70" t="s">
        <v>284</v>
      </c>
      <c r="Z307" s="69"/>
      <c r="AA307" s="64"/>
      <c r="AB307" s="70"/>
      <c r="AC307" s="69" t="s">
        <v>72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1</v>
      </c>
      <c r="AJ307" s="69"/>
      <c r="AK307" s="69">
        <v>0</v>
      </c>
      <c r="AL307" s="69">
        <v>0</v>
      </c>
      <c r="AM307" s="69">
        <v>0</v>
      </c>
      <c r="AN307" s="69">
        <v>0</v>
      </c>
      <c r="AO307" s="69">
        <v>0</v>
      </c>
      <c r="AP307" s="69">
        <v>0</v>
      </c>
      <c r="AQ307" s="69">
        <v>0</v>
      </c>
      <c r="AR307" s="69">
        <v>0</v>
      </c>
      <c r="AS307" s="69">
        <v>6.5</v>
      </c>
      <c r="AT307" s="69">
        <v>55520</v>
      </c>
      <c r="AU307" s="54">
        <v>0</v>
      </c>
      <c r="AV307" s="54">
        <v>0</v>
      </c>
      <c r="AW307" s="66">
        <v>6.9</v>
      </c>
      <c r="AX307" s="66">
        <v>6.5</v>
      </c>
      <c r="AY307" s="64">
        <v>105514</v>
      </c>
      <c r="AZ307" s="78">
        <v>141.274055538</v>
      </c>
      <c r="BA307" s="66"/>
    </row>
    <row r="308" spans="1:53" x14ac:dyDescent="0.25">
      <c r="A308" s="57">
        <v>346</v>
      </c>
      <c r="B308" s="105">
        <v>2012</v>
      </c>
      <c r="C308" s="69">
        <v>10</v>
      </c>
      <c r="D308" s="69" t="s">
        <v>1046</v>
      </c>
      <c r="E308" s="75">
        <f t="shared" si="10"/>
        <v>1.29606986574</v>
      </c>
      <c r="F308" s="110">
        <v>1.18</v>
      </c>
      <c r="G308" s="69">
        <v>294</v>
      </c>
      <c r="H308" s="69">
        <v>19.36</v>
      </c>
      <c r="I308" s="69"/>
      <c r="J308" s="69" t="s">
        <v>1032</v>
      </c>
      <c r="K308" s="69"/>
      <c r="L308" s="69">
        <v>967976</v>
      </c>
      <c r="M308" s="70" t="s">
        <v>1033</v>
      </c>
      <c r="N308" s="69" t="s">
        <v>5590</v>
      </c>
      <c r="O308" s="69">
        <v>0</v>
      </c>
      <c r="P308" s="70"/>
      <c r="Q308" s="58" t="s">
        <v>5841</v>
      </c>
      <c r="R308" s="69">
        <v>65397279</v>
      </c>
      <c r="S308" s="70" t="s">
        <v>1034</v>
      </c>
      <c r="T308" s="69" t="s">
        <v>1047</v>
      </c>
      <c r="U308" s="69">
        <v>0</v>
      </c>
      <c r="V308" s="70" t="s">
        <v>1048</v>
      </c>
      <c r="W308" s="69" t="s">
        <v>1049</v>
      </c>
      <c r="X308" s="69">
        <v>30438</v>
      </c>
      <c r="Y308" s="70" t="s">
        <v>1050</v>
      </c>
      <c r="Z308" s="69" t="s">
        <v>559</v>
      </c>
      <c r="AA308" s="64">
        <v>18638487</v>
      </c>
      <c r="AB308" s="70" t="s">
        <v>1035</v>
      </c>
      <c r="AC308" s="69" t="s">
        <v>72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1</v>
      </c>
      <c r="AJ308" s="69"/>
      <c r="AK308" s="69">
        <v>0</v>
      </c>
      <c r="AL308" s="69">
        <v>0</v>
      </c>
      <c r="AM308" s="69">
        <v>0</v>
      </c>
      <c r="AN308" s="69">
        <v>0</v>
      </c>
      <c r="AO308" s="69">
        <v>0</v>
      </c>
      <c r="AP308" s="69">
        <v>0</v>
      </c>
      <c r="AQ308" s="69">
        <v>0</v>
      </c>
      <c r="AR308" s="69">
        <v>0</v>
      </c>
      <c r="AS308" s="69">
        <v>6</v>
      </c>
      <c r="AT308" s="69">
        <v>38814</v>
      </c>
      <c r="AU308" s="54">
        <v>1</v>
      </c>
      <c r="AV308" s="54">
        <v>0</v>
      </c>
      <c r="AW308" s="66">
        <v>6.2</v>
      </c>
      <c r="AX308" s="66">
        <v>6</v>
      </c>
      <c r="AY308" s="64">
        <v>45408</v>
      </c>
      <c r="AZ308" s="78">
        <v>141.274055538</v>
      </c>
      <c r="BA308" s="66"/>
    </row>
    <row r="309" spans="1:53" x14ac:dyDescent="0.25">
      <c r="A309" s="57">
        <v>347</v>
      </c>
      <c r="B309" s="105">
        <v>2012</v>
      </c>
      <c r="C309" s="69">
        <v>9</v>
      </c>
      <c r="D309" s="69" t="s">
        <v>5842</v>
      </c>
      <c r="E309" s="75">
        <f t="shared" si="10"/>
        <v>1.1862334364400002</v>
      </c>
      <c r="F309" s="110">
        <v>1.08</v>
      </c>
      <c r="G309" s="69">
        <v>329</v>
      </c>
      <c r="H309" s="69">
        <v>16.82</v>
      </c>
      <c r="I309" s="69"/>
      <c r="J309" s="69" t="s">
        <v>715</v>
      </c>
      <c r="K309" s="69"/>
      <c r="L309" s="69">
        <v>241876</v>
      </c>
      <c r="M309" s="70" t="s">
        <v>716</v>
      </c>
      <c r="N309" s="69" t="s">
        <v>1007</v>
      </c>
      <c r="O309" s="69">
        <v>17398201</v>
      </c>
      <c r="P309" s="70" t="s">
        <v>1008</v>
      </c>
      <c r="Q309" s="77" t="s">
        <v>151</v>
      </c>
      <c r="R309" s="77">
        <v>39452799</v>
      </c>
      <c r="S309" s="70" t="s">
        <v>281</v>
      </c>
      <c r="T309" s="54" t="s">
        <v>3180</v>
      </c>
      <c r="U309" s="69"/>
      <c r="W309" s="69" t="s">
        <v>317</v>
      </c>
      <c r="X309" s="69">
        <v>9852303</v>
      </c>
      <c r="Y309" s="70" t="s">
        <v>244</v>
      </c>
      <c r="Z309" s="69"/>
      <c r="AA309" s="64"/>
      <c r="AB309" s="70"/>
      <c r="AC309" s="69" t="s">
        <v>58</v>
      </c>
      <c r="AD309" s="69">
        <v>0</v>
      </c>
      <c r="AE309" s="69">
        <v>1</v>
      </c>
      <c r="AF309" s="69">
        <v>0</v>
      </c>
      <c r="AG309" s="69">
        <v>0</v>
      </c>
      <c r="AH309" s="69">
        <v>0</v>
      </c>
      <c r="AI309" s="69">
        <v>0</v>
      </c>
      <c r="AJ309" s="69"/>
      <c r="AK309" s="69">
        <v>0</v>
      </c>
      <c r="AL309" s="69">
        <v>0</v>
      </c>
      <c r="AM309" s="69">
        <v>0</v>
      </c>
      <c r="AN309" s="69">
        <v>0</v>
      </c>
      <c r="AO309" s="69">
        <v>0</v>
      </c>
      <c r="AP309" s="69">
        <v>0</v>
      </c>
      <c r="AQ309" s="69">
        <v>0</v>
      </c>
      <c r="AR309" s="69">
        <v>0</v>
      </c>
      <c r="AS309" s="69">
        <v>6.1</v>
      </c>
      <c r="AT309" s="69">
        <v>101207</v>
      </c>
      <c r="AU309" s="54">
        <v>0</v>
      </c>
      <c r="AV309" s="54">
        <v>0</v>
      </c>
      <c r="AW309" s="66">
        <v>6.6</v>
      </c>
      <c r="AX309" s="66">
        <v>6.2</v>
      </c>
      <c r="AY309" s="64">
        <v>106617</v>
      </c>
      <c r="AZ309" s="78">
        <v>141.274055538</v>
      </c>
    </row>
    <row r="310" spans="1:53" x14ac:dyDescent="0.25">
      <c r="A310" s="57">
        <v>348</v>
      </c>
      <c r="B310" s="105">
        <v>2012</v>
      </c>
      <c r="C310" s="69">
        <v>9</v>
      </c>
      <c r="D310" s="69" t="s">
        <v>1051</v>
      </c>
      <c r="E310" s="75">
        <f t="shared" si="10"/>
        <v>1.13131522179</v>
      </c>
      <c r="F310" s="110">
        <v>1.03</v>
      </c>
      <c r="G310" s="69">
        <v>320</v>
      </c>
      <c r="H310" s="69">
        <v>16</v>
      </c>
      <c r="I310" s="69"/>
      <c r="J310" s="69" t="s">
        <v>1052</v>
      </c>
      <c r="K310" s="69"/>
      <c r="L310" s="69">
        <v>34863</v>
      </c>
      <c r="M310" s="70" t="s">
        <v>1053</v>
      </c>
      <c r="N310" s="69" t="s">
        <v>252</v>
      </c>
      <c r="O310" s="69">
        <v>1206091</v>
      </c>
      <c r="P310" s="70" t="s">
        <v>253</v>
      </c>
      <c r="Q310" s="69" t="s">
        <v>384</v>
      </c>
      <c r="R310" s="69">
        <v>42528836</v>
      </c>
      <c r="S310" s="70" t="s">
        <v>385</v>
      </c>
      <c r="T310" s="69" t="s">
        <v>484</v>
      </c>
      <c r="U310" s="69">
        <v>22662503</v>
      </c>
      <c r="V310" s="70" t="s">
        <v>280</v>
      </c>
      <c r="W310" s="69" t="s">
        <v>867</v>
      </c>
      <c r="X310" s="69">
        <v>13424868</v>
      </c>
      <c r="Y310" s="70" t="s">
        <v>244</v>
      </c>
      <c r="Z310" s="69"/>
      <c r="AA310" s="64"/>
      <c r="AB310" s="70"/>
      <c r="AC310" s="69" t="s">
        <v>53</v>
      </c>
      <c r="AD310" s="69">
        <v>0</v>
      </c>
      <c r="AE310" s="69">
        <v>0</v>
      </c>
      <c r="AF310" s="69">
        <v>1</v>
      </c>
      <c r="AG310" s="69">
        <v>0</v>
      </c>
      <c r="AH310" s="69">
        <v>0</v>
      </c>
      <c r="AI310" s="69">
        <v>0</v>
      </c>
      <c r="AJ310" s="69"/>
      <c r="AK310" s="69">
        <v>0</v>
      </c>
      <c r="AL310" s="69">
        <v>0</v>
      </c>
      <c r="AM310" s="69">
        <v>0</v>
      </c>
      <c r="AN310" s="69">
        <v>0</v>
      </c>
      <c r="AO310" s="69">
        <v>0</v>
      </c>
      <c r="AP310" s="69">
        <v>0</v>
      </c>
      <c r="AQ310" s="69">
        <v>0</v>
      </c>
      <c r="AR310" s="69">
        <v>0</v>
      </c>
      <c r="AS310" s="69">
        <v>5</v>
      </c>
      <c r="AT310" s="69">
        <v>38324</v>
      </c>
      <c r="AU310" s="54">
        <v>0</v>
      </c>
      <c r="AV310" s="54">
        <v>0</v>
      </c>
      <c r="AW310" s="66">
        <v>5.7</v>
      </c>
      <c r="AX310" s="66">
        <v>5</v>
      </c>
      <c r="AY310" s="64">
        <v>107321</v>
      </c>
      <c r="AZ310" s="78">
        <v>141.274055538</v>
      </c>
      <c r="BA310" s="66"/>
    </row>
    <row r="311" spans="1:53" x14ac:dyDescent="0.25">
      <c r="A311" s="57">
        <v>349</v>
      </c>
      <c r="B311" s="105">
        <v>2012</v>
      </c>
      <c r="C311" s="69">
        <v>6</v>
      </c>
      <c r="D311" s="69" t="s">
        <v>1054</v>
      </c>
      <c r="E311" s="75">
        <f t="shared" si="10"/>
        <v>0.96315564853169999</v>
      </c>
      <c r="F311" s="110">
        <v>0.87690000000000001</v>
      </c>
      <c r="G311" s="69">
        <v>278</v>
      </c>
      <c r="H311" s="69">
        <v>12.38</v>
      </c>
      <c r="I311" s="69"/>
      <c r="J311" s="69" t="s">
        <v>1055</v>
      </c>
      <c r="K311" s="69"/>
      <c r="L311" s="69">
        <v>10558</v>
      </c>
      <c r="M311" s="70" t="s">
        <v>1056</v>
      </c>
      <c r="N311" s="69" t="s">
        <v>120</v>
      </c>
      <c r="O311" s="69">
        <v>21432547</v>
      </c>
      <c r="P311" s="70" t="s">
        <v>318</v>
      </c>
      <c r="Q311" s="58" t="s">
        <v>5841</v>
      </c>
      <c r="R311" s="69">
        <v>65397279</v>
      </c>
      <c r="S311" s="70" t="s">
        <v>1034</v>
      </c>
      <c r="T311" s="69" t="s">
        <v>1020</v>
      </c>
      <c r="U311" s="69">
        <v>6959206</v>
      </c>
      <c r="V311" s="70" t="s">
        <v>1044</v>
      </c>
      <c r="W311" s="69" t="s">
        <v>1057</v>
      </c>
      <c r="X311" s="69">
        <v>1318904</v>
      </c>
      <c r="Y311" s="70" t="s">
        <v>1058</v>
      </c>
      <c r="Z311" s="69"/>
      <c r="AA311" s="64"/>
      <c r="AB311" s="70"/>
      <c r="AC311" s="69" t="s">
        <v>72</v>
      </c>
      <c r="AD311" s="69">
        <v>0</v>
      </c>
      <c r="AE311" s="69">
        <v>0</v>
      </c>
      <c r="AF311" s="69">
        <v>0</v>
      </c>
      <c r="AG311" s="69">
        <v>0</v>
      </c>
      <c r="AH311" s="69">
        <v>0</v>
      </c>
      <c r="AI311" s="69">
        <v>1</v>
      </c>
      <c r="AJ311" s="69"/>
      <c r="AK311" s="69">
        <v>0</v>
      </c>
      <c r="AL311" s="69">
        <v>0</v>
      </c>
      <c r="AM311" s="69">
        <v>0</v>
      </c>
      <c r="AN311" s="69">
        <v>0</v>
      </c>
      <c r="AO311" s="69">
        <v>0</v>
      </c>
      <c r="AP311" s="69">
        <v>0</v>
      </c>
      <c r="AQ311" s="69">
        <v>0</v>
      </c>
      <c r="AR311" s="69">
        <v>0</v>
      </c>
      <c r="AS311" s="69">
        <v>6.5</v>
      </c>
      <c r="AT311" s="69">
        <v>55581</v>
      </c>
      <c r="AU311" s="54">
        <v>0</v>
      </c>
      <c r="AV311" s="54">
        <v>1</v>
      </c>
      <c r="AW311" s="66">
        <v>6.9</v>
      </c>
      <c r="AX311" s="66">
        <v>6.5</v>
      </c>
      <c r="AY311" s="64">
        <v>28279</v>
      </c>
      <c r="AZ311" s="78">
        <v>141.274055538</v>
      </c>
      <c r="BA311" s="66"/>
    </row>
    <row r="312" spans="1:53" x14ac:dyDescent="0.25">
      <c r="A312" s="57">
        <v>350</v>
      </c>
      <c r="B312" s="105">
        <v>2012</v>
      </c>
      <c r="C312" s="69">
        <v>2</v>
      </c>
      <c r="D312" s="69" t="s">
        <v>1059</v>
      </c>
      <c r="E312" s="75">
        <f t="shared" si="10"/>
        <v>0.93844245193920006</v>
      </c>
      <c r="F312" s="110">
        <v>0.85440000000000005</v>
      </c>
      <c r="G312" s="69">
        <v>252</v>
      </c>
      <c r="H312" s="69">
        <v>12.45</v>
      </c>
      <c r="I312" s="69"/>
      <c r="J312" s="69" t="s">
        <v>115</v>
      </c>
      <c r="K312" s="69"/>
      <c r="L312" s="69">
        <v>150386</v>
      </c>
      <c r="M312" s="70" t="s">
        <v>1060</v>
      </c>
      <c r="N312" s="69" t="s">
        <v>261</v>
      </c>
      <c r="O312" s="69">
        <v>11395934</v>
      </c>
      <c r="P312" s="70" t="s">
        <v>262</v>
      </c>
      <c r="Q312" s="69" t="s">
        <v>266</v>
      </c>
      <c r="R312" s="69">
        <v>35118999</v>
      </c>
      <c r="S312" s="70" t="s">
        <v>244</v>
      </c>
      <c r="T312" s="69" t="s">
        <v>183</v>
      </c>
      <c r="U312" s="69">
        <v>3927691</v>
      </c>
      <c r="V312" s="70" t="s">
        <v>244</v>
      </c>
      <c r="W312" s="69"/>
      <c r="X312" s="69"/>
      <c r="Y312" s="70"/>
      <c r="Z312" s="69"/>
      <c r="AA312" s="64"/>
      <c r="AB312" s="70"/>
      <c r="AC312" s="69" t="s">
        <v>61</v>
      </c>
      <c r="AD312" s="69">
        <v>1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69"/>
      <c r="AK312" s="69">
        <v>0</v>
      </c>
      <c r="AL312" s="69">
        <v>0</v>
      </c>
      <c r="AM312" s="69">
        <v>0</v>
      </c>
      <c r="AN312" s="69">
        <v>0</v>
      </c>
      <c r="AO312" s="69">
        <v>0</v>
      </c>
      <c r="AP312" s="69">
        <v>0</v>
      </c>
      <c r="AQ312" s="69">
        <v>0</v>
      </c>
      <c r="AR312" s="69">
        <v>0</v>
      </c>
      <c r="AS312" s="69">
        <v>5.9</v>
      </c>
      <c r="AT312" s="69">
        <v>93634</v>
      </c>
      <c r="AU312" s="54">
        <v>0</v>
      </c>
      <c r="AV312" s="54">
        <v>0</v>
      </c>
      <c r="AW312" s="66">
        <v>6.6</v>
      </c>
      <c r="AX312" s="66">
        <v>5.9</v>
      </c>
      <c r="AY312" s="64">
        <v>77508</v>
      </c>
      <c r="AZ312" s="78">
        <v>141.274055538</v>
      </c>
      <c r="BA312" s="66"/>
    </row>
    <row r="313" spans="1:53" x14ac:dyDescent="0.25">
      <c r="A313" s="57">
        <v>351</v>
      </c>
      <c r="B313" s="105">
        <v>2012</v>
      </c>
      <c r="C313" s="69">
        <v>1</v>
      </c>
      <c r="D313" s="69" t="s">
        <v>1061</v>
      </c>
      <c r="E313" s="75">
        <f t="shared" si="10"/>
        <v>0.92833750044359986</v>
      </c>
      <c r="F313" s="110">
        <v>0.84519999999999995</v>
      </c>
      <c r="G313" s="69">
        <v>255</v>
      </c>
      <c r="H313" s="69">
        <v>9.2200000000000006</v>
      </c>
      <c r="I313" s="69"/>
      <c r="J313" s="69" t="s">
        <v>696</v>
      </c>
      <c r="K313" s="69"/>
      <c r="L313" s="69">
        <v>0</v>
      </c>
      <c r="M313" s="70"/>
      <c r="N313" s="69" t="s">
        <v>272</v>
      </c>
      <c r="O313" s="69">
        <v>6079028</v>
      </c>
      <c r="P313" s="70" t="s">
        <v>273</v>
      </c>
      <c r="Q313" s="69" t="s">
        <v>140</v>
      </c>
      <c r="R313" s="69">
        <v>20767565</v>
      </c>
      <c r="S313" s="70" t="s">
        <v>740</v>
      </c>
      <c r="T313" s="69" t="s">
        <v>118</v>
      </c>
      <c r="U313" s="69">
        <v>7675226</v>
      </c>
      <c r="V313" s="70" t="s">
        <v>332</v>
      </c>
      <c r="W313" s="69" t="s">
        <v>1062</v>
      </c>
      <c r="X313" s="69">
        <v>0</v>
      </c>
      <c r="Y313" s="70"/>
      <c r="Z313" s="69"/>
      <c r="AA313" s="64"/>
      <c r="AB313" s="70"/>
      <c r="AC313" s="69" t="s">
        <v>61</v>
      </c>
      <c r="AD313" s="69">
        <v>1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69"/>
      <c r="AK313" s="69">
        <v>0</v>
      </c>
      <c r="AL313" s="69">
        <v>0</v>
      </c>
      <c r="AM313" s="69">
        <v>0</v>
      </c>
      <c r="AN313" s="69">
        <v>0</v>
      </c>
      <c r="AO313" s="69">
        <v>0</v>
      </c>
      <c r="AP313" s="69">
        <v>0</v>
      </c>
      <c r="AQ313" s="69">
        <v>0</v>
      </c>
      <c r="AR313" s="69">
        <v>0</v>
      </c>
      <c r="AS313" s="69">
        <v>5</v>
      </c>
      <c r="AT313" s="69">
        <v>20061</v>
      </c>
      <c r="AU313" s="54">
        <v>0</v>
      </c>
      <c r="AV313" s="54">
        <v>0</v>
      </c>
      <c r="AW313" s="66">
        <v>5.6</v>
      </c>
      <c r="AX313" s="66">
        <v>5</v>
      </c>
      <c r="AY313" s="64">
        <v>22429</v>
      </c>
      <c r="AZ313" s="78">
        <v>141.274055538</v>
      </c>
      <c r="BA313" s="66"/>
    </row>
    <row r="314" spans="1:53" x14ac:dyDescent="0.25">
      <c r="A314" s="57">
        <v>352</v>
      </c>
      <c r="B314" s="105">
        <v>2012</v>
      </c>
      <c r="C314" s="69">
        <v>11</v>
      </c>
      <c r="D314" s="69" t="s">
        <v>1063</v>
      </c>
      <c r="E314" s="75">
        <f t="shared" si="10"/>
        <v>0.84738805204949996</v>
      </c>
      <c r="F314" s="110">
        <v>0.77149999999999996</v>
      </c>
      <c r="G314" s="69">
        <v>229.15</v>
      </c>
      <c r="H314" s="69">
        <v>12.48</v>
      </c>
      <c r="I314" s="69"/>
      <c r="J314" s="69" t="s">
        <v>1064</v>
      </c>
      <c r="K314" s="69"/>
      <c r="L314" s="69">
        <v>3432703</v>
      </c>
      <c r="M314" s="70" t="s">
        <v>244</v>
      </c>
      <c r="N314" s="69" t="s">
        <v>489</v>
      </c>
      <c r="O314" s="69">
        <v>48591582</v>
      </c>
      <c r="P314" s="70" t="s">
        <v>638</v>
      </c>
      <c r="Q314" s="69" t="s">
        <v>529</v>
      </c>
      <c r="R314" s="69">
        <v>5237143</v>
      </c>
      <c r="S314" s="70" t="s">
        <v>244</v>
      </c>
      <c r="T314" s="69" t="s">
        <v>341</v>
      </c>
      <c r="U314" s="69">
        <v>7426327</v>
      </c>
      <c r="V314" s="70" t="s">
        <v>342</v>
      </c>
      <c r="W314" s="69" t="s">
        <v>317</v>
      </c>
      <c r="X314" s="69">
        <v>9852303</v>
      </c>
      <c r="Y314" s="70" t="s">
        <v>244</v>
      </c>
      <c r="Z314" s="69"/>
      <c r="AA314" s="64"/>
      <c r="AB314" s="70"/>
      <c r="AC314" s="69" t="s">
        <v>53</v>
      </c>
      <c r="AD314" s="69">
        <v>0</v>
      </c>
      <c r="AE314" s="69">
        <v>0</v>
      </c>
      <c r="AF314" s="69">
        <v>1</v>
      </c>
      <c r="AG314" s="69">
        <v>0</v>
      </c>
      <c r="AH314" s="69">
        <v>0</v>
      </c>
      <c r="AI314" s="69">
        <v>0</v>
      </c>
      <c r="AJ314" s="69"/>
      <c r="AK314" s="69">
        <v>0</v>
      </c>
      <c r="AL314" s="69">
        <v>0</v>
      </c>
      <c r="AM314" s="69">
        <v>0</v>
      </c>
      <c r="AN314" s="69">
        <v>0</v>
      </c>
      <c r="AO314" s="69">
        <v>0</v>
      </c>
      <c r="AP314" s="69">
        <v>0</v>
      </c>
      <c r="AQ314" s="69">
        <v>0</v>
      </c>
      <c r="AR314" s="69">
        <v>0</v>
      </c>
      <c r="AS314" s="69">
        <v>5.2</v>
      </c>
      <c r="AT314" s="69">
        <v>55626</v>
      </c>
      <c r="AU314" s="54">
        <v>0</v>
      </c>
      <c r="AV314" s="54">
        <v>0</v>
      </c>
      <c r="AW314" s="66">
        <v>6.3</v>
      </c>
      <c r="AX314" s="66">
        <v>5.2</v>
      </c>
      <c r="AY314" s="64">
        <v>51994</v>
      </c>
      <c r="AZ314" s="78">
        <v>141.274055538</v>
      </c>
      <c r="BA314" s="66"/>
    </row>
    <row r="315" spans="1:53" x14ac:dyDescent="0.25">
      <c r="A315" s="57">
        <v>353</v>
      </c>
      <c r="B315" s="105">
        <v>2012</v>
      </c>
      <c r="C315" s="69">
        <v>8</v>
      </c>
      <c r="D315" s="69" t="s">
        <v>1065</v>
      </c>
      <c r="E315" s="75">
        <f t="shared" si="10"/>
        <v>0.84508148703419994</v>
      </c>
      <c r="F315" s="110">
        <v>0.76939999999999997</v>
      </c>
      <c r="G315" s="69">
        <v>235</v>
      </c>
      <c r="H315" s="69">
        <v>10.95</v>
      </c>
      <c r="I315" s="69"/>
      <c r="J315" s="69" t="s">
        <v>1066</v>
      </c>
      <c r="K315" s="69"/>
      <c r="L315" s="69">
        <v>1718070</v>
      </c>
      <c r="M315" s="70" t="s">
        <v>1067</v>
      </c>
      <c r="N315" s="69" t="s">
        <v>1068</v>
      </c>
      <c r="O315" s="69">
        <v>35772707</v>
      </c>
      <c r="P315" s="70" t="s">
        <v>1069</v>
      </c>
      <c r="Q315" s="77" t="s">
        <v>1070</v>
      </c>
      <c r="R315" s="69">
        <v>8128371</v>
      </c>
      <c r="S315" s="70" t="s">
        <v>1071</v>
      </c>
      <c r="T315" s="69"/>
      <c r="U315" s="69"/>
      <c r="V315" s="70"/>
      <c r="W315" s="69"/>
      <c r="X315" s="69"/>
      <c r="Y315" s="70"/>
      <c r="Z315" s="69"/>
      <c r="AA315" s="64"/>
      <c r="AB315" s="70"/>
      <c r="AC315" s="69" t="s">
        <v>61</v>
      </c>
      <c r="AD315" s="69">
        <v>1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69"/>
      <c r="AK315" s="69">
        <v>0</v>
      </c>
      <c r="AL315" s="69">
        <v>0</v>
      </c>
      <c r="AM315" s="69">
        <v>0</v>
      </c>
      <c r="AN315" s="69">
        <v>0</v>
      </c>
      <c r="AO315" s="69">
        <v>0</v>
      </c>
      <c r="AP315" s="69">
        <v>0</v>
      </c>
      <c r="AQ315" s="69">
        <v>0</v>
      </c>
      <c r="AR315" s="69">
        <v>0</v>
      </c>
      <c r="AS315" s="69">
        <v>8.1</v>
      </c>
      <c r="AT315" s="69">
        <v>442771</v>
      </c>
      <c r="AU315" s="54">
        <v>0</v>
      </c>
      <c r="AV315" s="54">
        <v>0</v>
      </c>
      <c r="AW315" s="66">
        <v>8.1</v>
      </c>
      <c r="AX315" s="66">
        <v>8.1999999999999993</v>
      </c>
      <c r="AY315" s="64">
        <v>24620</v>
      </c>
      <c r="AZ315" s="78">
        <v>141.274055538</v>
      </c>
      <c r="BA315" s="66"/>
    </row>
    <row r="316" spans="1:53" x14ac:dyDescent="0.25">
      <c r="A316" s="57">
        <v>354</v>
      </c>
      <c r="B316" s="105">
        <v>2012</v>
      </c>
      <c r="C316" s="69">
        <v>12</v>
      </c>
      <c r="D316" s="69" t="s">
        <v>1072</v>
      </c>
      <c r="E316" s="75">
        <f t="shared" si="10"/>
        <v>0.79082229096000001</v>
      </c>
      <c r="F316" s="110">
        <v>0.72</v>
      </c>
      <c r="G316" s="69">
        <v>180</v>
      </c>
      <c r="H316" s="69">
        <v>9.2799999999999994</v>
      </c>
      <c r="I316" s="69"/>
      <c r="J316" s="69" t="s">
        <v>313</v>
      </c>
      <c r="K316" s="69"/>
      <c r="L316" s="69">
        <v>3295310</v>
      </c>
      <c r="M316" s="70" t="s">
        <v>314</v>
      </c>
      <c r="N316" s="69" t="s">
        <v>276</v>
      </c>
      <c r="O316" s="69">
        <v>39348988</v>
      </c>
      <c r="P316" s="70" t="s">
        <v>277</v>
      </c>
      <c r="Q316" s="77" t="s">
        <v>635</v>
      </c>
      <c r="R316" s="69">
        <v>3519331</v>
      </c>
      <c r="S316" s="70" t="s">
        <v>636</v>
      </c>
      <c r="T316" s="69" t="s">
        <v>1042</v>
      </c>
      <c r="U316" s="69">
        <v>2489202</v>
      </c>
      <c r="V316" s="70" t="s">
        <v>1043</v>
      </c>
      <c r="W316" s="69"/>
      <c r="X316" s="69"/>
      <c r="Y316" s="70"/>
      <c r="Z316" s="69"/>
      <c r="AA316" s="64"/>
      <c r="AB316" s="70"/>
      <c r="AC316" s="69" t="s">
        <v>72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1</v>
      </c>
      <c r="AJ316" s="69"/>
      <c r="AK316" s="69">
        <v>0</v>
      </c>
      <c r="AL316" s="69">
        <v>0</v>
      </c>
      <c r="AM316" s="69">
        <v>0</v>
      </c>
      <c r="AN316" s="69">
        <v>0</v>
      </c>
      <c r="AO316" s="69">
        <v>0</v>
      </c>
      <c r="AP316" s="69">
        <v>0</v>
      </c>
      <c r="AQ316" s="69">
        <v>0</v>
      </c>
      <c r="AR316" s="69">
        <v>0</v>
      </c>
      <c r="AS316" s="69">
        <v>4.5999999999999996</v>
      </c>
      <c r="AT316" s="69">
        <v>40692</v>
      </c>
      <c r="AU316" s="54">
        <v>0</v>
      </c>
      <c r="AV316" s="54">
        <v>0</v>
      </c>
      <c r="AW316" s="66">
        <v>5</v>
      </c>
      <c r="AX316" s="66">
        <v>4.5999999999999996</v>
      </c>
      <c r="AY316" s="64">
        <v>59813</v>
      </c>
      <c r="AZ316" s="78">
        <v>141.274055538</v>
      </c>
      <c r="BA316" s="66"/>
    </row>
    <row r="317" spans="1:53" x14ac:dyDescent="0.25">
      <c r="A317" s="57">
        <v>355</v>
      </c>
      <c r="B317" s="105">
        <v>2012</v>
      </c>
      <c r="C317" s="69">
        <v>8</v>
      </c>
      <c r="D317" s="69" t="s">
        <v>1073</v>
      </c>
      <c r="E317" s="75">
        <f t="shared" si="10"/>
        <v>0.7831337409089999</v>
      </c>
      <c r="F317" s="110">
        <v>0.71299999999999997</v>
      </c>
      <c r="G317" s="69">
        <v>227</v>
      </c>
      <c r="H317" s="69">
        <v>11.25</v>
      </c>
      <c r="I317" s="69"/>
      <c r="J317" s="69" t="s">
        <v>1074</v>
      </c>
      <c r="K317" s="69"/>
      <c r="L317" s="69">
        <v>0</v>
      </c>
      <c r="M317" s="70"/>
      <c r="N317" s="69"/>
      <c r="O317" s="69"/>
      <c r="P317" s="70"/>
      <c r="Q317" s="69"/>
      <c r="R317" s="69"/>
      <c r="S317" s="70"/>
      <c r="T317" s="69"/>
      <c r="U317" s="69"/>
      <c r="V317" s="70"/>
      <c r="W317" s="69"/>
      <c r="X317" s="69"/>
      <c r="Y317" s="70"/>
      <c r="Z317" s="69"/>
      <c r="AA317" s="64"/>
      <c r="AB317" s="70"/>
      <c r="AC317" s="69" t="s">
        <v>68</v>
      </c>
      <c r="AD317" s="69">
        <v>0</v>
      </c>
      <c r="AE317" s="69">
        <v>0</v>
      </c>
      <c r="AF317" s="69">
        <v>0</v>
      </c>
      <c r="AG317" s="69">
        <v>1</v>
      </c>
      <c r="AH317" s="69">
        <v>0</v>
      </c>
      <c r="AI317" s="69">
        <v>0</v>
      </c>
      <c r="AJ317" s="69"/>
      <c r="AK317" s="69">
        <v>0</v>
      </c>
      <c r="AL317" s="69">
        <v>0</v>
      </c>
      <c r="AM317" s="69">
        <v>0</v>
      </c>
      <c r="AN317" s="69">
        <v>0</v>
      </c>
      <c r="AO317" s="69">
        <v>0</v>
      </c>
      <c r="AP317" s="69">
        <v>0</v>
      </c>
      <c r="AQ317" s="69">
        <v>0</v>
      </c>
      <c r="AR317" s="69">
        <v>0</v>
      </c>
      <c r="AS317" s="69">
        <v>3</v>
      </c>
      <c r="AT317" s="69">
        <v>1670</v>
      </c>
      <c r="AU317" s="54">
        <v>0</v>
      </c>
      <c r="AV317" s="54">
        <v>0</v>
      </c>
      <c r="AW317" s="66">
        <v>3.4</v>
      </c>
      <c r="AX317" s="66">
        <v>3</v>
      </c>
      <c r="AY317" s="64">
        <v>38746</v>
      </c>
      <c r="AZ317" s="78">
        <v>141.274055538</v>
      </c>
      <c r="BA317" s="66"/>
    </row>
    <row r="318" spans="1:53" x14ac:dyDescent="0.25">
      <c r="A318" s="57">
        <v>356</v>
      </c>
      <c r="B318" s="105">
        <v>2012</v>
      </c>
      <c r="C318" s="69">
        <v>8</v>
      </c>
      <c r="D318" s="69" t="s">
        <v>1075</v>
      </c>
      <c r="E318" s="75">
        <f t="shared" si="10"/>
        <v>0.77895995659560002</v>
      </c>
      <c r="F318" s="110">
        <v>0.70920000000000005</v>
      </c>
      <c r="G318" s="69">
        <v>229</v>
      </c>
      <c r="H318" s="69">
        <v>11.8</v>
      </c>
      <c r="I318" s="69"/>
      <c r="J318" s="69" t="s">
        <v>454</v>
      </c>
      <c r="K318" s="69"/>
      <c r="L318" s="69">
        <v>45104</v>
      </c>
      <c r="M318" s="70" t="s">
        <v>1076</v>
      </c>
      <c r="N318" s="69" t="s">
        <v>295</v>
      </c>
      <c r="O318" s="69">
        <v>12835986</v>
      </c>
      <c r="P318" s="70" t="s">
        <v>244</v>
      </c>
      <c r="Q318" s="69" t="s">
        <v>682</v>
      </c>
      <c r="R318" s="69">
        <v>0</v>
      </c>
      <c r="S318" s="70"/>
      <c r="T318" s="69" t="s">
        <v>898</v>
      </c>
      <c r="U318" s="69">
        <v>688878</v>
      </c>
      <c r="V318" s="70" t="s">
        <v>1077</v>
      </c>
      <c r="W318" s="69" t="s">
        <v>1078</v>
      </c>
      <c r="X318" s="69">
        <v>13123383</v>
      </c>
      <c r="Y318" s="70" t="s">
        <v>1079</v>
      </c>
      <c r="Z318" s="69"/>
      <c r="AA318" s="64"/>
      <c r="AB318" s="70"/>
      <c r="AC318" s="69" t="s">
        <v>61</v>
      </c>
      <c r="AD318" s="69">
        <v>1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69"/>
      <c r="AK318" s="69">
        <v>0</v>
      </c>
      <c r="AL318" s="69">
        <v>0</v>
      </c>
      <c r="AM318" s="69">
        <v>0</v>
      </c>
      <c r="AN318" s="69">
        <v>0</v>
      </c>
      <c r="AO318" s="69">
        <v>0</v>
      </c>
      <c r="AP318" s="69">
        <v>0</v>
      </c>
      <c r="AQ318" s="69">
        <v>0</v>
      </c>
      <c r="AR318" s="69">
        <v>0</v>
      </c>
      <c r="AS318" s="69">
        <v>3.3</v>
      </c>
      <c r="AT318" s="69">
        <v>22957</v>
      </c>
      <c r="AU318" s="54">
        <v>1</v>
      </c>
      <c r="AV318" s="54">
        <v>0</v>
      </c>
      <c r="AW318" s="66">
        <v>3</v>
      </c>
      <c r="AX318" s="66">
        <v>3.3</v>
      </c>
      <c r="AY318" s="64">
        <v>77171</v>
      </c>
      <c r="AZ318" s="78">
        <v>141.274055538</v>
      </c>
      <c r="BA318" s="66"/>
    </row>
    <row r="319" spans="1:53" x14ac:dyDescent="0.25">
      <c r="A319" s="57">
        <v>357</v>
      </c>
      <c r="B319" s="105">
        <v>2012</v>
      </c>
      <c r="C319" s="69">
        <v>3</v>
      </c>
      <c r="D319" s="69" t="s">
        <v>5843</v>
      </c>
      <c r="E319" s="75">
        <f t="shared" si="10"/>
        <v>0.77852061087839997</v>
      </c>
      <c r="F319" s="110">
        <v>0.70879999999999999</v>
      </c>
      <c r="G319" s="69">
        <v>216</v>
      </c>
      <c r="H319" s="69">
        <v>13.38</v>
      </c>
      <c r="I319" s="69"/>
      <c r="J319" s="69" t="s">
        <v>1080</v>
      </c>
      <c r="K319" s="69"/>
      <c r="L319" s="69">
        <v>4520099</v>
      </c>
      <c r="M319" s="70" t="s">
        <v>1081</v>
      </c>
      <c r="N319" s="69" t="s">
        <v>485</v>
      </c>
      <c r="O319" s="69">
        <v>7665152</v>
      </c>
      <c r="P319" s="70" t="s">
        <v>244</v>
      </c>
      <c r="Q319" s="69" t="s">
        <v>1082</v>
      </c>
      <c r="R319" s="69">
        <v>0</v>
      </c>
      <c r="S319" s="70"/>
      <c r="T319" s="69" t="s">
        <v>126</v>
      </c>
      <c r="U319" s="69">
        <v>5861885</v>
      </c>
      <c r="V319" s="70" t="s">
        <v>995</v>
      </c>
      <c r="W319" s="69" t="s">
        <v>701</v>
      </c>
      <c r="X319" s="69">
        <v>53947172</v>
      </c>
      <c r="Y319" s="70" t="s">
        <v>244</v>
      </c>
      <c r="Z319" s="69"/>
      <c r="AA319" s="64"/>
      <c r="AB319" s="70"/>
      <c r="AC319" s="69" t="s">
        <v>61</v>
      </c>
      <c r="AD319" s="69">
        <v>1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69"/>
      <c r="AK319" s="69">
        <v>0</v>
      </c>
      <c r="AL319" s="69">
        <v>0</v>
      </c>
      <c r="AM319" s="69">
        <v>0</v>
      </c>
      <c r="AN319" s="69">
        <v>0</v>
      </c>
      <c r="AO319" s="69">
        <v>0</v>
      </c>
      <c r="AP319" s="69">
        <v>0</v>
      </c>
      <c r="AQ319" s="69">
        <v>0</v>
      </c>
      <c r="AR319" s="69">
        <v>0</v>
      </c>
      <c r="AS319" s="69">
        <v>7.4</v>
      </c>
      <c r="AT319" s="69">
        <v>229892</v>
      </c>
      <c r="AU319" s="54">
        <v>1</v>
      </c>
      <c r="AV319" s="54">
        <v>0</v>
      </c>
      <c r="AW319" s="66">
        <v>7.5</v>
      </c>
      <c r="AX319" s="66">
        <v>7.4</v>
      </c>
      <c r="AY319" s="64">
        <v>105103</v>
      </c>
      <c r="AZ319" s="78">
        <v>141.274055538</v>
      </c>
      <c r="BA319" s="66"/>
    </row>
    <row r="320" spans="1:53" x14ac:dyDescent="0.25">
      <c r="A320" s="57">
        <v>358</v>
      </c>
      <c r="B320" s="105">
        <v>2012</v>
      </c>
      <c r="C320" s="69">
        <v>3</v>
      </c>
      <c r="D320" s="69" t="s">
        <v>1083</v>
      </c>
      <c r="E320" s="75">
        <f t="shared" si="10"/>
        <v>0.77698290086819988</v>
      </c>
      <c r="F320" s="110">
        <v>0.70740000000000003</v>
      </c>
      <c r="G320" s="69">
        <v>223</v>
      </c>
      <c r="H320" s="69">
        <v>11.14</v>
      </c>
      <c r="I320" s="69"/>
      <c r="J320" s="69" t="s">
        <v>1084</v>
      </c>
      <c r="K320" s="69"/>
      <c r="L320" s="69">
        <v>0</v>
      </c>
      <c r="M320" s="70"/>
      <c r="N320" s="69" t="s">
        <v>265</v>
      </c>
      <c r="O320" s="69">
        <v>0</v>
      </c>
      <c r="P320" s="70"/>
      <c r="Q320" s="69" t="s">
        <v>1085</v>
      </c>
      <c r="R320" s="69">
        <v>0</v>
      </c>
      <c r="S320" s="70"/>
      <c r="T320" s="69" t="s">
        <v>216</v>
      </c>
      <c r="U320" s="69">
        <v>3759417</v>
      </c>
      <c r="V320" s="70" t="s">
        <v>316</v>
      </c>
      <c r="W320" s="77" t="s">
        <v>1086</v>
      </c>
      <c r="X320" s="77">
        <v>0</v>
      </c>
      <c r="Y320" s="70"/>
      <c r="Z320" s="69"/>
      <c r="AA320" s="64"/>
      <c r="AB320" s="70"/>
      <c r="AC320" s="69" t="s">
        <v>68</v>
      </c>
      <c r="AD320" s="69">
        <v>0</v>
      </c>
      <c r="AE320" s="69">
        <v>0</v>
      </c>
      <c r="AF320" s="69">
        <v>0</v>
      </c>
      <c r="AG320" s="69">
        <v>1</v>
      </c>
      <c r="AH320" s="69">
        <v>0</v>
      </c>
      <c r="AI320" s="69">
        <v>0</v>
      </c>
      <c r="AJ320" s="69" t="s">
        <v>2476</v>
      </c>
      <c r="AK320" s="69">
        <v>0</v>
      </c>
      <c r="AL320" s="69">
        <v>0</v>
      </c>
      <c r="AM320" s="69">
        <v>1</v>
      </c>
      <c r="AN320" s="69">
        <v>1</v>
      </c>
      <c r="AO320" s="69">
        <v>0</v>
      </c>
      <c r="AP320" s="69">
        <v>0</v>
      </c>
      <c r="AQ320" s="69">
        <v>0</v>
      </c>
      <c r="AR320" s="69">
        <v>0</v>
      </c>
      <c r="AS320" s="69">
        <v>8.1999999999999993</v>
      </c>
      <c r="AT320" s="69">
        <v>170180</v>
      </c>
      <c r="AU320" s="54">
        <v>0</v>
      </c>
      <c r="AV320" s="54">
        <v>0</v>
      </c>
      <c r="AW320" s="66">
        <v>8.3000000000000007</v>
      </c>
      <c r="AX320" s="66">
        <v>8.1999999999999993</v>
      </c>
      <c r="AY320" s="64">
        <v>72718</v>
      </c>
      <c r="AZ320" s="78">
        <v>141.274055538</v>
      </c>
      <c r="BA320" s="66"/>
    </row>
    <row r="321" spans="1:53" x14ac:dyDescent="0.25">
      <c r="A321" s="57">
        <v>359</v>
      </c>
      <c r="B321" s="105">
        <v>2012</v>
      </c>
      <c r="C321" s="69">
        <v>9</v>
      </c>
      <c r="D321" s="69" t="s">
        <v>1087</v>
      </c>
      <c r="E321" s="75">
        <f t="shared" si="10"/>
        <v>0.69372688745880007</v>
      </c>
      <c r="F321" s="110">
        <v>0.63160000000000005</v>
      </c>
      <c r="G321" s="69">
        <v>186</v>
      </c>
      <c r="H321" s="69">
        <v>11.42</v>
      </c>
      <c r="I321" s="69"/>
      <c r="J321" s="69" t="s">
        <v>1088</v>
      </c>
      <c r="K321" s="69"/>
      <c r="L321" s="69">
        <v>17633</v>
      </c>
      <c r="M321" s="70" t="s">
        <v>1089</v>
      </c>
      <c r="N321" s="69" t="s">
        <v>1090</v>
      </c>
      <c r="O321" s="69">
        <v>0</v>
      </c>
      <c r="P321" s="70"/>
      <c r="Q321" s="69" t="s">
        <v>734</v>
      </c>
      <c r="R321" s="69">
        <v>0</v>
      </c>
      <c r="S321" s="70" t="s">
        <v>735</v>
      </c>
      <c r="T321" s="69" t="s">
        <v>300</v>
      </c>
      <c r="U321" s="69">
        <v>3335103</v>
      </c>
      <c r="V321" s="70" t="s">
        <v>1091</v>
      </c>
      <c r="W321" s="69" t="s">
        <v>682</v>
      </c>
      <c r="X321" s="69">
        <v>0</v>
      </c>
      <c r="Y321" s="70"/>
      <c r="Z321" s="69"/>
      <c r="AA321" s="64"/>
      <c r="AB321" s="70"/>
      <c r="AC321" s="69" t="s">
        <v>61</v>
      </c>
      <c r="AD321" s="69">
        <v>1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69"/>
      <c r="AK321" s="69">
        <v>0</v>
      </c>
      <c r="AL321" s="69">
        <v>0</v>
      </c>
      <c r="AM321" s="69">
        <v>0</v>
      </c>
      <c r="AN321" s="69">
        <v>0</v>
      </c>
      <c r="AO321" s="69">
        <v>0</v>
      </c>
      <c r="AP321" s="69">
        <v>0</v>
      </c>
      <c r="AQ321" s="69">
        <v>0</v>
      </c>
      <c r="AR321" s="69">
        <v>0</v>
      </c>
      <c r="AS321" s="69">
        <v>5.8</v>
      </c>
      <c r="AT321" s="69">
        <v>58562</v>
      </c>
      <c r="AU321" s="54">
        <v>0</v>
      </c>
      <c r="AV321" s="54">
        <v>0</v>
      </c>
      <c r="AW321" s="66">
        <v>6.4</v>
      </c>
      <c r="AX321" s="66">
        <v>5.8</v>
      </c>
      <c r="AY321" s="64">
        <v>50648</v>
      </c>
      <c r="AZ321" s="78">
        <v>141.274055538</v>
      </c>
      <c r="BA321" s="66"/>
    </row>
    <row r="322" spans="1:53" x14ac:dyDescent="0.25">
      <c r="A322" s="57">
        <v>360</v>
      </c>
      <c r="B322" s="105">
        <v>2012</v>
      </c>
      <c r="C322" s="69">
        <v>7</v>
      </c>
      <c r="D322" s="69" t="s">
        <v>1092</v>
      </c>
      <c r="E322" s="75">
        <f t="shared" si="10"/>
        <v>0.64001687353109993</v>
      </c>
      <c r="F322" s="110">
        <v>0.5827</v>
      </c>
      <c r="G322" s="69">
        <v>187</v>
      </c>
      <c r="H322" s="69">
        <v>11.34</v>
      </c>
      <c r="I322" s="69"/>
      <c r="J322" s="69" t="s">
        <v>4060</v>
      </c>
      <c r="K322" s="69"/>
      <c r="L322" s="69">
        <v>6145</v>
      </c>
      <c r="M322" s="70" t="s">
        <v>2560</v>
      </c>
      <c r="N322" s="69" t="s">
        <v>1093</v>
      </c>
      <c r="O322" s="69">
        <v>2158858</v>
      </c>
      <c r="P322" s="70" t="s">
        <v>1094</v>
      </c>
      <c r="Q322" s="69" t="s">
        <v>1095</v>
      </c>
      <c r="R322" s="69">
        <v>951814</v>
      </c>
      <c r="S322" s="70" t="s">
        <v>244</v>
      </c>
      <c r="T322" s="69" t="s">
        <v>1096</v>
      </c>
      <c r="U322" s="69">
        <v>0</v>
      </c>
      <c r="V322" s="70"/>
      <c r="W322" s="69" t="s">
        <v>1097</v>
      </c>
      <c r="X322" s="69">
        <v>34418</v>
      </c>
      <c r="Y322" s="70" t="s">
        <v>244</v>
      </c>
      <c r="Z322" s="69"/>
      <c r="AA322" s="64"/>
      <c r="AB322" s="70"/>
      <c r="AC322" s="69" t="s">
        <v>58</v>
      </c>
      <c r="AD322" s="69">
        <v>0</v>
      </c>
      <c r="AE322" s="69">
        <v>1</v>
      </c>
      <c r="AF322" s="69">
        <v>0</v>
      </c>
      <c r="AG322" s="69">
        <v>0</v>
      </c>
      <c r="AH322" s="69">
        <v>0</v>
      </c>
      <c r="AI322" s="69">
        <v>0</v>
      </c>
      <c r="AJ322" s="69"/>
      <c r="AK322" s="69">
        <v>0</v>
      </c>
      <c r="AL322" s="69">
        <v>0</v>
      </c>
      <c r="AM322" s="69">
        <v>0</v>
      </c>
      <c r="AN322" s="69">
        <v>0</v>
      </c>
      <c r="AO322" s="69">
        <v>0</v>
      </c>
      <c r="AP322" s="69">
        <v>0</v>
      </c>
      <c r="AQ322" s="69">
        <v>0</v>
      </c>
      <c r="AR322" s="69">
        <v>0</v>
      </c>
      <c r="AS322" s="69">
        <v>6.3</v>
      </c>
      <c r="AT322" s="69">
        <v>25072</v>
      </c>
      <c r="AU322" s="54">
        <v>1</v>
      </c>
      <c r="AV322" s="54">
        <v>0</v>
      </c>
      <c r="AW322" s="66">
        <v>5.0999999999999996</v>
      </c>
      <c r="AX322" s="66">
        <v>4.7</v>
      </c>
      <c r="AY322" s="64">
        <v>57044</v>
      </c>
      <c r="AZ322" s="78">
        <v>141.274055538</v>
      </c>
      <c r="BA322" s="66"/>
    </row>
    <row r="323" spans="1:53" x14ac:dyDescent="0.25">
      <c r="A323" s="57">
        <v>361</v>
      </c>
      <c r="B323" s="105">
        <v>2012</v>
      </c>
      <c r="C323" s="69">
        <v>1</v>
      </c>
      <c r="D323" s="69" t="s">
        <v>1098</v>
      </c>
      <c r="E323" s="75">
        <f t="shared" si="10"/>
        <v>0.57938716455749995</v>
      </c>
      <c r="F323" s="110">
        <v>0.52749999999999997</v>
      </c>
      <c r="G323" s="69">
        <v>166</v>
      </c>
      <c r="H323" s="69">
        <v>7.26</v>
      </c>
      <c r="I323" s="69"/>
      <c r="J323" s="69" t="s">
        <v>1099</v>
      </c>
      <c r="K323" s="69"/>
      <c r="L323" s="69">
        <v>0</v>
      </c>
      <c r="M323" s="70"/>
      <c r="N323" s="69" t="s">
        <v>850</v>
      </c>
      <c r="O323" s="69">
        <v>2831721</v>
      </c>
      <c r="P323" s="70" t="s">
        <v>1100</v>
      </c>
      <c r="Q323" s="69" t="s">
        <v>1101</v>
      </c>
      <c r="R323" s="69">
        <v>0</v>
      </c>
      <c r="S323" s="70" t="s">
        <v>1102</v>
      </c>
      <c r="T323" s="69" t="s">
        <v>1103</v>
      </c>
      <c r="U323" s="69">
        <v>289023</v>
      </c>
      <c r="V323" s="70" t="s">
        <v>1104</v>
      </c>
      <c r="W323" s="69" t="s">
        <v>701</v>
      </c>
      <c r="X323" s="69">
        <v>53957905</v>
      </c>
      <c r="Y323" s="70" t="s">
        <v>244</v>
      </c>
      <c r="Z323" s="69"/>
      <c r="AA323" s="64"/>
      <c r="AB323" s="70"/>
      <c r="AC323" s="69" t="s">
        <v>61</v>
      </c>
      <c r="AD323" s="69">
        <v>1</v>
      </c>
      <c r="AE323" s="69">
        <v>0</v>
      </c>
      <c r="AF323" s="69">
        <v>0</v>
      </c>
      <c r="AG323" s="69">
        <v>0</v>
      </c>
      <c r="AH323" s="69">
        <v>0</v>
      </c>
      <c r="AI323" s="69">
        <v>0</v>
      </c>
      <c r="AJ323" s="69"/>
      <c r="AK323" s="69">
        <v>0</v>
      </c>
      <c r="AL323" s="69">
        <v>0</v>
      </c>
      <c r="AM323" s="69">
        <v>0</v>
      </c>
      <c r="AN323" s="69">
        <v>0</v>
      </c>
      <c r="AO323" s="69">
        <v>0</v>
      </c>
      <c r="AP323" s="69">
        <v>0</v>
      </c>
      <c r="AQ323" s="69">
        <v>0</v>
      </c>
      <c r="AR323" s="69">
        <v>0</v>
      </c>
      <c r="AS323" s="69">
        <v>6.4</v>
      </c>
      <c r="AT323" s="69">
        <v>35172</v>
      </c>
      <c r="AU323" s="54">
        <v>0</v>
      </c>
      <c r="AV323" s="54">
        <v>0</v>
      </c>
      <c r="AW323" s="66">
        <v>6.7</v>
      </c>
      <c r="AX323" s="66">
        <v>6.4</v>
      </c>
      <c r="AY323" s="64">
        <v>63017</v>
      </c>
      <c r="AZ323" s="78">
        <v>141.274055538</v>
      </c>
      <c r="BA323" s="66"/>
    </row>
    <row r="324" spans="1:53" x14ac:dyDescent="0.25">
      <c r="A324" s="57">
        <v>362</v>
      </c>
      <c r="B324" s="105">
        <v>2012</v>
      </c>
      <c r="C324" s="69">
        <v>1</v>
      </c>
      <c r="D324" s="69" t="s">
        <v>1105</v>
      </c>
      <c r="E324" s="75">
        <f t="shared" si="10"/>
        <v>0.54380016146429999</v>
      </c>
      <c r="F324" s="110">
        <v>0.49509999999999998</v>
      </c>
      <c r="G324" s="69">
        <v>144</v>
      </c>
      <c r="H324" s="69">
        <v>6.05</v>
      </c>
      <c r="I324" s="69"/>
      <c r="J324" s="69" t="s">
        <v>5844</v>
      </c>
      <c r="K324" s="69"/>
      <c r="L324" s="69">
        <v>66234</v>
      </c>
      <c r="M324" s="70"/>
      <c r="N324" s="69" t="s">
        <v>545</v>
      </c>
      <c r="O324" s="69">
        <v>0</v>
      </c>
      <c r="P324" s="70"/>
      <c r="Q324" s="69"/>
      <c r="R324" s="69"/>
      <c r="S324" s="70"/>
      <c r="T324" s="69" t="s">
        <v>279</v>
      </c>
      <c r="U324" s="69">
        <v>1902546</v>
      </c>
      <c r="V324" s="70">
        <v>40526</v>
      </c>
      <c r="W324" s="69"/>
      <c r="X324" s="69"/>
      <c r="Y324" s="70"/>
      <c r="Z324" s="69" t="s">
        <v>1010</v>
      </c>
      <c r="AA324" s="64">
        <v>476997</v>
      </c>
      <c r="AB324" s="70">
        <v>40615</v>
      </c>
      <c r="AC324" s="69" t="s">
        <v>1346</v>
      </c>
      <c r="AD324" s="69">
        <v>0</v>
      </c>
      <c r="AE324" s="69">
        <v>0</v>
      </c>
      <c r="AF324" s="69">
        <v>0</v>
      </c>
      <c r="AG324" s="69">
        <v>1</v>
      </c>
      <c r="AH324" s="69">
        <v>0</v>
      </c>
      <c r="AI324" s="69">
        <v>1</v>
      </c>
      <c r="AJ324" s="69"/>
      <c r="AK324" s="69">
        <v>0</v>
      </c>
      <c r="AL324" s="69">
        <v>0</v>
      </c>
      <c r="AM324" s="69">
        <v>0</v>
      </c>
      <c r="AN324" s="69">
        <v>0</v>
      </c>
      <c r="AO324" s="69">
        <v>0</v>
      </c>
      <c r="AP324" s="69">
        <v>0</v>
      </c>
      <c r="AQ324" s="69">
        <v>0</v>
      </c>
      <c r="AR324" s="69">
        <v>0</v>
      </c>
      <c r="AS324" s="69">
        <v>6.6</v>
      </c>
      <c r="AT324" s="69">
        <v>4528</v>
      </c>
      <c r="AU324" s="54">
        <v>0</v>
      </c>
      <c r="AV324" s="54">
        <v>0</v>
      </c>
      <c r="AW324" s="66">
        <v>6.2</v>
      </c>
      <c r="AX324" s="66">
        <v>6.6</v>
      </c>
      <c r="AY324" s="64">
        <v>8928</v>
      </c>
      <c r="AZ324" s="78">
        <v>141.274055538</v>
      </c>
      <c r="BA324" s="66"/>
    </row>
    <row r="325" spans="1:53" x14ac:dyDescent="0.25">
      <c r="A325" s="57">
        <v>363</v>
      </c>
      <c r="B325" s="105">
        <v>2012</v>
      </c>
      <c r="C325" s="69">
        <v>3</v>
      </c>
      <c r="D325" s="69" t="s">
        <v>1106</v>
      </c>
      <c r="E325" s="75">
        <f t="shared" si="10"/>
        <v>0.52875257065019998</v>
      </c>
      <c r="F325" s="110">
        <v>0.48139999999999999</v>
      </c>
      <c r="G325" s="69">
        <v>153</v>
      </c>
      <c r="H325" s="69">
        <v>9.9499999999999993</v>
      </c>
      <c r="I325" s="69"/>
      <c r="J325" s="69" t="s">
        <v>1170</v>
      </c>
      <c r="K325" s="69"/>
      <c r="L325" s="69">
        <v>108919</v>
      </c>
      <c r="M325" s="70" t="s">
        <v>1781</v>
      </c>
      <c r="N325" s="69" t="s">
        <v>133</v>
      </c>
      <c r="O325" s="69">
        <v>0</v>
      </c>
      <c r="P325" s="70"/>
      <c r="Q325" s="69" t="s">
        <v>870</v>
      </c>
      <c r="R325" s="69">
        <v>742762</v>
      </c>
      <c r="S325" s="70">
        <v>40263</v>
      </c>
      <c r="T325" s="69" t="s">
        <v>482</v>
      </c>
      <c r="U325" s="69">
        <v>853979</v>
      </c>
      <c r="V325" s="70">
        <v>40329</v>
      </c>
      <c r="W325" s="69" t="s">
        <v>608</v>
      </c>
      <c r="X325" s="69">
        <v>812241</v>
      </c>
      <c r="Y325" s="70">
        <v>40467</v>
      </c>
      <c r="Z325" s="69"/>
      <c r="AA325" s="64"/>
      <c r="AB325" s="70"/>
      <c r="AC325" s="69" t="s">
        <v>1347</v>
      </c>
      <c r="AD325" s="69">
        <v>1</v>
      </c>
      <c r="AE325" s="69">
        <v>0</v>
      </c>
      <c r="AF325" s="69">
        <v>0</v>
      </c>
      <c r="AG325" s="69">
        <v>0</v>
      </c>
      <c r="AH325" s="69">
        <v>0</v>
      </c>
      <c r="AI325" s="69">
        <v>1</v>
      </c>
      <c r="AJ325" s="69"/>
      <c r="AK325" s="69">
        <v>0</v>
      </c>
      <c r="AL325" s="69">
        <v>0</v>
      </c>
      <c r="AM325" s="69">
        <v>0</v>
      </c>
      <c r="AN325" s="69">
        <v>0</v>
      </c>
      <c r="AO325" s="69">
        <v>0</v>
      </c>
      <c r="AP325" s="69">
        <v>0</v>
      </c>
      <c r="AQ325" s="69">
        <v>0</v>
      </c>
      <c r="AR325" s="69">
        <v>0</v>
      </c>
      <c r="AS325" s="69">
        <v>7.1</v>
      </c>
      <c r="AT325" s="69">
        <v>38434</v>
      </c>
      <c r="AU325" s="54">
        <v>0</v>
      </c>
      <c r="AV325" s="54">
        <v>0</v>
      </c>
      <c r="AW325" s="66">
        <v>7.1</v>
      </c>
      <c r="AX325" s="66">
        <v>7.1</v>
      </c>
      <c r="AY325" s="64">
        <v>58240</v>
      </c>
      <c r="AZ325" s="78">
        <v>141.274055538</v>
      </c>
      <c r="BA325" s="66"/>
    </row>
    <row r="326" spans="1:53" x14ac:dyDescent="0.25">
      <c r="A326" s="57">
        <v>364</v>
      </c>
      <c r="B326" s="105">
        <v>2012</v>
      </c>
      <c r="C326" s="69">
        <v>7</v>
      </c>
      <c r="D326" s="69" t="s">
        <v>1107</v>
      </c>
      <c r="E326" s="75">
        <f t="shared" si="10"/>
        <v>0.52183287560430003</v>
      </c>
      <c r="F326" s="110">
        <v>0.47510000000000002</v>
      </c>
      <c r="G326" s="69">
        <v>156</v>
      </c>
      <c r="H326" s="69">
        <v>8.94</v>
      </c>
      <c r="I326" s="69"/>
      <c r="J326" s="69" t="s">
        <v>1171</v>
      </c>
      <c r="K326" s="69"/>
      <c r="L326" s="69">
        <v>0</v>
      </c>
      <c r="M326" s="70"/>
      <c r="N326" s="69"/>
      <c r="O326" s="69"/>
      <c r="P326" s="70"/>
      <c r="Q326" s="69"/>
      <c r="R326" s="69"/>
      <c r="S326" s="70"/>
      <c r="T326" s="69"/>
      <c r="U326" s="69"/>
      <c r="V326" s="70"/>
      <c r="W326" s="69"/>
      <c r="X326" s="69"/>
      <c r="Y326" s="70"/>
      <c r="Z326" s="69"/>
      <c r="AA326" s="64"/>
      <c r="AB326" s="70"/>
      <c r="AC326" s="69" t="s">
        <v>1348</v>
      </c>
      <c r="AD326" s="69">
        <v>0</v>
      </c>
      <c r="AE326" s="69">
        <v>0</v>
      </c>
      <c r="AF326" s="69">
        <v>0</v>
      </c>
      <c r="AG326" s="69">
        <v>1</v>
      </c>
      <c r="AH326" s="69">
        <v>1</v>
      </c>
      <c r="AI326" s="69">
        <v>0</v>
      </c>
      <c r="AJ326" s="69"/>
      <c r="AK326" s="69">
        <v>0</v>
      </c>
      <c r="AL326" s="69">
        <v>0</v>
      </c>
      <c r="AM326" s="69">
        <v>0</v>
      </c>
      <c r="AN326" s="69">
        <v>0</v>
      </c>
      <c r="AO326" s="69">
        <v>0</v>
      </c>
      <c r="AP326" s="69">
        <v>0</v>
      </c>
      <c r="AQ326" s="69">
        <v>0</v>
      </c>
      <c r="AR326" s="69">
        <v>0</v>
      </c>
      <c r="AS326" s="69">
        <v>8.4</v>
      </c>
      <c r="AT326" s="69">
        <v>69429</v>
      </c>
      <c r="AU326" s="54">
        <v>0</v>
      </c>
      <c r="AV326" s="54">
        <v>0</v>
      </c>
      <c r="AW326" s="66">
        <v>7.7</v>
      </c>
      <c r="AX326" s="66">
        <v>8.4</v>
      </c>
      <c r="AY326" s="64">
        <v>25774</v>
      </c>
      <c r="AZ326" s="78">
        <v>141.274055538</v>
      </c>
      <c r="BA326" s="66"/>
    </row>
    <row r="327" spans="1:53" x14ac:dyDescent="0.25">
      <c r="A327" s="57">
        <v>365</v>
      </c>
      <c r="B327" s="105">
        <v>2012</v>
      </c>
      <c r="C327" s="69">
        <v>8</v>
      </c>
      <c r="D327" s="69" t="s">
        <v>1108</v>
      </c>
      <c r="E327" s="75">
        <f t="shared" si="10"/>
        <v>0.48591636322320003</v>
      </c>
      <c r="F327" s="110">
        <v>0.44240000000000002</v>
      </c>
      <c r="G327" s="69">
        <v>137</v>
      </c>
      <c r="H327" s="69">
        <v>7.55</v>
      </c>
      <c r="I327" s="69"/>
      <c r="J327" s="69" t="s">
        <v>1172</v>
      </c>
      <c r="K327" s="69"/>
      <c r="L327" s="69">
        <v>6179</v>
      </c>
      <c r="M327" s="70" t="s">
        <v>2561</v>
      </c>
      <c r="N327" s="69" t="s">
        <v>1210</v>
      </c>
      <c r="O327" s="69">
        <v>11825075</v>
      </c>
      <c r="P327" s="70">
        <v>40483</v>
      </c>
      <c r="Q327" s="69" t="s">
        <v>701</v>
      </c>
      <c r="R327" s="69">
        <v>54317582</v>
      </c>
      <c r="S327" s="70">
        <v>40053</v>
      </c>
      <c r="T327" s="69"/>
      <c r="U327" s="69"/>
      <c r="V327" s="70"/>
      <c r="W327" s="69" t="s">
        <v>1299</v>
      </c>
      <c r="X327" s="69">
        <v>5358085</v>
      </c>
      <c r="Y327" s="70">
        <v>40242</v>
      </c>
      <c r="Z327" s="69"/>
      <c r="AA327" s="64"/>
      <c r="AB327" s="70"/>
      <c r="AC327" s="69" t="s">
        <v>229</v>
      </c>
      <c r="AD327" s="69">
        <v>1</v>
      </c>
      <c r="AE327" s="69">
        <v>0</v>
      </c>
      <c r="AF327" s="69">
        <v>0</v>
      </c>
      <c r="AG327" s="69">
        <v>0</v>
      </c>
      <c r="AH327" s="69">
        <v>1</v>
      </c>
      <c r="AI327" s="69">
        <v>0</v>
      </c>
      <c r="AJ327" s="69"/>
      <c r="AK327" s="69">
        <v>0</v>
      </c>
      <c r="AL327" s="69">
        <v>0</v>
      </c>
      <c r="AM327" s="69">
        <v>0</v>
      </c>
      <c r="AN327" s="69">
        <v>0</v>
      </c>
      <c r="AO327" s="69">
        <v>0</v>
      </c>
      <c r="AP327" s="69">
        <v>0</v>
      </c>
      <c r="AQ327" s="69">
        <v>0</v>
      </c>
      <c r="AR327" s="69">
        <v>0</v>
      </c>
      <c r="AS327" s="69">
        <v>3.4</v>
      </c>
      <c r="AT327" s="69">
        <v>15916</v>
      </c>
      <c r="AU327" s="54">
        <v>0</v>
      </c>
      <c r="AV327" s="54">
        <v>0</v>
      </c>
      <c r="AW327" s="66">
        <v>3</v>
      </c>
      <c r="AX327" s="66">
        <v>3.4</v>
      </c>
      <c r="AY327" s="64">
        <v>31801</v>
      </c>
      <c r="AZ327" s="78">
        <v>141.274055538</v>
      </c>
      <c r="BA327" s="66"/>
    </row>
    <row r="328" spans="1:53" x14ac:dyDescent="0.25">
      <c r="A328" s="57">
        <v>366</v>
      </c>
      <c r="B328" s="105">
        <v>2012</v>
      </c>
      <c r="C328" s="69">
        <v>1</v>
      </c>
      <c r="D328" s="69" t="s">
        <v>1109</v>
      </c>
      <c r="E328" s="75">
        <f t="shared" si="10"/>
        <v>0.48284094320279997</v>
      </c>
      <c r="F328" s="110">
        <v>0.43959999999999999</v>
      </c>
      <c r="G328" s="69">
        <v>140</v>
      </c>
      <c r="H328" s="69">
        <v>4.99</v>
      </c>
      <c r="I328" s="69"/>
      <c r="J328" s="69" t="s">
        <v>664</v>
      </c>
      <c r="K328" s="69"/>
      <c r="L328" s="69">
        <v>69189</v>
      </c>
      <c r="M328" s="70" t="s">
        <v>2500</v>
      </c>
      <c r="N328" s="69" t="s">
        <v>838</v>
      </c>
      <c r="O328" s="69">
        <v>742547</v>
      </c>
      <c r="P328" s="70">
        <v>40053</v>
      </c>
      <c r="Q328" s="69" t="s">
        <v>1237</v>
      </c>
      <c r="R328" s="69">
        <v>0</v>
      </c>
      <c r="S328" s="70"/>
      <c r="T328" s="69" t="s">
        <v>120</v>
      </c>
      <c r="U328" s="69">
        <v>21602311</v>
      </c>
      <c r="V328" s="70">
        <v>40140</v>
      </c>
      <c r="W328" s="69" t="s">
        <v>1300</v>
      </c>
      <c r="X328" s="69">
        <v>383290</v>
      </c>
      <c r="Y328" s="70">
        <v>40053</v>
      </c>
      <c r="Z328" s="69" t="s">
        <v>1323</v>
      </c>
      <c r="AA328" s="64">
        <v>183983</v>
      </c>
      <c r="AB328" s="70">
        <v>41032</v>
      </c>
      <c r="AC328" s="69" t="s">
        <v>230</v>
      </c>
      <c r="AD328" s="69">
        <v>0</v>
      </c>
      <c r="AE328" s="69">
        <v>0</v>
      </c>
      <c r="AF328" s="69">
        <v>0</v>
      </c>
      <c r="AG328" s="69">
        <v>0</v>
      </c>
      <c r="AH328" s="69">
        <v>1</v>
      </c>
      <c r="AI328" s="69">
        <v>0</v>
      </c>
      <c r="AJ328" s="69"/>
      <c r="AK328" s="69">
        <v>0</v>
      </c>
      <c r="AL328" s="69">
        <v>0</v>
      </c>
      <c r="AM328" s="69">
        <v>0</v>
      </c>
      <c r="AN328" s="69">
        <v>0</v>
      </c>
      <c r="AO328" s="69">
        <v>0</v>
      </c>
      <c r="AP328" s="69">
        <v>0</v>
      </c>
      <c r="AQ328" s="69">
        <v>0</v>
      </c>
      <c r="AR328" s="69">
        <v>0</v>
      </c>
      <c r="AS328" s="69">
        <v>5</v>
      </c>
      <c r="AT328" s="69">
        <v>26733</v>
      </c>
      <c r="AU328" s="54">
        <v>0</v>
      </c>
      <c r="AV328" s="54">
        <v>0</v>
      </c>
      <c r="AW328" s="66">
        <v>5.6</v>
      </c>
      <c r="AX328" s="66">
        <v>5</v>
      </c>
      <c r="AY328" s="64">
        <v>74888</v>
      </c>
      <c r="AZ328" s="78">
        <v>141.274055538</v>
      </c>
      <c r="BA328" s="66"/>
    </row>
    <row r="329" spans="1:53" x14ac:dyDescent="0.25">
      <c r="A329" s="57">
        <v>367</v>
      </c>
      <c r="B329" s="105">
        <v>2012</v>
      </c>
      <c r="C329" s="69">
        <v>3</v>
      </c>
      <c r="D329" s="69" t="s">
        <v>1110</v>
      </c>
      <c r="E329" s="75">
        <f t="shared" si="10"/>
        <v>0.47658026673269999</v>
      </c>
      <c r="F329" s="110">
        <v>0.43390000000000001</v>
      </c>
      <c r="G329" s="69">
        <v>138</v>
      </c>
      <c r="H329" s="69">
        <v>9.4600000000000009</v>
      </c>
      <c r="I329" s="69"/>
      <c r="J329" s="69" t="s">
        <v>446</v>
      </c>
      <c r="K329" s="69"/>
      <c r="L329" s="69">
        <v>0</v>
      </c>
      <c r="M329" s="70"/>
      <c r="N329" s="69"/>
      <c r="O329" s="69"/>
      <c r="P329" s="70"/>
      <c r="Q329" s="69" t="s">
        <v>530</v>
      </c>
      <c r="R329" s="69">
        <v>64922832</v>
      </c>
      <c r="S329" s="70">
        <v>40053</v>
      </c>
      <c r="T329" s="69"/>
      <c r="U329" s="69"/>
      <c r="V329" s="70"/>
      <c r="W329" s="69" t="s">
        <v>1301</v>
      </c>
      <c r="X329" s="69">
        <v>3239961</v>
      </c>
      <c r="Y329" s="70">
        <v>40174</v>
      </c>
      <c r="Z329" s="69" t="s">
        <v>1307</v>
      </c>
      <c r="AA329" s="64"/>
      <c r="AB329" s="70"/>
      <c r="AC329" s="69" t="s">
        <v>981</v>
      </c>
      <c r="AD329" s="69">
        <v>0</v>
      </c>
      <c r="AE329" s="69">
        <v>1</v>
      </c>
      <c r="AF329" s="69">
        <v>0</v>
      </c>
      <c r="AG329" s="69">
        <v>0</v>
      </c>
      <c r="AH329" s="69">
        <v>0</v>
      </c>
      <c r="AI329" s="69">
        <v>0</v>
      </c>
      <c r="AJ329" s="69"/>
      <c r="AK329" s="69">
        <v>0</v>
      </c>
      <c r="AL329" s="69">
        <v>0</v>
      </c>
      <c r="AM329" s="69">
        <v>0</v>
      </c>
      <c r="AN329" s="69">
        <v>0</v>
      </c>
      <c r="AO329" s="69">
        <v>0</v>
      </c>
      <c r="AP329" s="69">
        <v>0</v>
      </c>
      <c r="AQ329" s="69">
        <v>0</v>
      </c>
      <c r="AR329" s="69">
        <v>0</v>
      </c>
      <c r="AS329" s="69">
        <v>4.5</v>
      </c>
      <c r="AT329" s="69">
        <v>11782</v>
      </c>
      <c r="AU329" s="54">
        <v>0</v>
      </c>
      <c r="AV329" s="54">
        <v>0</v>
      </c>
      <c r="AW329" s="66">
        <v>4.8</v>
      </c>
      <c r="AX329" s="66">
        <v>4.5</v>
      </c>
      <c r="AY329" s="64">
        <v>64434</v>
      </c>
      <c r="AZ329" s="78">
        <v>141.274055538</v>
      </c>
      <c r="BA329" s="66"/>
    </row>
    <row r="330" spans="1:53" x14ac:dyDescent="0.25">
      <c r="A330" s="57">
        <v>368</v>
      </c>
      <c r="B330" s="105">
        <v>2012</v>
      </c>
      <c r="C330" s="69">
        <v>7</v>
      </c>
      <c r="D330" s="69" t="s">
        <v>1111</v>
      </c>
      <c r="E330" s="75">
        <f t="shared" si="10"/>
        <v>0.41814728634509996</v>
      </c>
      <c r="F330" s="110">
        <v>0.38069999999999998</v>
      </c>
      <c r="G330" s="69">
        <v>123</v>
      </c>
      <c r="H330" s="69">
        <v>7.03</v>
      </c>
      <c r="I330" s="69"/>
      <c r="J330" s="69" t="s">
        <v>1173</v>
      </c>
      <c r="K330" s="69"/>
      <c r="L330" s="69">
        <v>30886</v>
      </c>
      <c r="M330" s="70" t="s">
        <v>2562</v>
      </c>
      <c r="N330" s="69" t="s">
        <v>395</v>
      </c>
      <c r="O330" s="69">
        <v>2403831</v>
      </c>
      <c r="P330" s="70">
        <v>40772</v>
      </c>
      <c r="Q330" s="69" t="s">
        <v>701</v>
      </c>
      <c r="R330" s="69">
        <v>54317582</v>
      </c>
      <c r="S330" s="70">
        <v>40053</v>
      </c>
      <c r="T330" s="69" t="s">
        <v>533</v>
      </c>
      <c r="U330" s="69">
        <v>1380624</v>
      </c>
      <c r="V330" s="70">
        <v>40103</v>
      </c>
      <c r="W330" s="69" t="s">
        <v>377</v>
      </c>
      <c r="X330" s="69">
        <v>2194914</v>
      </c>
      <c r="Y330" s="70">
        <v>40358</v>
      </c>
      <c r="Z330" s="69"/>
      <c r="AA330" s="64"/>
      <c r="AB330" s="70"/>
      <c r="AC330" s="69" t="s">
        <v>1349</v>
      </c>
      <c r="AD330" s="69">
        <v>0</v>
      </c>
      <c r="AE330" s="69">
        <v>0</v>
      </c>
      <c r="AF330" s="69">
        <v>0</v>
      </c>
      <c r="AG330" s="69">
        <v>0</v>
      </c>
      <c r="AH330" s="69">
        <v>0</v>
      </c>
      <c r="AI330" s="69">
        <v>1</v>
      </c>
      <c r="AJ330" s="69"/>
      <c r="AK330" s="69">
        <v>0</v>
      </c>
      <c r="AL330" s="69">
        <v>0</v>
      </c>
      <c r="AM330" s="69">
        <v>0</v>
      </c>
      <c r="AN330" s="69">
        <v>0</v>
      </c>
      <c r="AO330" s="69">
        <v>0</v>
      </c>
      <c r="AP330" s="69">
        <v>0</v>
      </c>
      <c r="AQ330" s="69">
        <v>0</v>
      </c>
      <c r="AR330" s="69">
        <v>0</v>
      </c>
      <c r="AS330" s="69">
        <v>3.8</v>
      </c>
      <c r="AT330" s="69">
        <v>20723</v>
      </c>
      <c r="AU330" s="54">
        <v>0</v>
      </c>
      <c r="AV330" s="54">
        <v>0</v>
      </c>
      <c r="AW330" s="66">
        <v>4</v>
      </c>
      <c r="AX330" s="66">
        <v>3.8</v>
      </c>
      <c r="AY330" s="64">
        <v>35412</v>
      </c>
      <c r="AZ330" s="78">
        <v>141.274055538</v>
      </c>
      <c r="BA330" s="66"/>
    </row>
    <row r="331" spans="1:53" x14ac:dyDescent="0.25">
      <c r="A331" s="57">
        <v>369</v>
      </c>
      <c r="B331" s="105">
        <v>2012</v>
      </c>
      <c r="C331" s="69">
        <v>6</v>
      </c>
      <c r="D331" s="69" t="s">
        <v>1112</v>
      </c>
      <c r="E331" s="75">
        <f t="shared" si="10"/>
        <v>0.39354392618189998</v>
      </c>
      <c r="F331" s="110">
        <v>0.35830000000000001</v>
      </c>
      <c r="G331" s="69">
        <v>113</v>
      </c>
      <c r="H331" s="69">
        <v>6.67</v>
      </c>
      <c r="I331" s="69"/>
      <c r="J331" s="69" t="s">
        <v>5845</v>
      </c>
      <c r="K331" s="69" t="s">
        <v>5846</v>
      </c>
      <c r="L331" s="69">
        <v>2406</v>
      </c>
      <c r="M331" s="70" t="s">
        <v>6166</v>
      </c>
      <c r="N331" s="69" t="s">
        <v>887</v>
      </c>
      <c r="O331" s="69">
        <v>4303605</v>
      </c>
      <c r="P331" s="70">
        <v>40328</v>
      </c>
      <c r="Q331" s="69"/>
      <c r="R331" s="69"/>
      <c r="S331" s="70"/>
      <c r="T331" s="69" t="s">
        <v>832</v>
      </c>
      <c r="U331" s="69">
        <v>32611613</v>
      </c>
      <c r="V331" s="70">
        <v>40053</v>
      </c>
      <c r="W331" s="69" t="s">
        <v>387</v>
      </c>
      <c r="X331" s="69">
        <v>193976</v>
      </c>
      <c r="Y331" s="70">
        <v>40730</v>
      </c>
      <c r="Z331" s="69"/>
      <c r="AA331" s="64"/>
      <c r="AB331" s="70"/>
      <c r="AC331" s="69" t="s">
        <v>1350</v>
      </c>
      <c r="AD331" s="69">
        <v>0</v>
      </c>
      <c r="AE331" s="69">
        <v>0</v>
      </c>
      <c r="AF331" s="69">
        <v>0</v>
      </c>
      <c r="AG331" s="69">
        <v>1</v>
      </c>
      <c r="AH331" s="69">
        <v>0</v>
      </c>
      <c r="AI331" s="69">
        <v>0</v>
      </c>
      <c r="AJ331" s="69"/>
      <c r="AK331" s="69">
        <v>0</v>
      </c>
      <c r="AL331" s="69">
        <v>0</v>
      </c>
      <c r="AM331" s="69">
        <v>0</v>
      </c>
      <c r="AN331" s="69">
        <v>0</v>
      </c>
      <c r="AO331" s="69">
        <v>0</v>
      </c>
      <c r="AP331" s="69">
        <v>0</v>
      </c>
      <c r="AQ331" s="69">
        <v>0</v>
      </c>
      <c r="AR331" s="69">
        <v>0</v>
      </c>
      <c r="AS331" s="69">
        <v>4.0999999999999996</v>
      </c>
      <c r="AT331" s="69">
        <v>566</v>
      </c>
      <c r="AU331" s="54">
        <v>1</v>
      </c>
      <c r="AV331" s="54">
        <v>0</v>
      </c>
      <c r="AW331" s="66">
        <v>4.5999999999999996</v>
      </c>
      <c r="AX331" s="66">
        <v>4.0999999999999996</v>
      </c>
      <c r="AY331" s="64">
        <v>1001</v>
      </c>
      <c r="AZ331" s="78">
        <v>141.274055538</v>
      </c>
      <c r="BA331" s="66"/>
    </row>
    <row r="332" spans="1:53" x14ac:dyDescent="0.25">
      <c r="A332" s="57">
        <v>370</v>
      </c>
      <c r="B332" s="105">
        <v>2012</v>
      </c>
      <c r="C332" s="69">
        <v>6</v>
      </c>
      <c r="D332" s="69" t="s">
        <v>1113</v>
      </c>
      <c r="E332" s="75">
        <f t="shared" si="10"/>
        <v>0.39354392618189998</v>
      </c>
      <c r="F332" s="110">
        <v>0.35830000000000001</v>
      </c>
      <c r="G332" s="69">
        <v>113</v>
      </c>
      <c r="H332" s="69">
        <v>7.11</v>
      </c>
      <c r="I332" s="69"/>
      <c r="J332" s="69" t="s">
        <v>1174</v>
      </c>
      <c r="K332" s="69"/>
      <c r="L332" s="69">
        <v>8644</v>
      </c>
      <c r="M332" s="70" t="s">
        <v>2563</v>
      </c>
      <c r="N332" s="69" t="s">
        <v>1020</v>
      </c>
      <c r="O332" s="69">
        <v>7004225</v>
      </c>
      <c r="P332" s="70">
        <v>40335</v>
      </c>
      <c r="Q332" s="69" t="s">
        <v>877</v>
      </c>
      <c r="R332" s="69">
        <v>65741903</v>
      </c>
      <c r="S332" s="70">
        <v>40164</v>
      </c>
      <c r="T332" s="69" t="s">
        <v>1267</v>
      </c>
      <c r="U332" s="69">
        <v>50911</v>
      </c>
      <c r="V332" s="70">
        <v>40287</v>
      </c>
      <c r="W332" s="69" t="s">
        <v>1302</v>
      </c>
      <c r="X332" s="69">
        <v>190102</v>
      </c>
      <c r="Y332" s="70">
        <v>40491</v>
      </c>
      <c r="Z332" s="69"/>
      <c r="AA332" s="64"/>
      <c r="AB332" s="70"/>
      <c r="AC332" s="69" t="s">
        <v>614</v>
      </c>
      <c r="AD332" s="69">
        <v>1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69"/>
      <c r="AK332" s="69">
        <v>0</v>
      </c>
      <c r="AL332" s="69">
        <v>0</v>
      </c>
      <c r="AM332" s="69">
        <v>0</v>
      </c>
      <c r="AN332" s="69">
        <v>0</v>
      </c>
      <c r="AO332" s="69">
        <v>0</v>
      </c>
      <c r="AP332" s="69">
        <v>0</v>
      </c>
      <c r="AQ332" s="69">
        <v>0</v>
      </c>
      <c r="AR332" s="69">
        <v>0</v>
      </c>
      <c r="AS332" s="69">
        <v>6.3</v>
      </c>
      <c r="AT332" s="69">
        <v>48377</v>
      </c>
      <c r="AU332" s="54">
        <v>0</v>
      </c>
      <c r="AV332" s="54">
        <v>0</v>
      </c>
      <c r="AW332" s="66">
        <v>7.6</v>
      </c>
      <c r="AX332" s="66">
        <v>6.3</v>
      </c>
      <c r="AY332" s="64">
        <v>56882</v>
      </c>
      <c r="AZ332" s="78">
        <v>141.274055538</v>
      </c>
      <c r="BA332" s="66"/>
    </row>
    <row r="333" spans="1:53" x14ac:dyDescent="0.25">
      <c r="A333" s="57">
        <v>371</v>
      </c>
      <c r="B333" s="105">
        <v>2012</v>
      </c>
      <c r="C333" s="69">
        <v>10</v>
      </c>
      <c r="D333" s="69" t="s">
        <v>5847</v>
      </c>
      <c r="E333" s="75">
        <f t="shared" si="10"/>
        <v>0.34532573371920006</v>
      </c>
      <c r="F333" s="110">
        <v>0.31440000000000001</v>
      </c>
      <c r="G333" s="69">
        <v>103</v>
      </c>
      <c r="H333" s="69">
        <v>8.35</v>
      </c>
      <c r="I333" s="69"/>
      <c r="J333" s="69" t="s">
        <v>93</v>
      </c>
      <c r="K333" s="69"/>
      <c r="L333" s="69">
        <v>67312</v>
      </c>
      <c r="M333" s="70" t="s">
        <v>739</v>
      </c>
      <c r="N333" s="69" t="s">
        <v>490</v>
      </c>
      <c r="O333" s="69">
        <v>150856</v>
      </c>
      <c r="P333" s="70">
        <v>40423</v>
      </c>
      <c r="Q333" s="69" t="s">
        <v>567</v>
      </c>
      <c r="R333" s="69">
        <v>590032</v>
      </c>
      <c r="S333" s="70">
        <v>40287</v>
      </c>
      <c r="T333" s="69"/>
      <c r="U333" s="69"/>
      <c r="V333" s="70"/>
      <c r="W333" s="69" t="s">
        <v>859</v>
      </c>
      <c r="X333" s="69">
        <v>9355749</v>
      </c>
      <c r="Y333" s="70">
        <v>40695</v>
      </c>
      <c r="Z333" s="69" t="s">
        <v>283</v>
      </c>
      <c r="AA333" s="64">
        <v>9245789</v>
      </c>
      <c r="AB333" s="70">
        <v>40136</v>
      </c>
      <c r="AC333" s="69" t="s">
        <v>229</v>
      </c>
      <c r="AD333" s="69">
        <v>1</v>
      </c>
      <c r="AE333" s="69">
        <v>0</v>
      </c>
      <c r="AF333" s="69">
        <v>0</v>
      </c>
      <c r="AG333" s="69">
        <v>0</v>
      </c>
      <c r="AH333" s="69">
        <v>1</v>
      </c>
      <c r="AI333" s="69">
        <v>0</v>
      </c>
      <c r="AJ333" s="69"/>
      <c r="AK333" s="69">
        <v>0</v>
      </c>
      <c r="AL333" s="69">
        <v>0</v>
      </c>
      <c r="AM333" s="69">
        <v>0</v>
      </c>
      <c r="AN333" s="69">
        <v>0</v>
      </c>
      <c r="AO333" s="69">
        <v>0</v>
      </c>
      <c r="AP333" s="69">
        <v>0</v>
      </c>
      <c r="AQ333" s="69">
        <v>0</v>
      </c>
      <c r="AR333" s="69">
        <v>0</v>
      </c>
      <c r="AS333" s="69">
        <v>5.0999999999999996</v>
      </c>
      <c r="AT333" s="69">
        <v>7922</v>
      </c>
      <c r="AU333" s="54">
        <v>0</v>
      </c>
      <c r="AV333" s="54">
        <v>0</v>
      </c>
      <c r="AW333" s="66">
        <v>5.8</v>
      </c>
      <c r="AX333" s="66">
        <v>5.0999999999999996</v>
      </c>
      <c r="AY333" s="64">
        <v>23257</v>
      </c>
      <c r="AZ333" s="78">
        <v>141.274055538</v>
      </c>
      <c r="BA333" s="66"/>
    </row>
    <row r="334" spans="1:53" x14ac:dyDescent="0.25">
      <c r="A334" s="57">
        <v>372</v>
      </c>
      <c r="B334" s="105">
        <v>2012</v>
      </c>
      <c r="C334" s="69">
        <v>8</v>
      </c>
      <c r="D334" s="69" t="s">
        <v>1114</v>
      </c>
      <c r="E334" s="75">
        <f t="shared" si="10"/>
        <v>0.32160106499040003</v>
      </c>
      <c r="F334" s="110">
        <v>0.2928</v>
      </c>
      <c r="G334" s="69">
        <v>92</v>
      </c>
      <c r="H334" s="69">
        <v>5.93</v>
      </c>
      <c r="I334" s="69"/>
      <c r="J334" s="69" t="s">
        <v>1175</v>
      </c>
      <c r="K334" s="69"/>
      <c r="L334" s="69">
        <v>0</v>
      </c>
      <c r="M334" s="70"/>
      <c r="N334" s="69" t="s">
        <v>261</v>
      </c>
      <c r="O334" s="69">
        <v>11571777</v>
      </c>
      <c r="P334" s="70">
        <v>40085</v>
      </c>
      <c r="Q334" s="69" t="s">
        <v>154</v>
      </c>
      <c r="R334" s="69">
        <v>38190603</v>
      </c>
      <c r="S334" s="70">
        <v>40053</v>
      </c>
      <c r="T334" s="69" t="s">
        <v>890</v>
      </c>
      <c r="U334" s="69">
        <v>0</v>
      </c>
      <c r="V334" s="70"/>
      <c r="W334" s="69"/>
      <c r="X334" s="69"/>
      <c r="Y334" s="70"/>
      <c r="Z334" s="69" t="s">
        <v>901</v>
      </c>
      <c r="AA334" s="64">
        <v>3731120</v>
      </c>
      <c r="AB334" s="70">
        <v>40053</v>
      </c>
      <c r="AC334" s="69" t="s">
        <v>1351</v>
      </c>
      <c r="AD334" s="69">
        <v>1</v>
      </c>
      <c r="AE334" s="69">
        <v>1</v>
      </c>
      <c r="AF334" s="69">
        <v>0</v>
      </c>
      <c r="AG334" s="69">
        <v>0</v>
      </c>
      <c r="AH334" s="69">
        <v>0</v>
      </c>
      <c r="AI334" s="69">
        <v>1</v>
      </c>
      <c r="AJ334" s="69" t="s">
        <v>2474</v>
      </c>
      <c r="AK334" s="69">
        <v>0</v>
      </c>
      <c r="AL334" s="69">
        <v>0</v>
      </c>
      <c r="AM334" s="69">
        <v>1</v>
      </c>
      <c r="AN334" s="69">
        <v>0</v>
      </c>
      <c r="AO334" s="69">
        <v>0</v>
      </c>
      <c r="AP334" s="69">
        <v>0</v>
      </c>
      <c r="AQ334" s="69">
        <v>0</v>
      </c>
      <c r="AR334" s="69">
        <v>0</v>
      </c>
      <c r="AS334" s="69">
        <v>7.6</v>
      </c>
      <c r="AT334" s="69">
        <v>46952</v>
      </c>
      <c r="AU334" s="54">
        <v>0</v>
      </c>
      <c r="AV334" s="54">
        <v>0</v>
      </c>
      <c r="AW334" s="66">
        <v>7.4</v>
      </c>
      <c r="AX334" s="66">
        <v>7.6</v>
      </c>
      <c r="AY334" s="64">
        <v>32310</v>
      </c>
      <c r="AZ334" s="78">
        <v>141.274055538</v>
      </c>
      <c r="BA334" s="66"/>
    </row>
    <row r="335" spans="1:53" x14ac:dyDescent="0.25">
      <c r="A335" s="57">
        <v>373</v>
      </c>
      <c r="B335" s="105">
        <v>2012</v>
      </c>
      <c r="C335" s="69">
        <v>6</v>
      </c>
      <c r="D335" s="69" t="s">
        <v>1115</v>
      </c>
      <c r="E335" s="75">
        <f t="shared" si="10"/>
        <v>0.31599940709609997</v>
      </c>
      <c r="F335" s="110">
        <v>0.28770000000000001</v>
      </c>
      <c r="G335" s="69">
        <v>92</v>
      </c>
      <c r="H335" s="69">
        <v>5.64</v>
      </c>
      <c r="I335" s="69"/>
      <c r="J335" s="69" t="s">
        <v>1176</v>
      </c>
      <c r="K335" s="69"/>
      <c r="L335" s="69">
        <v>60362</v>
      </c>
      <c r="M335" s="70" t="s">
        <v>1720</v>
      </c>
      <c r="N335" s="69" t="s">
        <v>485</v>
      </c>
      <c r="O335" s="69">
        <v>7671318</v>
      </c>
      <c r="P335" s="70">
        <v>40053</v>
      </c>
      <c r="Q335" s="69" t="s">
        <v>331</v>
      </c>
      <c r="R335" s="69">
        <v>0</v>
      </c>
      <c r="S335" s="70"/>
      <c r="T335" s="69" t="s">
        <v>136</v>
      </c>
      <c r="U335" s="69">
        <v>0</v>
      </c>
      <c r="V335" s="70"/>
      <c r="W335" s="69" t="s">
        <v>650</v>
      </c>
      <c r="X335" s="69">
        <v>7930069</v>
      </c>
      <c r="Y335" s="70">
        <v>40053</v>
      </c>
      <c r="Z335" s="69" t="s">
        <v>216</v>
      </c>
      <c r="AA335" s="64">
        <v>3758968</v>
      </c>
      <c r="AB335" s="70">
        <v>40483</v>
      </c>
      <c r="AC335" s="69" t="s">
        <v>1352</v>
      </c>
      <c r="AD335" s="69">
        <v>0</v>
      </c>
      <c r="AE335" s="69">
        <v>1</v>
      </c>
      <c r="AF335" s="69">
        <v>0</v>
      </c>
      <c r="AG335" s="69">
        <v>0</v>
      </c>
      <c r="AH335" s="69">
        <v>0</v>
      </c>
      <c r="AI335" s="69">
        <v>1</v>
      </c>
      <c r="AJ335" s="69"/>
      <c r="AK335" s="69">
        <v>0</v>
      </c>
      <c r="AL335" s="69">
        <v>0</v>
      </c>
      <c r="AM335" s="69">
        <v>0</v>
      </c>
      <c r="AN335" s="69">
        <v>0</v>
      </c>
      <c r="AO335" s="69">
        <v>0</v>
      </c>
      <c r="AP335" s="69">
        <v>0</v>
      </c>
      <c r="AQ335" s="69">
        <v>0</v>
      </c>
      <c r="AR335" s="69">
        <v>0</v>
      </c>
      <c r="AS335" s="69">
        <v>6</v>
      </c>
      <c r="AT335" s="69">
        <v>22129</v>
      </c>
      <c r="AU335" s="54">
        <v>0</v>
      </c>
      <c r="AV335" s="54">
        <v>0</v>
      </c>
      <c r="AW335" s="66">
        <v>6.7</v>
      </c>
      <c r="AX335" s="66">
        <v>6</v>
      </c>
      <c r="AY335" s="64">
        <v>37864</v>
      </c>
      <c r="AZ335" s="78">
        <v>141.274055538</v>
      </c>
      <c r="BA335" s="66"/>
    </row>
    <row r="336" spans="1:53" x14ac:dyDescent="0.25">
      <c r="A336" s="57">
        <v>374</v>
      </c>
      <c r="B336" s="105">
        <v>2012</v>
      </c>
      <c r="C336" s="69">
        <v>4</v>
      </c>
      <c r="D336" s="69" t="s">
        <v>1116</v>
      </c>
      <c r="E336" s="75">
        <f t="shared" si="10"/>
        <v>0.30347805415590001</v>
      </c>
      <c r="F336" s="110">
        <v>0.27629999999999999</v>
      </c>
      <c r="G336" s="69">
        <v>93</v>
      </c>
      <c r="H336" s="69">
        <v>6.94</v>
      </c>
      <c r="I336" s="69"/>
      <c r="J336" s="69" t="s">
        <v>5848</v>
      </c>
      <c r="K336" s="69" t="s">
        <v>3182</v>
      </c>
      <c r="L336" s="69">
        <v>0</v>
      </c>
      <c r="M336" s="70"/>
      <c r="N336" s="69" t="s">
        <v>499</v>
      </c>
      <c r="O336" s="69">
        <v>62558055</v>
      </c>
      <c r="P336" s="70">
        <v>40493</v>
      </c>
      <c r="Q336" s="69" t="s">
        <v>1238</v>
      </c>
      <c r="R336" s="69">
        <v>588255</v>
      </c>
      <c r="S336" s="70">
        <v>40065</v>
      </c>
      <c r="T336" s="69" t="s">
        <v>1268</v>
      </c>
      <c r="U336" s="69">
        <v>0</v>
      </c>
      <c r="V336" s="70"/>
      <c r="W336" s="69" t="s">
        <v>1238</v>
      </c>
      <c r="X336" s="69">
        <v>588255</v>
      </c>
      <c r="Y336" s="70">
        <v>40065</v>
      </c>
      <c r="Z336" s="69"/>
      <c r="AA336" s="64"/>
      <c r="AB336" s="70"/>
      <c r="AC336" s="69" t="s">
        <v>1353</v>
      </c>
      <c r="AD336" s="69">
        <v>1</v>
      </c>
      <c r="AE336" s="69">
        <v>0</v>
      </c>
      <c r="AF336" s="69">
        <v>0</v>
      </c>
      <c r="AG336" s="69">
        <v>0</v>
      </c>
      <c r="AH336" s="69">
        <v>1</v>
      </c>
      <c r="AI336" s="69">
        <v>0</v>
      </c>
      <c r="AJ336" s="69"/>
      <c r="AK336" s="69">
        <v>0</v>
      </c>
      <c r="AL336" s="69">
        <v>0</v>
      </c>
      <c r="AM336" s="69">
        <v>0</v>
      </c>
      <c r="AN336" s="69">
        <v>0</v>
      </c>
      <c r="AO336" s="69">
        <v>0</v>
      </c>
      <c r="AP336" s="69">
        <v>0</v>
      </c>
      <c r="AQ336" s="69">
        <v>0</v>
      </c>
      <c r="AR336" s="69">
        <v>0</v>
      </c>
      <c r="AS336" s="69">
        <v>4</v>
      </c>
      <c r="AT336" s="69">
        <v>14632</v>
      </c>
      <c r="AU336" s="54">
        <v>0</v>
      </c>
      <c r="AV336" s="54">
        <v>0</v>
      </c>
      <c r="AW336" s="66">
        <v>4.9000000000000004</v>
      </c>
      <c r="AX336" s="66">
        <v>4</v>
      </c>
      <c r="AY336" s="64">
        <v>79160</v>
      </c>
      <c r="AZ336" s="78">
        <v>141.274055538</v>
      </c>
      <c r="BA336" s="66"/>
    </row>
    <row r="337" spans="1:53" x14ac:dyDescent="0.25">
      <c r="A337" s="57">
        <v>375</v>
      </c>
      <c r="B337" s="105">
        <v>2012</v>
      </c>
      <c r="C337" s="69">
        <v>2</v>
      </c>
      <c r="D337" s="69" t="s">
        <v>1117</v>
      </c>
      <c r="E337" s="75">
        <f t="shared" si="10"/>
        <v>0.28897964548830002</v>
      </c>
      <c r="F337" s="110">
        <v>0.2631</v>
      </c>
      <c r="G337" s="69">
        <v>83</v>
      </c>
      <c r="H337" s="69">
        <v>5.03</v>
      </c>
      <c r="I337" s="69"/>
      <c r="J337" s="69" t="s">
        <v>696</v>
      </c>
      <c r="K337" s="69"/>
      <c r="L337" s="69">
        <v>0</v>
      </c>
      <c r="M337" s="70"/>
      <c r="N337" s="69" t="s">
        <v>172</v>
      </c>
      <c r="O337" s="69">
        <v>423829</v>
      </c>
      <c r="P337" s="70">
        <v>41051</v>
      </c>
      <c r="Q337" s="69" t="s">
        <v>1239</v>
      </c>
      <c r="R337" s="69">
        <v>0</v>
      </c>
      <c r="S337" s="70"/>
      <c r="T337" s="69" t="s">
        <v>380</v>
      </c>
      <c r="U337" s="69">
        <v>3143071</v>
      </c>
      <c r="V337" s="70">
        <v>40254</v>
      </c>
      <c r="W337" s="69" t="s">
        <v>5849</v>
      </c>
      <c r="X337" s="69">
        <v>6934418</v>
      </c>
      <c r="Y337" s="70">
        <v>40252</v>
      </c>
      <c r="Z337" s="69"/>
      <c r="AA337" s="64"/>
      <c r="AB337" s="70"/>
      <c r="AC337" s="69" t="s">
        <v>1354</v>
      </c>
      <c r="AD337" s="69">
        <v>0</v>
      </c>
      <c r="AE337" s="69">
        <v>1</v>
      </c>
      <c r="AF337" s="69">
        <v>0</v>
      </c>
      <c r="AG337" s="69">
        <v>0</v>
      </c>
      <c r="AH337" s="69">
        <v>0</v>
      </c>
      <c r="AI337" s="69">
        <v>0</v>
      </c>
      <c r="AJ337" s="69"/>
      <c r="AK337" s="69">
        <v>0</v>
      </c>
      <c r="AL337" s="69">
        <v>0</v>
      </c>
      <c r="AM337" s="69">
        <v>0</v>
      </c>
      <c r="AN337" s="69">
        <v>0</v>
      </c>
      <c r="AO337" s="69">
        <v>0</v>
      </c>
      <c r="AP337" s="69">
        <v>0</v>
      </c>
      <c r="AQ337" s="69">
        <v>0</v>
      </c>
      <c r="AR337" s="69">
        <v>0</v>
      </c>
      <c r="AS337" s="69">
        <v>7.1</v>
      </c>
      <c r="AT337" s="69">
        <v>69086</v>
      </c>
      <c r="AU337" s="54">
        <v>0</v>
      </c>
      <c r="AV337" s="54">
        <v>0</v>
      </c>
      <c r="AW337" s="66">
        <v>7.4</v>
      </c>
      <c r="AX337" s="66">
        <v>7.1</v>
      </c>
      <c r="AY337" s="64">
        <v>31104</v>
      </c>
      <c r="AZ337" s="78">
        <v>141.274055538</v>
      </c>
      <c r="BA337" s="66"/>
    </row>
    <row r="338" spans="1:53" x14ac:dyDescent="0.25">
      <c r="A338" s="57">
        <v>376</v>
      </c>
      <c r="B338" s="105">
        <v>2012</v>
      </c>
      <c r="C338" s="69">
        <v>12</v>
      </c>
      <c r="D338" s="69" t="s">
        <v>1118</v>
      </c>
      <c r="E338" s="75">
        <f t="shared" si="10"/>
        <v>0.28535504332139994</v>
      </c>
      <c r="F338" s="110">
        <v>0.25979999999999998</v>
      </c>
      <c r="G338" s="69">
        <v>88.1</v>
      </c>
      <c r="H338" s="69">
        <v>7.51</v>
      </c>
      <c r="I338" s="69"/>
      <c r="J338" s="69" t="s">
        <v>1177</v>
      </c>
      <c r="K338" s="69"/>
      <c r="L338" s="69">
        <v>7399</v>
      </c>
      <c r="M338" s="70" t="s">
        <v>2564</v>
      </c>
      <c r="N338" s="69" t="s">
        <v>1211</v>
      </c>
      <c r="O338" s="69">
        <v>2128853</v>
      </c>
      <c r="P338" s="70">
        <v>40277</v>
      </c>
      <c r="Q338" s="69" t="s">
        <v>5850</v>
      </c>
      <c r="R338" s="69">
        <v>17551036</v>
      </c>
      <c r="S338" s="70">
        <v>40319</v>
      </c>
      <c r="T338" s="69" t="s">
        <v>942</v>
      </c>
      <c r="U338" s="69">
        <v>5544851</v>
      </c>
      <c r="V338" s="70">
        <v>40241</v>
      </c>
      <c r="W338" s="69" t="s">
        <v>1270</v>
      </c>
      <c r="X338" s="69">
        <v>0</v>
      </c>
      <c r="Y338" s="70"/>
      <c r="Z338" s="69" t="s">
        <v>548</v>
      </c>
      <c r="AA338" s="64">
        <v>12351879</v>
      </c>
      <c r="AB338" s="70">
        <v>40283</v>
      </c>
      <c r="AC338" s="69" t="s">
        <v>229</v>
      </c>
      <c r="AD338" s="69">
        <v>1</v>
      </c>
      <c r="AE338" s="69">
        <v>0</v>
      </c>
      <c r="AF338" s="69">
        <v>0</v>
      </c>
      <c r="AG338" s="69">
        <v>0</v>
      </c>
      <c r="AH338" s="69">
        <v>1</v>
      </c>
      <c r="AI338" s="69">
        <v>0</v>
      </c>
      <c r="AJ338" s="69"/>
      <c r="AK338" s="69">
        <v>0</v>
      </c>
      <c r="AL338" s="69">
        <v>0</v>
      </c>
      <c r="AM338" s="69">
        <v>0</v>
      </c>
      <c r="AN338" s="69">
        <v>0</v>
      </c>
      <c r="AO338" s="69">
        <v>0</v>
      </c>
      <c r="AP338" s="69">
        <v>0</v>
      </c>
      <c r="AQ338" s="69">
        <v>0</v>
      </c>
      <c r="AR338" s="69">
        <v>0</v>
      </c>
      <c r="AS338" s="69">
        <v>6.6</v>
      </c>
      <c r="AT338" s="69">
        <v>36462</v>
      </c>
      <c r="AU338" s="54">
        <v>0</v>
      </c>
      <c r="AV338" s="54">
        <v>0</v>
      </c>
      <c r="AW338" s="66">
        <v>7</v>
      </c>
      <c r="AX338" s="66">
        <v>6.6</v>
      </c>
      <c r="AY338" s="64">
        <v>3094</v>
      </c>
      <c r="AZ338" s="78">
        <v>141.274055538</v>
      </c>
      <c r="BA338" s="66"/>
    </row>
    <row r="339" spans="1:53" x14ac:dyDescent="0.25">
      <c r="A339" s="57">
        <v>377</v>
      </c>
      <c r="B339" s="105">
        <v>2012</v>
      </c>
      <c r="C339" s="69">
        <v>3</v>
      </c>
      <c r="D339" s="69" t="s">
        <v>1119</v>
      </c>
      <c r="E339" s="75">
        <f t="shared" si="10"/>
        <v>0.27887469399269998</v>
      </c>
      <c r="F339" s="110">
        <v>0.25390000000000001</v>
      </c>
      <c r="G339" s="69">
        <v>84</v>
      </c>
      <c r="H339" s="69">
        <v>6.79</v>
      </c>
      <c r="I339" s="69"/>
      <c r="J339" s="69" t="s">
        <v>100</v>
      </c>
      <c r="K339" s="69"/>
      <c r="L339" s="57">
        <v>7364807</v>
      </c>
      <c r="M339" s="63" t="s">
        <v>6169</v>
      </c>
      <c r="N339" s="69" t="s">
        <v>210</v>
      </c>
      <c r="O339" s="69">
        <v>1398347</v>
      </c>
      <c r="P339" s="70">
        <v>40282</v>
      </c>
      <c r="Q339" s="77" t="s">
        <v>692</v>
      </c>
      <c r="R339" s="77">
        <v>12129565</v>
      </c>
      <c r="S339" s="70">
        <v>40203</v>
      </c>
      <c r="T339" s="69" t="s">
        <v>918</v>
      </c>
      <c r="U339" s="69">
        <v>3032535</v>
      </c>
      <c r="V339" s="70">
        <v>40212</v>
      </c>
      <c r="W339" s="77" t="s">
        <v>160</v>
      </c>
      <c r="X339" s="77">
        <v>74479206</v>
      </c>
      <c r="Y339" s="70">
        <v>40053</v>
      </c>
      <c r="Z339" s="69" t="s">
        <v>483</v>
      </c>
      <c r="AA339" s="64">
        <v>457634</v>
      </c>
      <c r="AB339" s="70">
        <v>40276</v>
      </c>
      <c r="AC339" s="69" t="s">
        <v>229</v>
      </c>
      <c r="AD339" s="69">
        <v>1</v>
      </c>
      <c r="AE339" s="69">
        <v>0</v>
      </c>
      <c r="AF339" s="69">
        <v>0</v>
      </c>
      <c r="AG339" s="69">
        <v>0</v>
      </c>
      <c r="AH339" s="69">
        <v>1</v>
      </c>
      <c r="AI339" s="69">
        <v>0</v>
      </c>
      <c r="AJ339" s="69"/>
      <c r="AK339" s="69">
        <v>0</v>
      </c>
      <c r="AL339" s="69">
        <v>0</v>
      </c>
      <c r="AM339" s="69">
        <v>0</v>
      </c>
      <c r="AN339" s="69">
        <v>0</v>
      </c>
      <c r="AO339" s="69">
        <v>0</v>
      </c>
      <c r="AP339" s="69">
        <v>0</v>
      </c>
      <c r="AQ339" s="69">
        <v>0</v>
      </c>
      <c r="AR339" s="69">
        <v>0</v>
      </c>
      <c r="AS339" s="69">
        <v>4.0999999999999996</v>
      </c>
      <c r="AT339" s="69">
        <v>9295</v>
      </c>
      <c r="AU339" s="54">
        <v>0</v>
      </c>
      <c r="AV339" s="54">
        <v>0</v>
      </c>
      <c r="AW339" s="66">
        <v>5</v>
      </c>
      <c r="AX339" s="66">
        <v>4.0999999999999996</v>
      </c>
      <c r="AY339" s="64">
        <v>18247</v>
      </c>
      <c r="AZ339" s="78">
        <v>141.274055538</v>
      </c>
      <c r="BA339" s="66"/>
    </row>
    <row r="340" spans="1:53" x14ac:dyDescent="0.25">
      <c r="A340" s="57">
        <v>378</v>
      </c>
      <c r="B340" s="105">
        <v>2012</v>
      </c>
      <c r="C340" s="69">
        <v>7</v>
      </c>
      <c r="D340" s="69" t="s">
        <v>1120</v>
      </c>
      <c r="E340" s="75">
        <f t="shared" si="10"/>
        <v>0.27777632969970001</v>
      </c>
      <c r="F340" s="110">
        <v>0.25290000000000001</v>
      </c>
      <c r="G340" s="69">
        <v>76</v>
      </c>
      <c r="H340" s="69">
        <v>4.99</v>
      </c>
      <c r="I340" s="69"/>
      <c r="J340" s="69" t="s">
        <v>803</v>
      </c>
      <c r="K340" s="69"/>
      <c r="L340" s="69">
        <v>19374</v>
      </c>
      <c r="M340" s="70" t="s">
        <v>2549</v>
      </c>
      <c r="N340" s="69" t="s">
        <v>120</v>
      </c>
      <c r="O340" s="69">
        <v>21602311</v>
      </c>
      <c r="P340" s="70">
        <v>40140</v>
      </c>
      <c r="Q340" s="69" t="s">
        <v>1240</v>
      </c>
      <c r="R340" s="69">
        <v>0</v>
      </c>
      <c r="S340" s="70"/>
      <c r="T340" s="69" t="s">
        <v>1269</v>
      </c>
      <c r="U340" s="69">
        <v>3601</v>
      </c>
      <c r="V340" s="70">
        <v>40464</v>
      </c>
      <c r="Z340" s="69" t="s">
        <v>1324</v>
      </c>
      <c r="AA340" s="64"/>
      <c r="AB340" s="70"/>
      <c r="AC340" s="69" t="s">
        <v>1355</v>
      </c>
      <c r="AD340" s="69">
        <v>0</v>
      </c>
      <c r="AE340" s="69">
        <v>0</v>
      </c>
      <c r="AF340" s="69">
        <v>0</v>
      </c>
      <c r="AG340" s="69">
        <v>1</v>
      </c>
      <c r="AH340" s="69">
        <v>0</v>
      </c>
      <c r="AI340" s="69">
        <v>0</v>
      </c>
      <c r="AJ340" s="69"/>
      <c r="AK340" s="69">
        <v>0</v>
      </c>
      <c r="AL340" s="69">
        <v>0</v>
      </c>
      <c r="AM340" s="69">
        <v>0</v>
      </c>
      <c r="AN340" s="69">
        <v>0</v>
      </c>
      <c r="AO340" s="69">
        <v>0</v>
      </c>
      <c r="AP340" s="69">
        <v>0</v>
      </c>
      <c r="AQ340" s="69">
        <v>0</v>
      </c>
      <c r="AR340" s="69">
        <v>0</v>
      </c>
      <c r="AS340" s="69">
        <v>4.8</v>
      </c>
      <c r="AT340" s="69">
        <v>356</v>
      </c>
      <c r="AU340" s="54">
        <v>1</v>
      </c>
      <c r="AV340" s="54">
        <v>0</v>
      </c>
      <c r="AW340" s="66">
        <v>6.3</v>
      </c>
      <c r="AX340" s="66">
        <v>4.8</v>
      </c>
      <c r="AY340" s="64">
        <v>1808</v>
      </c>
      <c r="AZ340" s="78">
        <v>141.274055538</v>
      </c>
      <c r="BA340" s="66"/>
    </row>
    <row r="341" spans="1:53" x14ac:dyDescent="0.25">
      <c r="A341" s="57">
        <v>379</v>
      </c>
      <c r="B341" s="105">
        <v>2012</v>
      </c>
      <c r="C341" s="69">
        <v>4</v>
      </c>
      <c r="D341" s="69" t="s">
        <v>5851</v>
      </c>
      <c r="E341" s="75">
        <f t="shared" si="10"/>
        <v>0.27140581680029996</v>
      </c>
      <c r="F341" s="110">
        <v>0.24709999999999999</v>
      </c>
      <c r="G341" s="69">
        <v>75</v>
      </c>
      <c r="H341" s="69">
        <v>5.48</v>
      </c>
      <c r="I341" s="69"/>
      <c r="J341" s="69" t="s">
        <v>1178</v>
      </c>
      <c r="K341" s="69"/>
      <c r="L341" s="69">
        <v>3701708</v>
      </c>
      <c r="M341" s="70" t="s">
        <v>634</v>
      </c>
      <c r="N341" s="69" t="s">
        <v>276</v>
      </c>
      <c r="O341" s="69">
        <v>39574979</v>
      </c>
      <c r="P341" s="70" t="s">
        <v>7193</v>
      </c>
      <c r="Q341" s="69" t="s">
        <v>1270</v>
      </c>
      <c r="R341" s="69">
        <v>0</v>
      </c>
      <c r="S341" s="70"/>
      <c r="T341" s="69" t="s">
        <v>1241</v>
      </c>
      <c r="U341" s="69">
        <v>2289730</v>
      </c>
      <c r="V341" s="70">
        <v>40053</v>
      </c>
      <c r="Z341" s="69" t="s">
        <v>599</v>
      </c>
      <c r="AA341" s="64">
        <v>1822785</v>
      </c>
      <c r="AB341" s="70">
        <v>40112</v>
      </c>
      <c r="AC341" s="69" t="s">
        <v>991</v>
      </c>
      <c r="AD341" s="69">
        <v>1</v>
      </c>
      <c r="AE341" s="69">
        <v>0</v>
      </c>
      <c r="AF341" s="69">
        <v>1</v>
      </c>
      <c r="AG341" s="69">
        <v>0</v>
      </c>
      <c r="AH341" s="69">
        <v>0</v>
      </c>
      <c r="AI341" s="69">
        <v>1</v>
      </c>
      <c r="AJ341" s="69"/>
      <c r="AK341" s="69">
        <v>0</v>
      </c>
      <c r="AL341" s="69">
        <v>0</v>
      </c>
      <c r="AM341" s="69">
        <v>0</v>
      </c>
      <c r="AN341" s="69">
        <v>0</v>
      </c>
      <c r="AO341" s="69">
        <v>0</v>
      </c>
      <c r="AP341" s="69">
        <v>0</v>
      </c>
      <c r="AQ341" s="69">
        <v>0</v>
      </c>
      <c r="AR341" s="69">
        <v>0</v>
      </c>
      <c r="AS341" s="69">
        <v>5.3</v>
      </c>
      <c r="AT341" s="69">
        <v>18922</v>
      </c>
      <c r="AU341" s="54">
        <v>0</v>
      </c>
      <c r="AV341" s="54">
        <v>0</v>
      </c>
      <c r="AW341" s="66">
        <v>6</v>
      </c>
      <c r="AX341" s="66">
        <v>5.3</v>
      </c>
      <c r="AY341" s="64">
        <v>60541</v>
      </c>
      <c r="AZ341" s="78">
        <v>141.274055538</v>
      </c>
      <c r="BA341" s="66"/>
    </row>
    <row r="342" spans="1:53" x14ac:dyDescent="0.25">
      <c r="A342" s="57">
        <v>380</v>
      </c>
      <c r="B342" s="105">
        <v>2012</v>
      </c>
      <c r="C342" s="69">
        <v>9</v>
      </c>
      <c r="D342" s="69" t="s">
        <v>1121</v>
      </c>
      <c r="E342" s="75">
        <f t="shared" si="10"/>
        <v>0.26547464961809997</v>
      </c>
      <c r="F342" s="110">
        <v>0.2417</v>
      </c>
      <c r="G342" s="69">
        <v>93.25</v>
      </c>
      <c r="H342" s="69">
        <v>1.8</v>
      </c>
      <c r="I342" s="69"/>
      <c r="J342" s="69" t="s">
        <v>95</v>
      </c>
      <c r="K342" s="69"/>
      <c r="L342" s="69">
        <v>0</v>
      </c>
      <c r="M342" s="70"/>
      <c r="N342" s="69" t="s">
        <v>1212</v>
      </c>
      <c r="O342" s="69">
        <v>14529</v>
      </c>
      <c r="P342" s="70">
        <v>40452</v>
      </c>
      <c r="Q342" s="69" t="s">
        <v>1242</v>
      </c>
      <c r="R342" s="69">
        <v>16365</v>
      </c>
      <c r="S342" s="70">
        <v>40393</v>
      </c>
      <c r="T342" s="69" t="s">
        <v>1271</v>
      </c>
      <c r="U342" s="69">
        <v>407087</v>
      </c>
      <c r="V342" s="70">
        <v>40815</v>
      </c>
      <c r="W342" s="69"/>
      <c r="X342" s="69"/>
      <c r="Y342" s="70"/>
      <c r="Z342" s="69"/>
      <c r="AA342" s="64"/>
      <c r="AB342" s="70"/>
      <c r="AC342" s="69" t="s">
        <v>1356</v>
      </c>
      <c r="AD342" s="69">
        <v>0</v>
      </c>
      <c r="AE342" s="69">
        <v>0</v>
      </c>
      <c r="AF342" s="69">
        <v>0</v>
      </c>
      <c r="AG342" s="69">
        <v>1</v>
      </c>
      <c r="AH342" s="69">
        <v>0</v>
      </c>
      <c r="AI342" s="69">
        <v>0</v>
      </c>
      <c r="AJ342" s="69"/>
      <c r="AK342" s="69">
        <v>0</v>
      </c>
      <c r="AL342" s="69">
        <v>0</v>
      </c>
      <c r="AM342" s="69">
        <v>0</v>
      </c>
      <c r="AN342" s="69">
        <v>0</v>
      </c>
      <c r="AO342" s="69">
        <v>0</v>
      </c>
      <c r="AP342" s="69">
        <v>0</v>
      </c>
      <c r="AQ342" s="69">
        <v>0</v>
      </c>
      <c r="AR342" s="69">
        <v>0</v>
      </c>
      <c r="AS342" s="69">
        <v>5.6</v>
      </c>
      <c r="AT342" s="69">
        <v>1261</v>
      </c>
      <c r="AU342" s="54">
        <v>0</v>
      </c>
      <c r="AV342" s="54">
        <v>0</v>
      </c>
      <c r="AW342" s="66">
        <v>5.8</v>
      </c>
      <c r="AX342" s="66">
        <v>5.6</v>
      </c>
      <c r="AY342" s="64">
        <v>8638</v>
      </c>
      <c r="AZ342" s="78">
        <v>141.274055538</v>
      </c>
      <c r="BA342" s="66"/>
    </row>
    <row r="343" spans="1:53" x14ac:dyDescent="0.25">
      <c r="A343" s="57">
        <v>381</v>
      </c>
      <c r="B343" s="105">
        <v>2012</v>
      </c>
      <c r="C343" s="69">
        <v>6</v>
      </c>
      <c r="D343" s="69" t="s">
        <v>1122</v>
      </c>
      <c r="E343" s="75">
        <f t="shared" si="10"/>
        <v>0.2584451181429</v>
      </c>
      <c r="F343" s="110">
        <v>0.23530000000000001</v>
      </c>
      <c r="G343" s="69">
        <v>81</v>
      </c>
      <c r="H343" s="69">
        <v>5.39</v>
      </c>
      <c r="I343" s="69"/>
      <c r="J343" s="69" t="s">
        <v>826</v>
      </c>
      <c r="K343" s="69"/>
      <c r="L343" s="69">
        <v>14359</v>
      </c>
      <c r="M343" s="70" t="s">
        <v>2558</v>
      </c>
      <c r="N343" s="69" t="s">
        <v>1213</v>
      </c>
      <c r="O343" s="69">
        <v>0</v>
      </c>
      <c r="P343" s="70"/>
      <c r="Q343" s="69" t="s">
        <v>1243</v>
      </c>
      <c r="R343" s="69">
        <v>49343</v>
      </c>
      <c r="S343" s="70">
        <v>40386</v>
      </c>
      <c r="T343" s="69" t="s">
        <v>1272</v>
      </c>
      <c r="U343" s="69">
        <v>114583</v>
      </c>
      <c r="V343" s="70">
        <v>40171</v>
      </c>
      <c r="W343" s="69" t="s">
        <v>1303</v>
      </c>
      <c r="X343" s="69">
        <v>78747</v>
      </c>
      <c r="Y343" s="70">
        <v>40452</v>
      </c>
      <c r="Z343" s="69" t="s">
        <v>1287</v>
      </c>
      <c r="AA343" s="64">
        <v>22883</v>
      </c>
      <c r="AB343" s="70">
        <v>40837</v>
      </c>
      <c r="AC343" s="69" t="s">
        <v>1357</v>
      </c>
      <c r="AD343" s="69">
        <v>0</v>
      </c>
      <c r="AE343" s="69">
        <v>1</v>
      </c>
      <c r="AF343" s="69">
        <v>0</v>
      </c>
      <c r="AG343" s="69">
        <v>0</v>
      </c>
      <c r="AH343" s="69">
        <v>0</v>
      </c>
      <c r="AI343" s="69">
        <v>0</v>
      </c>
      <c r="AJ343" s="69"/>
      <c r="AK343" s="69">
        <v>0</v>
      </c>
      <c r="AL343" s="69">
        <v>0</v>
      </c>
      <c r="AM343" s="69">
        <v>0</v>
      </c>
      <c r="AN343" s="69">
        <v>0</v>
      </c>
      <c r="AO343" s="69">
        <v>0</v>
      </c>
      <c r="AP343" s="69">
        <v>0</v>
      </c>
      <c r="AQ343" s="69">
        <v>0</v>
      </c>
      <c r="AR343" s="69">
        <v>0</v>
      </c>
      <c r="AS343" s="69">
        <v>3.2</v>
      </c>
      <c r="AT343" s="69">
        <v>3089</v>
      </c>
      <c r="AU343" s="54">
        <v>0</v>
      </c>
      <c r="AV343" s="54">
        <v>0</v>
      </c>
      <c r="AW343" s="66">
        <v>3.2</v>
      </c>
      <c r="AX343" s="66">
        <v>3.5</v>
      </c>
      <c r="AY343" s="64">
        <v>31552</v>
      </c>
      <c r="AZ343" s="78">
        <v>141.274055538</v>
      </c>
      <c r="BA343" s="66"/>
    </row>
    <row r="344" spans="1:53" x14ac:dyDescent="0.25">
      <c r="A344" s="57">
        <v>382</v>
      </c>
      <c r="B344" s="105">
        <v>2012</v>
      </c>
      <c r="C344" s="69">
        <v>2</v>
      </c>
      <c r="D344" s="69" t="s">
        <v>1123</v>
      </c>
      <c r="E344" s="75">
        <f t="shared" si="10"/>
        <v>0.2546008431174</v>
      </c>
      <c r="F344" s="110">
        <v>0.23180000000000001</v>
      </c>
      <c r="G344" s="69">
        <v>76</v>
      </c>
      <c r="H344" s="69">
        <v>5.52</v>
      </c>
      <c r="I344" s="69"/>
      <c r="J344" s="69" t="s">
        <v>1179</v>
      </c>
      <c r="K344" s="69"/>
      <c r="L344" s="69">
        <v>7915</v>
      </c>
      <c r="M344" s="70" t="s">
        <v>1501</v>
      </c>
      <c r="N344" s="69" t="s">
        <v>380</v>
      </c>
      <c r="O344" s="69">
        <v>3143071</v>
      </c>
      <c r="P344" s="70">
        <v>40254</v>
      </c>
      <c r="Q344" s="69" t="s">
        <v>955</v>
      </c>
      <c r="R344" s="69">
        <v>2055591</v>
      </c>
      <c r="S344" s="70">
        <v>40053</v>
      </c>
      <c r="T344" s="69" t="s">
        <v>1273</v>
      </c>
      <c r="U344" s="69">
        <v>386054</v>
      </c>
      <c r="V344" s="70">
        <v>40053</v>
      </c>
      <c r="W344" s="69" t="s">
        <v>1304</v>
      </c>
      <c r="X344" s="69">
        <v>2094635</v>
      </c>
      <c r="Y344" s="70">
        <v>40053</v>
      </c>
      <c r="Z344" s="69"/>
      <c r="AA344" s="64"/>
      <c r="AB344" s="70"/>
      <c r="AC344" s="69" t="s">
        <v>1358</v>
      </c>
      <c r="AD344" s="69">
        <v>0</v>
      </c>
      <c r="AE344" s="69">
        <v>0</v>
      </c>
      <c r="AF344" s="69">
        <v>0</v>
      </c>
      <c r="AG344" s="69">
        <v>0</v>
      </c>
      <c r="AH344" s="69">
        <v>1</v>
      </c>
      <c r="AI344" s="69">
        <v>1</v>
      </c>
      <c r="AJ344" s="69"/>
      <c r="AK344" s="69">
        <v>0</v>
      </c>
      <c r="AL344" s="69">
        <v>0</v>
      </c>
      <c r="AM344" s="69">
        <v>0</v>
      </c>
      <c r="AN344" s="69">
        <v>0</v>
      </c>
      <c r="AO344" s="69">
        <v>0</v>
      </c>
      <c r="AP344" s="69">
        <v>0</v>
      </c>
      <c r="AQ344" s="69">
        <v>0</v>
      </c>
      <c r="AR344" s="69">
        <v>0</v>
      </c>
      <c r="AS344" s="69">
        <v>6.6</v>
      </c>
      <c r="AT344" s="69">
        <v>10271</v>
      </c>
      <c r="AU344" s="54">
        <v>0</v>
      </c>
      <c r="AV344" s="54">
        <v>0</v>
      </c>
      <c r="AW344" s="66">
        <v>6.8</v>
      </c>
      <c r="AX344" s="66">
        <v>6.6</v>
      </c>
      <c r="AY344" s="64">
        <v>24227</v>
      </c>
      <c r="AZ344" s="78">
        <v>141.274055538</v>
      </c>
      <c r="BA344" s="66"/>
    </row>
    <row r="345" spans="1:53" x14ac:dyDescent="0.25">
      <c r="A345" s="57">
        <v>383</v>
      </c>
      <c r="B345" s="105">
        <v>2012</v>
      </c>
      <c r="C345" s="69">
        <v>3</v>
      </c>
      <c r="D345" s="69" t="s">
        <v>1124</v>
      </c>
      <c r="E345" s="75">
        <f t="shared" si="10"/>
        <v>0.24295818161160002</v>
      </c>
      <c r="F345" s="110">
        <v>0.22120000000000001</v>
      </c>
      <c r="G345" s="69">
        <v>70</v>
      </c>
      <c r="H345" s="69">
        <v>5.1100000000000003</v>
      </c>
      <c r="I345" s="69"/>
      <c r="J345" s="69" t="s">
        <v>1180</v>
      </c>
      <c r="K345" s="69"/>
      <c r="L345" s="77">
        <v>2413</v>
      </c>
      <c r="M345" s="70" t="s">
        <v>2565</v>
      </c>
      <c r="N345" s="69" t="s">
        <v>5852</v>
      </c>
      <c r="O345" s="69">
        <v>7671318</v>
      </c>
      <c r="P345" s="70">
        <v>40053</v>
      </c>
      <c r="Q345" s="69" t="s">
        <v>259</v>
      </c>
      <c r="R345" s="69">
        <v>30596480</v>
      </c>
      <c r="S345" s="70">
        <v>40268</v>
      </c>
      <c r="T345" s="69" t="s">
        <v>5853</v>
      </c>
      <c r="U345" s="69">
        <v>4396</v>
      </c>
      <c r="V345" s="70">
        <v>40400</v>
      </c>
      <c r="W345" s="69" t="s">
        <v>259</v>
      </c>
      <c r="X345" s="69">
        <v>30596480</v>
      </c>
      <c r="Y345" s="70">
        <v>40268</v>
      </c>
      <c r="Z345" s="69" t="s">
        <v>1313</v>
      </c>
      <c r="AA345" s="64"/>
      <c r="AB345" s="70"/>
      <c r="AC345" s="69" t="s">
        <v>614</v>
      </c>
      <c r="AD345" s="69">
        <v>1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69"/>
      <c r="AK345" s="69">
        <v>0</v>
      </c>
      <c r="AL345" s="69">
        <v>0</v>
      </c>
      <c r="AM345" s="69">
        <v>0</v>
      </c>
      <c r="AN345" s="69">
        <v>0</v>
      </c>
      <c r="AO345" s="69">
        <v>0</v>
      </c>
      <c r="AP345" s="69">
        <v>0</v>
      </c>
      <c r="AQ345" s="69">
        <v>0</v>
      </c>
      <c r="AR345" s="69">
        <v>0</v>
      </c>
      <c r="AS345" s="69">
        <v>5.6</v>
      </c>
      <c r="AT345" s="69">
        <v>12311</v>
      </c>
      <c r="AU345" s="54">
        <v>0</v>
      </c>
      <c r="AV345" s="54">
        <v>0</v>
      </c>
      <c r="AW345" s="66">
        <v>6.1</v>
      </c>
      <c r="AX345" s="66">
        <v>5.6</v>
      </c>
      <c r="AY345" s="64">
        <v>7214</v>
      </c>
      <c r="AZ345" s="78">
        <v>141.274055538</v>
      </c>
      <c r="BA345" s="66"/>
    </row>
    <row r="346" spans="1:53" x14ac:dyDescent="0.25">
      <c r="A346" s="57">
        <v>384</v>
      </c>
      <c r="B346" s="105">
        <v>2012</v>
      </c>
      <c r="C346" s="69">
        <v>8</v>
      </c>
      <c r="D346" s="69" t="s">
        <v>1125</v>
      </c>
      <c r="E346" s="75">
        <f t="shared" si="10"/>
        <v>0.2390040701568</v>
      </c>
      <c r="F346" s="110">
        <v>0.21759999999999999</v>
      </c>
      <c r="G346" s="69">
        <v>80</v>
      </c>
      <c r="H346" s="69">
        <v>3.63</v>
      </c>
      <c r="I346" s="69"/>
      <c r="J346" s="69" t="s">
        <v>1181</v>
      </c>
      <c r="K346" s="69"/>
      <c r="L346" s="69">
        <v>100996</v>
      </c>
      <c r="M346" s="70" t="s">
        <v>1829</v>
      </c>
      <c r="N346" s="69" t="s">
        <v>1214</v>
      </c>
      <c r="O346" s="69">
        <v>0</v>
      </c>
      <c r="P346" s="70"/>
      <c r="Q346" s="69" t="s">
        <v>1244</v>
      </c>
      <c r="R346" s="69">
        <v>0</v>
      </c>
      <c r="S346" s="70"/>
      <c r="T346" s="69" t="s">
        <v>1274</v>
      </c>
      <c r="U346" s="69">
        <v>0</v>
      </c>
      <c r="V346" s="70"/>
      <c r="W346" s="69"/>
      <c r="X346" s="69"/>
      <c r="Y346" s="70"/>
      <c r="Z346" s="69" t="s">
        <v>1325</v>
      </c>
      <c r="AA346" s="64">
        <v>90117</v>
      </c>
      <c r="AB346" s="70">
        <v>40276</v>
      </c>
      <c r="AC346" s="69" t="s">
        <v>1355</v>
      </c>
      <c r="AD346" s="69">
        <v>0</v>
      </c>
      <c r="AE346" s="69">
        <v>0</v>
      </c>
      <c r="AF346" s="69">
        <v>0</v>
      </c>
      <c r="AG346" s="69">
        <v>1</v>
      </c>
      <c r="AH346" s="69">
        <v>0</v>
      </c>
      <c r="AI346" s="69">
        <v>0</v>
      </c>
      <c r="AJ346" s="69" t="s">
        <v>2475</v>
      </c>
      <c r="AK346" s="69">
        <v>0</v>
      </c>
      <c r="AL346" s="69">
        <v>0</v>
      </c>
      <c r="AM346" s="69">
        <v>1</v>
      </c>
      <c r="AN346" s="69">
        <v>0</v>
      </c>
      <c r="AO346" s="69">
        <v>0</v>
      </c>
      <c r="AP346" s="69">
        <v>0</v>
      </c>
      <c r="AQ346" s="69">
        <v>0</v>
      </c>
      <c r="AR346" s="69">
        <v>0</v>
      </c>
      <c r="AS346" s="69">
        <v>7.1</v>
      </c>
      <c r="AT346" s="69">
        <v>807</v>
      </c>
      <c r="AU346" s="54">
        <v>0</v>
      </c>
      <c r="AV346" s="54">
        <v>0</v>
      </c>
      <c r="AW346" s="66">
        <v>6.7</v>
      </c>
      <c r="AX346" s="66">
        <v>7.1</v>
      </c>
      <c r="AY346" s="64">
        <v>10333</v>
      </c>
      <c r="AZ346" s="78">
        <v>141.274055538</v>
      </c>
      <c r="BA346" s="66"/>
    </row>
    <row r="347" spans="1:53" x14ac:dyDescent="0.25">
      <c r="A347" s="57">
        <v>385</v>
      </c>
      <c r="B347" s="105">
        <v>2012</v>
      </c>
      <c r="C347" s="69">
        <v>2</v>
      </c>
      <c r="D347" s="69" t="s">
        <v>1126</v>
      </c>
      <c r="E347" s="75">
        <f t="shared" si="10"/>
        <v>0.23757619657589998</v>
      </c>
      <c r="F347" s="110">
        <v>0.21629999999999999</v>
      </c>
      <c r="G347" s="69">
        <v>63</v>
      </c>
      <c r="H347" s="69">
        <v>4.68</v>
      </c>
      <c r="I347" s="69"/>
      <c r="J347" s="69" t="s">
        <v>696</v>
      </c>
      <c r="K347" s="69"/>
      <c r="L347" s="69">
        <v>0</v>
      </c>
      <c r="M347" s="70"/>
      <c r="N347" s="69" t="s">
        <v>118</v>
      </c>
      <c r="O347" s="69">
        <v>7684555</v>
      </c>
      <c r="P347" s="70">
        <v>40283</v>
      </c>
      <c r="Q347" s="69" t="s">
        <v>1245</v>
      </c>
      <c r="R347" s="69">
        <v>8042256</v>
      </c>
      <c r="S347" s="70">
        <v>40212</v>
      </c>
      <c r="T347" s="69" t="s">
        <v>481</v>
      </c>
      <c r="U347" s="69">
        <v>14182215</v>
      </c>
      <c r="V347" s="70">
        <v>40053</v>
      </c>
      <c r="W347" s="69" t="s">
        <v>514</v>
      </c>
      <c r="X347" s="69">
        <v>43491685</v>
      </c>
      <c r="Y347" s="70">
        <v>40175</v>
      </c>
      <c r="Z347" s="69"/>
      <c r="AA347" s="64"/>
      <c r="AB347" s="70"/>
      <c r="AC347" s="69" t="s">
        <v>614</v>
      </c>
      <c r="AD347" s="69">
        <v>1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69"/>
      <c r="AK347" s="69">
        <v>0</v>
      </c>
      <c r="AL347" s="69">
        <v>0</v>
      </c>
      <c r="AM347" s="69">
        <v>0</v>
      </c>
      <c r="AN347" s="69">
        <v>0</v>
      </c>
      <c r="AO347" s="69">
        <v>0</v>
      </c>
      <c r="AP347" s="69">
        <v>0</v>
      </c>
      <c r="AQ347" s="69">
        <v>0</v>
      </c>
      <c r="AR347" s="69">
        <v>0</v>
      </c>
      <c r="AS347" s="69">
        <v>5.9</v>
      </c>
      <c r="AT347" s="69">
        <v>16106</v>
      </c>
      <c r="AU347" s="54">
        <v>1</v>
      </c>
      <c r="AV347" s="54">
        <v>0</v>
      </c>
      <c r="AW347" s="66">
        <v>6.6</v>
      </c>
      <c r="AX347" s="66">
        <v>5.9</v>
      </c>
      <c r="AY347" s="64">
        <v>6632</v>
      </c>
      <c r="AZ347" s="78">
        <v>141.274055538</v>
      </c>
      <c r="BA347" s="66"/>
    </row>
    <row r="348" spans="1:53" x14ac:dyDescent="0.25">
      <c r="A348" s="57">
        <v>386</v>
      </c>
      <c r="B348" s="105">
        <v>2012</v>
      </c>
      <c r="C348" s="69">
        <v>7</v>
      </c>
      <c r="D348" s="69" t="s">
        <v>1127</v>
      </c>
      <c r="E348" s="75">
        <f t="shared" si="10"/>
        <v>0.221869587186</v>
      </c>
      <c r="F348" s="110">
        <v>0.20200000000000001</v>
      </c>
      <c r="G348" s="69">
        <v>69</v>
      </c>
      <c r="H348" s="69">
        <v>4.5599999999999996</v>
      </c>
      <c r="I348" s="69"/>
      <c r="J348" s="69" t="s">
        <v>1182</v>
      </c>
      <c r="K348" s="69"/>
      <c r="L348" s="69">
        <v>0</v>
      </c>
      <c r="M348" s="70"/>
      <c r="N348" s="69" t="s">
        <v>5854</v>
      </c>
      <c r="O348" s="69">
        <v>22644620</v>
      </c>
      <c r="P348" s="70">
        <v>40053</v>
      </c>
      <c r="Q348" s="69" t="s">
        <v>560</v>
      </c>
      <c r="R348" s="69">
        <v>14642</v>
      </c>
      <c r="S348" s="70">
        <v>40053</v>
      </c>
      <c r="T348" s="69" t="s">
        <v>175</v>
      </c>
      <c r="U348" s="69">
        <v>8419694</v>
      </c>
      <c r="V348" s="70">
        <v>40077</v>
      </c>
      <c r="W348" s="69"/>
      <c r="X348" s="69"/>
      <c r="Y348" s="70"/>
      <c r="Z348" s="69" t="s">
        <v>1230</v>
      </c>
      <c r="AA348" s="64">
        <v>335978</v>
      </c>
      <c r="AB348" s="70">
        <v>40309</v>
      </c>
      <c r="AC348" s="69" t="s">
        <v>1359</v>
      </c>
      <c r="AD348" s="69">
        <v>0</v>
      </c>
      <c r="AE348" s="69">
        <v>1</v>
      </c>
      <c r="AF348" s="69">
        <v>0</v>
      </c>
      <c r="AG348" s="69">
        <v>0</v>
      </c>
      <c r="AH348" s="69">
        <v>0</v>
      </c>
      <c r="AI348" s="69">
        <v>0</v>
      </c>
      <c r="AJ348" s="69"/>
      <c r="AK348" s="69">
        <v>0</v>
      </c>
      <c r="AL348" s="69">
        <v>0</v>
      </c>
      <c r="AM348" s="69">
        <v>0</v>
      </c>
      <c r="AN348" s="69">
        <v>0</v>
      </c>
      <c r="AO348" s="69">
        <v>0</v>
      </c>
      <c r="AP348" s="69">
        <v>0</v>
      </c>
      <c r="AQ348" s="69">
        <v>0</v>
      </c>
      <c r="AR348" s="69">
        <v>0</v>
      </c>
      <c r="AS348" s="69">
        <v>3.2</v>
      </c>
      <c r="AT348" s="69">
        <v>10442</v>
      </c>
      <c r="AU348" s="54">
        <v>0</v>
      </c>
      <c r="AV348" s="54">
        <v>0</v>
      </c>
      <c r="AW348" s="66">
        <v>3.7</v>
      </c>
      <c r="AX348" s="66">
        <v>3.2</v>
      </c>
      <c r="AY348" s="64">
        <v>66658</v>
      </c>
      <c r="AZ348" s="78">
        <v>141.274055538</v>
      </c>
      <c r="BA348" s="66"/>
    </row>
    <row r="349" spans="1:53" x14ac:dyDescent="0.25">
      <c r="A349" s="57">
        <v>387</v>
      </c>
      <c r="B349" s="105">
        <v>2012</v>
      </c>
      <c r="C349" s="69">
        <v>4</v>
      </c>
      <c r="D349" s="69" t="s">
        <v>1128</v>
      </c>
      <c r="E349" s="75">
        <f t="shared" si="10"/>
        <v>0.21484005571079998</v>
      </c>
      <c r="F349" s="110">
        <v>0.1956</v>
      </c>
      <c r="G349" s="69">
        <v>61</v>
      </c>
      <c r="H349" s="69">
        <v>3.96</v>
      </c>
      <c r="I349" s="69"/>
      <c r="J349" s="69" t="s">
        <v>105</v>
      </c>
      <c r="K349" s="69"/>
      <c r="L349" s="69">
        <v>80119</v>
      </c>
      <c r="M349" s="70" t="s">
        <v>1424</v>
      </c>
      <c r="N349" s="69" t="s">
        <v>120</v>
      </c>
      <c r="O349" s="69">
        <v>21602311</v>
      </c>
      <c r="P349" s="70">
        <v>40140</v>
      </c>
      <c r="Q349" s="69" t="s">
        <v>5855</v>
      </c>
      <c r="R349" s="69">
        <v>306336</v>
      </c>
      <c r="S349" s="70">
        <v>40218</v>
      </c>
      <c r="T349" s="77" t="s">
        <v>482</v>
      </c>
      <c r="U349" s="77">
        <v>853979</v>
      </c>
      <c r="V349" s="70">
        <v>40329</v>
      </c>
      <c r="W349" s="69"/>
      <c r="X349" s="69"/>
      <c r="Y349" s="70"/>
      <c r="Z349" s="69" t="s">
        <v>484</v>
      </c>
      <c r="AA349" s="64">
        <v>22730197</v>
      </c>
      <c r="AB349" s="70">
        <v>40526</v>
      </c>
      <c r="AC349" s="69" t="s">
        <v>1360</v>
      </c>
      <c r="AD349" s="69">
        <v>0</v>
      </c>
      <c r="AE349" s="69">
        <v>1</v>
      </c>
      <c r="AF349" s="69">
        <v>0</v>
      </c>
      <c r="AG349" s="69">
        <v>0</v>
      </c>
      <c r="AH349" s="69">
        <v>1</v>
      </c>
      <c r="AI349" s="69">
        <v>0</v>
      </c>
      <c r="AJ349" s="69"/>
      <c r="AK349" s="69">
        <v>0</v>
      </c>
      <c r="AL349" s="69">
        <v>0</v>
      </c>
      <c r="AM349" s="69">
        <v>0</v>
      </c>
      <c r="AN349" s="69">
        <v>0</v>
      </c>
      <c r="AO349" s="69">
        <v>0</v>
      </c>
      <c r="AP349" s="69">
        <v>0</v>
      </c>
      <c r="AQ349" s="69">
        <v>0</v>
      </c>
      <c r="AR349" s="69">
        <v>0</v>
      </c>
      <c r="AS349" s="69">
        <v>7.6</v>
      </c>
      <c r="AT349" s="69">
        <v>80749</v>
      </c>
      <c r="AU349" s="54">
        <v>0</v>
      </c>
      <c r="AV349" s="54">
        <v>0</v>
      </c>
      <c r="AW349" s="66">
        <v>7.7</v>
      </c>
      <c r="AX349" s="66">
        <v>7.6</v>
      </c>
      <c r="AY349" s="64">
        <v>13496</v>
      </c>
      <c r="AZ349" s="78">
        <v>141.274055538</v>
      </c>
      <c r="BA349" s="66"/>
    </row>
    <row r="350" spans="1:53" x14ac:dyDescent="0.25">
      <c r="A350" s="57">
        <v>388</v>
      </c>
      <c r="B350" s="105">
        <v>2012</v>
      </c>
      <c r="C350" s="69">
        <v>5</v>
      </c>
      <c r="D350" s="69" t="s">
        <v>1129</v>
      </c>
      <c r="E350" s="75">
        <f t="shared" si="10"/>
        <v>0.20001213775530002</v>
      </c>
      <c r="F350" s="110">
        <v>0.18210000000000001</v>
      </c>
      <c r="G350" s="69">
        <v>71</v>
      </c>
      <c r="H350" s="69">
        <v>1.32</v>
      </c>
      <c r="I350" s="69"/>
      <c r="J350" s="69" t="s">
        <v>5856</v>
      </c>
      <c r="K350" s="69" t="s">
        <v>5857</v>
      </c>
      <c r="L350" s="69">
        <v>0</v>
      </c>
      <c r="M350" s="70"/>
      <c r="N350" s="69" t="s">
        <v>1215</v>
      </c>
      <c r="O350" s="69">
        <v>0</v>
      </c>
      <c r="P350" s="70"/>
      <c r="Q350" s="69" t="s">
        <v>5858</v>
      </c>
      <c r="R350" s="69">
        <v>112919</v>
      </c>
      <c r="S350" s="70">
        <v>40136</v>
      </c>
      <c r="T350" s="69" t="s">
        <v>1275</v>
      </c>
      <c r="U350" s="69">
        <v>43561</v>
      </c>
      <c r="V350" s="70">
        <v>40102</v>
      </c>
      <c r="W350" s="69"/>
      <c r="X350" s="69"/>
      <c r="Y350" s="70"/>
      <c r="Z350" s="69"/>
      <c r="AA350" s="64"/>
      <c r="AB350" s="70"/>
      <c r="AC350" s="69" t="s">
        <v>1361</v>
      </c>
      <c r="AD350" s="69">
        <v>0</v>
      </c>
      <c r="AE350" s="69">
        <v>0</v>
      </c>
      <c r="AF350" s="69">
        <v>1</v>
      </c>
      <c r="AG350" s="69">
        <v>1</v>
      </c>
      <c r="AH350" s="69">
        <v>0</v>
      </c>
      <c r="AI350" s="69">
        <v>0</v>
      </c>
      <c r="AJ350" s="69" t="s">
        <v>2470</v>
      </c>
      <c r="AK350" s="69">
        <v>0</v>
      </c>
      <c r="AL350" s="69">
        <v>0</v>
      </c>
      <c r="AM350" s="69">
        <v>1</v>
      </c>
      <c r="AN350" s="69">
        <v>0</v>
      </c>
      <c r="AO350" s="69">
        <v>0</v>
      </c>
      <c r="AP350" s="69">
        <v>0</v>
      </c>
      <c r="AQ350" s="69">
        <v>0</v>
      </c>
      <c r="AR350" s="69">
        <v>0</v>
      </c>
      <c r="AS350" s="69">
        <v>4.5999999999999996</v>
      </c>
      <c r="AT350" s="69">
        <v>970</v>
      </c>
      <c r="AU350" s="54">
        <v>0</v>
      </c>
      <c r="AV350" s="54">
        <v>0</v>
      </c>
      <c r="AW350" s="66">
        <v>4</v>
      </c>
      <c r="AX350" s="66">
        <v>4.5999999999999996</v>
      </c>
      <c r="AY350" s="64">
        <v>4331</v>
      </c>
      <c r="AZ350" s="78">
        <v>141.274055538</v>
      </c>
      <c r="BA350" s="66"/>
    </row>
    <row r="351" spans="1:53" x14ac:dyDescent="0.25">
      <c r="A351" s="57">
        <v>389</v>
      </c>
      <c r="B351" s="105">
        <v>2012</v>
      </c>
      <c r="C351" s="69">
        <v>5</v>
      </c>
      <c r="D351" s="69" t="s">
        <v>1130</v>
      </c>
      <c r="E351" s="75">
        <f t="shared" si="10"/>
        <v>0.19924328275019998</v>
      </c>
      <c r="F351" s="110">
        <v>0.18140000000000001</v>
      </c>
      <c r="G351" s="69">
        <v>58</v>
      </c>
      <c r="H351" s="69">
        <v>6</v>
      </c>
      <c r="I351" s="69"/>
      <c r="J351" s="69" t="s">
        <v>1183</v>
      </c>
      <c r="K351" s="69"/>
      <c r="L351" s="69">
        <v>11035</v>
      </c>
      <c r="M351" s="70" t="s">
        <v>2566</v>
      </c>
      <c r="N351" s="69" t="s">
        <v>1216</v>
      </c>
      <c r="O351" s="69">
        <v>0</v>
      </c>
      <c r="P351" s="70"/>
      <c r="Q351" s="69" t="s">
        <v>682</v>
      </c>
      <c r="R351" s="69">
        <v>0</v>
      </c>
      <c r="S351" s="70"/>
      <c r="T351" s="69" t="s">
        <v>1276</v>
      </c>
      <c r="U351" s="69">
        <v>637870</v>
      </c>
      <c r="V351" s="70">
        <v>40330</v>
      </c>
      <c r="W351" s="69" t="s">
        <v>520</v>
      </c>
      <c r="X351" s="69">
        <v>10705588</v>
      </c>
      <c r="Y351" s="70">
        <v>40053</v>
      </c>
      <c r="Z351" s="69" t="s">
        <v>1326</v>
      </c>
      <c r="AA351" s="64">
        <v>12192709</v>
      </c>
      <c r="AB351" s="70">
        <v>40675</v>
      </c>
      <c r="AC351" s="69" t="s">
        <v>1353</v>
      </c>
      <c r="AD351" s="69">
        <v>1</v>
      </c>
      <c r="AE351" s="69">
        <v>0</v>
      </c>
      <c r="AF351" s="69">
        <v>0</v>
      </c>
      <c r="AG351" s="69">
        <v>0</v>
      </c>
      <c r="AH351" s="69">
        <v>1</v>
      </c>
      <c r="AI351" s="69">
        <v>0</v>
      </c>
      <c r="AJ351" s="69"/>
      <c r="AK351" s="69">
        <v>0</v>
      </c>
      <c r="AL351" s="69">
        <v>0</v>
      </c>
      <c r="AM351" s="69">
        <v>0</v>
      </c>
      <c r="AN351" s="69">
        <v>0</v>
      </c>
      <c r="AO351" s="69">
        <v>0</v>
      </c>
      <c r="AP351" s="69">
        <v>0</v>
      </c>
      <c r="AQ351" s="69">
        <v>0</v>
      </c>
      <c r="AR351" s="69">
        <v>0</v>
      </c>
      <c r="AS351" s="69">
        <v>4.0999999999999996</v>
      </c>
      <c r="AT351" s="69">
        <v>13664</v>
      </c>
      <c r="AU351" s="54">
        <v>0</v>
      </c>
      <c r="AV351" s="54">
        <v>0</v>
      </c>
      <c r="AW351" s="66">
        <v>5</v>
      </c>
      <c r="AX351" s="66">
        <v>4.0999999999999996</v>
      </c>
      <c r="AY351" s="64">
        <v>21712</v>
      </c>
      <c r="AZ351" s="78">
        <v>141.274055538</v>
      </c>
      <c r="BA351" s="66"/>
    </row>
    <row r="352" spans="1:53" x14ac:dyDescent="0.25">
      <c r="A352" s="57">
        <v>390</v>
      </c>
      <c r="B352" s="105">
        <v>2012</v>
      </c>
      <c r="C352" s="69">
        <v>8</v>
      </c>
      <c r="D352" s="69" t="s">
        <v>1131</v>
      </c>
      <c r="E352" s="75">
        <f t="shared" si="10"/>
        <v>0.1884793126788</v>
      </c>
      <c r="F352" s="110">
        <v>0.1716</v>
      </c>
      <c r="G352" s="69">
        <v>59</v>
      </c>
      <c r="H352" s="69">
        <v>4.8600000000000003</v>
      </c>
      <c r="I352" s="69"/>
      <c r="J352" s="69" t="s">
        <v>1184</v>
      </c>
      <c r="K352" s="69"/>
      <c r="L352" s="69">
        <v>6925</v>
      </c>
      <c r="M352" s="70" t="s">
        <v>2567</v>
      </c>
      <c r="N352" s="69" t="s">
        <v>126</v>
      </c>
      <c r="O352" s="69">
        <v>5948693</v>
      </c>
      <c r="P352" s="70">
        <v>40383</v>
      </c>
      <c r="Q352" s="69"/>
      <c r="R352" s="69"/>
      <c r="S352" s="70"/>
      <c r="T352" s="69" t="s">
        <v>1277</v>
      </c>
      <c r="U352" s="69">
        <v>160210</v>
      </c>
      <c r="V352" s="70">
        <v>40898</v>
      </c>
      <c r="W352" s="69"/>
      <c r="X352" s="69"/>
      <c r="Y352" s="70"/>
      <c r="Z352" s="69" t="s">
        <v>288</v>
      </c>
      <c r="AA352" s="64">
        <v>1576537</v>
      </c>
      <c r="AB352" s="70">
        <v>40136</v>
      </c>
      <c r="AC352" s="69" t="s">
        <v>1362</v>
      </c>
      <c r="AD352" s="69">
        <v>0</v>
      </c>
      <c r="AE352" s="69">
        <v>0</v>
      </c>
      <c r="AF352" s="69">
        <v>0</v>
      </c>
      <c r="AG352" s="69">
        <v>1</v>
      </c>
      <c r="AH352" s="69">
        <v>1</v>
      </c>
      <c r="AI352" s="69">
        <v>0</v>
      </c>
      <c r="AJ352" s="69"/>
      <c r="AK352" s="69">
        <v>0</v>
      </c>
      <c r="AL352" s="69">
        <v>0</v>
      </c>
      <c r="AM352" s="69">
        <v>0</v>
      </c>
      <c r="AN352" s="69">
        <v>0</v>
      </c>
      <c r="AO352" s="69">
        <v>0</v>
      </c>
      <c r="AP352" s="69">
        <v>0</v>
      </c>
      <c r="AQ352" s="69">
        <v>0</v>
      </c>
      <c r="AR352" s="69">
        <v>0</v>
      </c>
      <c r="AS352" s="69">
        <v>6.5</v>
      </c>
      <c r="AT352" s="69">
        <v>34962</v>
      </c>
      <c r="AU352" s="54">
        <v>0</v>
      </c>
      <c r="AV352" s="54">
        <v>0</v>
      </c>
      <c r="AW352" s="66">
        <v>6.8</v>
      </c>
      <c r="AX352" s="66">
        <v>6.5</v>
      </c>
      <c r="AY352" s="64">
        <v>37791</v>
      </c>
      <c r="AZ352" s="78">
        <v>141.274055538</v>
      </c>
      <c r="BA352" s="66"/>
    </row>
    <row r="353" spans="1:53" x14ac:dyDescent="0.25">
      <c r="A353" s="57">
        <v>391</v>
      </c>
      <c r="B353" s="105">
        <v>2012</v>
      </c>
      <c r="C353" s="69">
        <v>5</v>
      </c>
      <c r="D353" s="69" t="s">
        <v>1132</v>
      </c>
      <c r="E353" s="75">
        <f t="shared" si="10"/>
        <v>0.18133994477429999</v>
      </c>
      <c r="F353" s="110">
        <v>0.1651</v>
      </c>
      <c r="G353" s="69">
        <v>51</v>
      </c>
      <c r="H353" s="69">
        <v>4.54</v>
      </c>
      <c r="I353" s="69"/>
      <c r="J353" s="54" t="s">
        <v>7144</v>
      </c>
      <c r="K353" s="69"/>
      <c r="L353" s="69">
        <v>41440</v>
      </c>
      <c r="M353" s="70" t="s">
        <v>2547</v>
      </c>
      <c r="N353" s="69" t="s">
        <v>172</v>
      </c>
      <c r="O353" s="69">
        <v>423829</v>
      </c>
      <c r="P353" s="70">
        <v>41051</v>
      </c>
      <c r="Q353" s="69" t="s">
        <v>1246</v>
      </c>
      <c r="R353" s="69">
        <v>1463567</v>
      </c>
      <c r="S353" s="70">
        <v>40235</v>
      </c>
      <c r="T353" s="69" t="s">
        <v>481</v>
      </c>
      <c r="U353" s="69">
        <v>14182215</v>
      </c>
      <c r="V353" s="70">
        <v>40053</v>
      </c>
      <c r="W353" s="69" t="s">
        <v>1305</v>
      </c>
      <c r="X353" s="69">
        <v>0</v>
      </c>
      <c r="Y353" s="70"/>
      <c r="Z353" s="69"/>
      <c r="AA353" s="64"/>
      <c r="AB353" s="70"/>
      <c r="AC353" s="69" t="s">
        <v>1363</v>
      </c>
      <c r="AD353" s="69">
        <v>0</v>
      </c>
      <c r="AE353" s="69">
        <v>1</v>
      </c>
      <c r="AF353" s="69">
        <v>0</v>
      </c>
      <c r="AG353" s="69">
        <v>0</v>
      </c>
      <c r="AH353" s="69">
        <v>0</v>
      </c>
      <c r="AI353" s="69">
        <v>0</v>
      </c>
      <c r="AJ353" s="69"/>
      <c r="AK353" s="69">
        <v>0</v>
      </c>
      <c r="AL353" s="69">
        <v>0</v>
      </c>
      <c r="AM353" s="69">
        <v>0</v>
      </c>
      <c r="AN353" s="69">
        <v>0</v>
      </c>
      <c r="AO353" s="69">
        <v>0</v>
      </c>
      <c r="AP353" s="69">
        <v>0</v>
      </c>
      <c r="AQ353" s="69">
        <v>0</v>
      </c>
      <c r="AR353" s="69">
        <v>0</v>
      </c>
      <c r="AS353" s="69">
        <v>4.3</v>
      </c>
      <c r="AT353" s="69">
        <v>6970</v>
      </c>
      <c r="AU353" s="54">
        <v>0</v>
      </c>
      <c r="AV353" s="54">
        <v>0</v>
      </c>
      <c r="AW353" s="66">
        <v>5.2</v>
      </c>
      <c r="AX353" s="66">
        <v>4.3</v>
      </c>
      <c r="AY353" s="64">
        <v>20085</v>
      </c>
      <c r="AZ353" s="78">
        <v>141.274055538</v>
      </c>
      <c r="BA353" s="66"/>
    </row>
    <row r="354" spans="1:53" x14ac:dyDescent="0.25">
      <c r="A354" s="57">
        <v>392</v>
      </c>
      <c r="B354" s="105">
        <v>2012</v>
      </c>
      <c r="C354" s="69">
        <v>6</v>
      </c>
      <c r="D354" s="69" t="s">
        <v>1133</v>
      </c>
      <c r="E354" s="75">
        <f t="shared" si="10"/>
        <v>0.18046125333989999</v>
      </c>
      <c r="F354" s="110">
        <v>0.1643</v>
      </c>
      <c r="G354" s="69">
        <v>47</v>
      </c>
      <c r="H354" s="69">
        <v>1.98</v>
      </c>
      <c r="I354" s="69"/>
      <c r="J354" s="69" t="s">
        <v>1186</v>
      </c>
      <c r="K354" s="69"/>
      <c r="L354" s="69">
        <v>0</v>
      </c>
      <c r="M354" s="70"/>
      <c r="N354" s="69"/>
      <c r="O354" s="69"/>
      <c r="P354" s="70"/>
      <c r="Q354" s="69"/>
      <c r="R354" s="69"/>
      <c r="S354" s="70"/>
      <c r="T354" s="69"/>
      <c r="U354" s="69"/>
      <c r="V354" s="70"/>
      <c r="W354" s="69"/>
      <c r="X354" s="69"/>
      <c r="Y354" s="70"/>
      <c r="Z354" s="69"/>
      <c r="AA354" s="64"/>
      <c r="AB354" s="70"/>
      <c r="AC354" s="69" t="s">
        <v>1364</v>
      </c>
      <c r="AD354" s="69">
        <v>0</v>
      </c>
      <c r="AE354" s="69">
        <v>0</v>
      </c>
      <c r="AF354" s="69">
        <v>0</v>
      </c>
      <c r="AG354" s="69">
        <v>1</v>
      </c>
      <c r="AH354" s="69">
        <v>0</v>
      </c>
      <c r="AI354" s="69">
        <v>0</v>
      </c>
      <c r="AJ354" s="69"/>
      <c r="AK354" s="69">
        <v>0</v>
      </c>
      <c r="AL354" s="69">
        <v>0</v>
      </c>
      <c r="AM354" s="69">
        <v>0</v>
      </c>
      <c r="AN354" s="69">
        <v>0</v>
      </c>
      <c r="AO354" s="69">
        <v>0</v>
      </c>
      <c r="AP354" s="69">
        <v>0</v>
      </c>
      <c r="AQ354" s="69">
        <v>0</v>
      </c>
      <c r="AR354" s="69">
        <v>0</v>
      </c>
      <c r="AS354" s="69">
        <v>3.1</v>
      </c>
      <c r="AT354" s="69">
        <v>154</v>
      </c>
      <c r="AU354" s="54">
        <v>1</v>
      </c>
      <c r="AV354" s="54">
        <v>0</v>
      </c>
      <c r="AW354" s="66">
        <v>4</v>
      </c>
      <c r="AX354" s="66">
        <v>3.1</v>
      </c>
      <c r="AY354" s="64">
        <v>2981</v>
      </c>
      <c r="AZ354" s="78">
        <v>141.274055538</v>
      </c>
      <c r="BA354" s="66"/>
    </row>
    <row r="355" spans="1:53" x14ac:dyDescent="0.25">
      <c r="A355" s="57">
        <v>393</v>
      </c>
      <c r="B355" s="105">
        <v>2012</v>
      </c>
      <c r="C355" s="69">
        <v>8</v>
      </c>
      <c r="D355" s="69" t="s">
        <v>1134</v>
      </c>
      <c r="E355" s="75">
        <f t="shared" si="10"/>
        <v>0.15849396747990002</v>
      </c>
      <c r="F355" s="110">
        <v>0.14430000000000001</v>
      </c>
      <c r="G355" s="69">
        <v>49</v>
      </c>
      <c r="H355" s="69">
        <v>3.64</v>
      </c>
      <c r="I355" s="69"/>
      <c r="J355" s="69" t="s">
        <v>1187</v>
      </c>
      <c r="K355" s="69"/>
      <c r="L355" s="69">
        <v>38002</v>
      </c>
      <c r="M355" s="70" t="s">
        <v>2568</v>
      </c>
      <c r="N355" s="69" t="s">
        <v>1217</v>
      </c>
      <c r="O355" s="69">
        <v>128155</v>
      </c>
      <c r="P355" s="70">
        <v>40106</v>
      </c>
      <c r="Q355" s="69" t="s">
        <v>1247</v>
      </c>
      <c r="R355" s="69">
        <v>296880</v>
      </c>
      <c r="S355" s="70">
        <v>40053</v>
      </c>
      <c r="T355" s="69" t="s">
        <v>1278</v>
      </c>
      <c r="U355" s="69">
        <v>8356</v>
      </c>
      <c r="V355" s="70">
        <v>40243</v>
      </c>
      <c r="W355" s="69" t="s">
        <v>924</v>
      </c>
      <c r="X355" s="69">
        <v>170579</v>
      </c>
      <c r="Y355" s="70">
        <v>40053</v>
      </c>
      <c r="Z355" s="69" t="s">
        <v>1327</v>
      </c>
      <c r="AA355" s="64">
        <v>41109</v>
      </c>
      <c r="AB355" s="70">
        <v>40536</v>
      </c>
      <c r="AC355" s="69" t="s">
        <v>1365</v>
      </c>
      <c r="AD355" s="69">
        <v>0</v>
      </c>
      <c r="AE355" s="69">
        <v>1</v>
      </c>
      <c r="AF355" s="69">
        <v>0</v>
      </c>
      <c r="AG355" s="69">
        <v>0</v>
      </c>
      <c r="AH355" s="69">
        <v>0</v>
      </c>
      <c r="AI355" s="69">
        <v>0</v>
      </c>
      <c r="AJ355" s="69"/>
      <c r="AK355" s="69">
        <v>0</v>
      </c>
      <c r="AL355" s="69">
        <v>0</v>
      </c>
      <c r="AM355" s="69">
        <v>0</v>
      </c>
      <c r="AN355" s="69">
        <v>0</v>
      </c>
      <c r="AO355" s="69">
        <v>0</v>
      </c>
      <c r="AP355" s="69">
        <v>0</v>
      </c>
      <c r="AQ355" s="69">
        <v>0</v>
      </c>
      <c r="AR355" s="69">
        <v>0</v>
      </c>
      <c r="AS355" s="69">
        <v>2.7</v>
      </c>
      <c r="AT355" s="69">
        <v>1771</v>
      </c>
      <c r="AU355" s="54">
        <v>0</v>
      </c>
      <c r="AV355" s="54">
        <v>0</v>
      </c>
      <c r="AW355" s="66">
        <v>3.2</v>
      </c>
      <c r="AX355" s="66">
        <v>2.7</v>
      </c>
      <c r="AY355" s="64">
        <v>12845</v>
      </c>
      <c r="AZ355" s="78">
        <v>141.274055538</v>
      </c>
      <c r="BA355" s="66"/>
    </row>
    <row r="356" spans="1:53" x14ac:dyDescent="0.25">
      <c r="A356" s="57">
        <v>394</v>
      </c>
      <c r="B356" s="105">
        <v>2012</v>
      </c>
      <c r="C356" s="69">
        <v>3</v>
      </c>
      <c r="D356" s="69" t="s">
        <v>1135</v>
      </c>
      <c r="E356" s="75">
        <f t="shared" ref="E356:E392" si="11">F356*(1+2.6%)*(1+2.5%)*(1+1.4%)*(1+3%)</f>
        <v>0.15311198244419996</v>
      </c>
      <c r="F356" s="110">
        <v>0.1394</v>
      </c>
      <c r="G356" s="69">
        <v>47</v>
      </c>
      <c r="H356" s="69">
        <v>3.5</v>
      </c>
      <c r="I356" s="69"/>
      <c r="J356" s="69" t="s">
        <v>1188</v>
      </c>
      <c r="K356" s="69"/>
      <c r="L356" s="69">
        <v>0</v>
      </c>
      <c r="M356" s="70"/>
      <c r="N356" s="69" t="s">
        <v>124</v>
      </c>
      <c r="O356" s="69">
        <v>0</v>
      </c>
      <c r="P356" s="70"/>
      <c r="Q356" s="69" t="s">
        <v>1248</v>
      </c>
      <c r="R356" s="69">
        <v>3016145</v>
      </c>
      <c r="S356" s="70">
        <v>40142</v>
      </c>
      <c r="T356" s="69" t="s">
        <v>191</v>
      </c>
      <c r="U356" s="69">
        <v>248615</v>
      </c>
      <c r="V356" s="70">
        <v>40108</v>
      </c>
      <c r="W356" s="69"/>
      <c r="X356" s="69"/>
      <c r="Y356" s="70"/>
      <c r="Z356" s="69" t="s">
        <v>1328</v>
      </c>
      <c r="AA356" s="64">
        <v>420592</v>
      </c>
      <c r="AB356" s="70">
        <v>40460</v>
      </c>
      <c r="AC356" s="69" t="s">
        <v>1366</v>
      </c>
      <c r="AD356" s="69">
        <v>1</v>
      </c>
      <c r="AE356" s="69">
        <v>1</v>
      </c>
      <c r="AF356" s="69">
        <v>0</v>
      </c>
      <c r="AG356" s="69">
        <v>0</v>
      </c>
      <c r="AH356" s="69">
        <v>1</v>
      </c>
      <c r="AI356" s="69">
        <v>0</v>
      </c>
      <c r="AJ356" s="69"/>
      <c r="AK356" s="69">
        <v>0</v>
      </c>
      <c r="AL356" s="69">
        <v>0</v>
      </c>
      <c r="AM356" s="69">
        <v>0</v>
      </c>
      <c r="AN356" s="69">
        <v>0</v>
      </c>
      <c r="AO356" s="69">
        <v>0</v>
      </c>
      <c r="AP356" s="69">
        <v>0</v>
      </c>
      <c r="AQ356" s="69">
        <v>0</v>
      </c>
      <c r="AR356" s="69">
        <v>0</v>
      </c>
      <c r="AS356" s="69">
        <v>4.3</v>
      </c>
      <c r="AT356" s="69">
        <v>3898</v>
      </c>
      <c r="AU356" s="54">
        <v>0</v>
      </c>
      <c r="AV356" s="54">
        <v>0</v>
      </c>
      <c r="AW356" s="66">
        <v>4.8</v>
      </c>
      <c r="AX356" s="66">
        <v>4.2</v>
      </c>
      <c r="AY356" s="64">
        <v>58771</v>
      </c>
      <c r="AZ356" s="78">
        <v>141.274055538</v>
      </c>
      <c r="BA356" s="66"/>
    </row>
    <row r="357" spans="1:53" x14ac:dyDescent="0.25">
      <c r="A357" s="57">
        <v>395</v>
      </c>
      <c r="B357" s="105">
        <v>2012</v>
      </c>
      <c r="C357" s="69">
        <v>12</v>
      </c>
      <c r="D357" s="69" t="s">
        <v>1136</v>
      </c>
      <c r="E357" s="75">
        <f t="shared" si="11"/>
        <v>0.14641196025689998</v>
      </c>
      <c r="F357" s="110">
        <v>0.1333</v>
      </c>
      <c r="G357" s="69">
        <v>42</v>
      </c>
      <c r="H357" s="69">
        <v>2.8</v>
      </c>
      <c r="I357" s="69"/>
      <c r="J357" s="69" t="s">
        <v>825</v>
      </c>
      <c r="K357" s="69"/>
      <c r="L357" s="69">
        <v>275353</v>
      </c>
      <c r="M357" s="70" t="s">
        <v>2499</v>
      </c>
      <c r="N357" s="69"/>
      <c r="O357" s="69"/>
      <c r="P357" s="70"/>
      <c r="Q357" s="77" t="s">
        <v>677</v>
      </c>
      <c r="R357" s="69">
        <v>0</v>
      </c>
      <c r="S357" s="70"/>
      <c r="T357" s="69"/>
      <c r="U357" s="69"/>
      <c r="V357" s="70"/>
      <c r="W357" s="69" t="s">
        <v>327</v>
      </c>
      <c r="X357" s="69">
        <v>20936476</v>
      </c>
      <c r="Y357" s="70">
        <v>40191</v>
      </c>
      <c r="Z357" s="69" t="s">
        <v>528</v>
      </c>
      <c r="AA357" s="64">
        <v>3389</v>
      </c>
      <c r="AB357" s="70">
        <v>41911</v>
      </c>
      <c r="AC357" s="69" t="s">
        <v>1367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69"/>
      <c r="AK357" s="69">
        <v>0</v>
      </c>
      <c r="AL357" s="69">
        <v>0</v>
      </c>
      <c r="AM357" s="69">
        <v>0</v>
      </c>
      <c r="AN357" s="69">
        <v>0</v>
      </c>
      <c r="AO357" s="69">
        <v>0</v>
      </c>
      <c r="AP357" s="69">
        <v>0</v>
      </c>
      <c r="AQ357" s="69">
        <v>0</v>
      </c>
      <c r="AR357" s="69">
        <v>0</v>
      </c>
      <c r="AS357" s="69">
        <v>5.0999999999999996</v>
      </c>
      <c r="AT357" s="69">
        <v>20600</v>
      </c>
      <c r="AU357" s="54">
        <v>0</v>
      </c>
      <c r="AV357" s="54">
        <v>0</v>
      </c>
      <c r="AW357" s="66">
        <v>5.4</v>
      </c>
      <c r="AX357" s="66">
        <v>5.0999999999999996</v>
      </c>
      <c r="AY357" s="64">
        <v>29298</v>
      </c>
      <c r="AZ357" s="78">
        <v>141.274055538</v>
      </c>
      <c r="BA357" s="66"/>
    </row>
    <row r="358" spans="1:53" x14ac:dyDescent="0.25">
      <c r="A358" s="57">
        <v>396</v>
      </c>
      <c r="B358" s="105">
        <v>2012</v>
      </c>
      <c r="C358" s="69">
        <v>1</v>
      </c>
      <c r="D358" s="69" t="s">
        <v>1137</v>
      </c>
      <c r="E358" s="75">
        <f t="shared" si="11"/>
        <v>0.14542343239319999</v>
      </c>
      <c r="F358" s="110">
        <v>0.13239999999999999</v>
      </c>
      <c r="G358" s="69">
        <v>44</v>
      </c>
      <c r="H358" s="69">
        <v>3.35</v>
      </c>
      <c r="I358" s="69"/>
      <c r="J358" s="69" t="s">
        <v>446</v>
      </c>
      <c r="K358" s="69"/>
      <c r="L358" s="69">
        <v>0</v>
      </c>
      <c r="M358" s="70"/>
      <c r="N358" s="69" t="s">
        <v>544</v>
      </c>
      <c r="O358" s="69">
        <v>56885932</v>
      </c>
      <c r="P358" s="70">
        <v>40282</v>
      </c>
      <c r="Q358" s="69" t="s">
        <v>1249</v>
      </c>
      <c r="R358" s="69">
        <v>2004176</v>
      </c>
      <c r="S358" s="70">
        <v>40506</v>
      </c>
      <c r="T358" s="69" t="s">
        <v>899</v>
      </c>
      <c r="U358" s="69">
        <v>56436</v>
      </c>
      <c r="V358" s="70">
        <v>40162</v>
      </c>
      <c r="W358" s="69" t="s">
        <v>1306</v>
      </c>
      <c r="X358" s="69">
        <v>4210907</v>
      </c>
      <c r="Y358" s="70">
        <v>40053</v>
      </c>
      <c r="Z358" s="69" t="s">
        <v>1329</v>
      </c>
      <c r="AA358" s="64"/>
      <c r="AB358" s="70"/>
      <c r="AC358" s="69" t="s">
        <v>230</v>
      </c>
      <c r="AD358" s="69">
        <v>0</v>
      </c>
      <c r="AE358" s="69">
        <v>0</v>
      </c>
      <c r="AF358" s="69">
        <v>0</v>
      </c>
      <c r="AG358" s="69">
        <v>0</v>
      </c>
      <c r="AH358" s="69">
        <v>1</v>
      </c>
      <c r="AI358" s="69">
        <v>0</v>
      </c>
      <c r="AJ358" s="69"/>
      <c r="AK358" s="69">
        <v>0</v>
      </c>
      <c r="AL358" s="69">
        <v>0</v>
      </c>
      <c r="AM358" s="69">
        <v>0</v>
      </c>
      <c r="AN358" s="69">
        <v>0</v>
      </c>
      <c r="AO358" s="69">
        <v>0</v>
      </c>
      <c r="AP358" s="69">
        <v>0</v>
      </c>
      <c r="AQ358" s="69">
        <v>0</v>
      </c>
      <c r="AR358" s="69">
        <v>0</v>
      </c>
      <c r="AS358" s="69">
        <v>5.7</v>
      </c>
      <c r="AT358" s="69">
        <v>18110</v>
      </c>
      <c r="AU358" s="54">
        <v>0</v>
      </c>
      <c r="AV358" s="54">
        <v>0</v>
      </c>
      <c r="AW358" s="66">
        <v>5.9</v>
      </c>
      <c r="AX358" s="66">
        <v>5.7</v>
      </c>
      <c r="AY358" s="64">
        <v>30120</v>
      </c>
      <c r="AZ358" s="78">
        <v>141.274055538</v>
      </c>
      <c r="BA358" s="66"/>
    </row>
    <row r="359" spans="1:53" x14ac:dyDescent="0.25">
      <c r="A359" s="57">
        <v>397</v>
      </c>
      <c r="B359" s="105">
        <v>2012</v>
      </c>
      <c r="C359" s="69">
        <v>12</v>
      </c>
      <c r="D359" s="69" t="s">
        <v>1138</v>
      </c>
      <c r="E359" s="75">
        <f t="shared" si="11"/>
        <v>0.13938242878170001</v>
      </c>
      <c r="F359" s="110">
        <v>0.12690000000000001</v>
      </c>
      <c r="G359" s="69">
        <v>40</v>
      </c>
      <c r="H359" s="69">
        <v>3.03</v>
      </c>
      <c r="I359" s="69"/>
      <c r="J359" s="69" t="s">
        <v>465</v>
      </c>
      <c r="K359" s="69"/>
      <c r="L359" s="69">
        <v>0</v>
      </c>
      <c r="M359" s="70"/>
      <c r="N359" s="69" t="s">
        <v>124</v>
      </c>
      <c r="O359" s="69">
        <v>0</v>
      </c>
      <c r="P359" s="70"/>
      <c r="Q359" s="69"/>
      <c r="R359" s="69"/>
      <c r="S359" s="70"/>
      <c r="T359" s="69" t="s">
        <v>1279</v>
      </c>
      <c r="U359" s="69">
        <v>1412710</v>
      </c>
      <c r="V359" s="70">
        <v>40261</v>
      </c>
      <c r="W359" s="69"/>
      <c r="X359" s="69"/>
      <c r="Y359" s="70"/>
      <c r="Z359" s="69" t="s">
        <v>590</v>
      </c>
      <c r="AA359" s="64">
        <v>6891304</v>
      </c>
      <c r="AB359" s="70">
        <v>40246</v>
      </c>
      <c r="AC359" s="69" t="s">
        <v>1368</v>
      </c>
      <c r="AD359" s="69">
        <v>0</v>
      </c>
      <c r="AE359" s="69">
        <v>1</v>
      </c>
      <c r="AF359" s="69">
        <v>0</v>
      </c>
      <c r="AG359" s="69">
        <v>0</v>
      </c>
      <c r="AH359" s="69">
        <v>0</v>
      </c>
      <c r="AI359" s="69">
        <v>1</v>
      </c>
      <c r="AJ359" s="69"/>
      <c r="AK359" s="69">
        <v>0</v>
      </c>
      <c r="AL359" s="69">
        <v>0</v>
      </c>
      <c r="AM359" s="69">
        <v>0</v>
      </c>
      <c r="AN359" s="69">
        <v>0</v>
      </c>
      <c r="AO359" s="69">
        <v>0</v>
      </c>
      <c r="AP359" s="69">
        <v>0</v>
      </c>
      <c r="AQ359" s="69">
        <v>0</v>
      </c>
      <c r="AR359" s="69">
        <v>0</v>
      </c>
      <c r="AS359" s="69">
        <v>6.1</v>
      </c>
      <c r="AT359" s="69">
        <v>24385</v>
      </c>
      <c r="AU359" s="54">
        <v>0</v>
      </c>
      <c r="AV359" s="54">
        <v>0</v>
      </c>
      <c r="AW359" s="66">
        <v>6.7</v>
      </c>
      <c r="AX359" s="66">
        <v>6.1</v>
      </c>
      <c r="AY359" s="64">
        <v>940</v>
      </c>
      <c r="AZ359" s="78">
        <v>141.274055538</v>
      </c>
      <c r="BA359" s="66"/>
    </row>
    <row r="360" spans="1:53" x14ac:dyDescent="0.25">
      <c r="A360" s="57">
        <v>398</v>
      </c>
      <c r="B360" s="105">
        <v>2012</v>
      </c>
      <c r="C360" s="69">
        <v>10</v>
      </c>
      <c r="D360" s="69" t="s">
        <v>1139</v>
      </c>
      <c r="E360" s="75">
        <f t="shared" si="11"/>
        <v>0.132902079453</v>
      </c>
      <c r="F360" s="110">
        <v>0.121</v>
      </c>
      <c r="G360" s="69">
        <v>41</v>
      </c>
      <c r="H360" s="69">
        <v>4.51</v>
      </c>
      <c r="I360" s="69"/>
      <c r="J360" s="69" t="s">
        <v>1189</v>
      </c>
      <c r="K360" s="69"/>
      <c r="L360" s="69">
        <v>24855</v>
      </c>
      <c r="M360" s="70"/>
      <c r="N360" s="69" t="s">
        <v>1218</v>
      </c>
      <c r="O360" s="69">
        <v>62418</v>
      </c>
      <c r="P360" s="70">
        <v>40634</v>
      </c>
      <c r="Q360" s="69" t="s">
        <v>1250</v>
      </c>
      <c r="R360" s="69">
        <v>0</v>
      </c>
      <c r="S360" s="70"/>
      <c r="T360" s="69" t="s">
        <v>1280</v>
      </c>
      <c r="U360" s="69">
        <v>335108</v>
      </c>
      <c r="V360" s="70">
        <v>40315</v>
      </c>
      <c r="W360" s="69" t="s">
        <v>1307</v>
      </c>
      <c r="X360" s="69">
        <v>0</v>
      </c>
      <c r="Y360" s="70"/>
      <c r="Z360" s="69" t="s">
        <v>1330</v>
      </c>
      <c r="AA360" s="64">
        <v>482034</v>
      </c>
      <c r="AB360" s="70">
        <v>40391</v>
      </c>
      <c r="AC360" s="69" t="s">
        <v>1359</v>
      </c>
      <c r="AD360" s="69">
        <v>0</v>
      </c>
      <c r="AE360" s="69">
        <v>1</v>
      </c>
      <c r="AF360" s="69">
        <v>0</v>
      </c>
      <c r="AG360" s="69">
        <v>0</v>
      </c>
      <c r="AH360" s="69">
        <v>0</v>
      </c>
      <c r="AI360" s="69">
        <v>0</v>
      </c>
      <c r="AJ360" s="69"/>
      <c r="AK360" s="69">
        <v>0</v>
      </c>
      <c r="AL360" s="69">
        <v>0</v>
      </c>
      <c r="AM360" s="69">
        <v>0</v>
      </c>
      <c r="AN360" s="69">
        <v>0</v>
      </c>
      <c r="AO360" s="69">
        <v>0</v>
      </c>
      <c r="AP360" s="69">
        <v>0</v>
      </c>
      <c r="AQ360" s="69">
        <v>0</v>
      </c>
      <c r="AR360" s="69">
        <v>0</v>
      </c>
      <c r="AS360" s="69">
        <v>4.9000000000000004</v>
      </c>
      <c r="AT360" s="69">
        <v>1879</v>
      </c>
      <c r="AU360" s="54">
        <v>0</v>
      </c>
      <c r="AV360" s="54">
        <v>0</v>
      </c>
      <c r="AW360" s="66">
        <v>5.2</v>
      </c>
      <c r="AX360" s="66">
        <v>4.9000000000000004</v>
      </c>
      <c r="AY360" s="64">
        <v>16288</v>
      </c>
      <c r="AZ360" s="78">
        <v>141.274055538</v>
      </c>
      <c r="BA360" s="66"/>
    </row>
    <row r="361" spans="1:53" x14ac:dyDescent="0.25">
      <c r="A361" s="57">
        <v>399</v>
      </c>
      <c r="B361" s="105">
        <v>2012</v>
      </c>
      <c r="C361" s="69">
        <v>6</v>
      </c>
      <c r="D361" s="69" t="s">
        <v>1140</v>
      </c>
      <c r="E361" s="75">
        <f t="shared" si="11"/>
        <v>0.13191355158929999</v>
      </c>
      <c r="F361" s="110">
        <v>0.1201</v>
      </c>
      <c r="G361" s="69">
        <v>42</v>
      </c>
      <c r="H361" s="69">
        <v>3.02</v>
      </c>
      <c r="I361" s="69"/>
      <c r="J361" s="69" t="s">
        <v>1190</v>
      </c>
      <c r="K361" s="69"/>
      <c r="L361" s="69">
        <v>9307</v>
      </c>
      <c r="M361" s="70" t="s">
        <v>2569</v>
      </c>
      <c r="N361" s="69"/>
      <c r="O361" s="69"/>
      <c r="P361" s="70"/>
      <c r="Q361" s="69" t="s">
        <v>7120</v>
      </c>
      <c r="R361" s="69">
        <v>25574</v>
      </c>
      <c r="S361" s="70">
        <v>40530</v>
      </c>
      <c r="T361" s="69" t="s">
        <v>1281</v>
      </c>
      <c r="U361" s="69">
        <v>0</v>
      </c>
      <c r="V361" s="70"/>
      <c r="W361" s="69"/>
      <c r="X361" s="69"/>
      <c r="Y361" s="70"/>
      <c r="Z361" s="69" t="s">
        <v>1331</v>
      </c>
      <c r="AA361" s="64"/>
      <c r="AB361" s="70"/>
      <c r="AC361" s="69" t="s">
        <v>1350</v>
      </c>
      <c r="AD361" s="69">
        <v>0</v>
      </c>
      <c r="AE361" s="69">
        <v>0</v>
      </c>
      <c r="AF361" s="69">
        <v>0</v>
      </c>
      <c r="AG361" s="69">
        <v>1</v>
      </c>
      <c r="AH361" s="69">
        <v>0</v>
      </c>
      <c r="AI361" s="69">
        <v>0</v>
      </c>
      <c r="AJ361" s="69"/>
      <c r="AK361" s="69">
        <v>0</v>
      </c>
      <c r="AL361" s="69">
        <v>0</v>
      </c>
      <c r="AM361" s="69">
        <v>0</v>
      </c>
      <c r="AN361" s="69">
        <v>0</v>
      </c>
      <c r="AO361" s="69">
        <v>0</v>
      </c>
      <c r="AP361" s="69">
        <v>0</v>
      </c>
      <c r="AQ361" s="69">
        <v>0</v>
      </c>
      <c r="AR361" s="69">
        <v>0</v>
      </c>
      <c r="AS361" s="69">
        <v>5.0999999999999996</v>
      </c>
      <c r="AT361" s="69">
        <v>370</v>
      </c>
      <c r="AU361" s="54">
        <v>0</v>
      </c>
      <c r="AV361" s="54">
        <v>0</v>
      </c>
      <c r="AW361" s="66">
        <v>4.3</v>
      </c>
      <c r="AX361" s="66">
        <v>5.2</v>
      </c>
      <c r="AY361" s="64">
        <v>22328</v>
      </c>
      <c r="AZ361" s="78">
        <v>141.274055538</v>
      </c>
      <c r="BA361" s="66"/>
    </row>
    <row r="362" spans="1:53" x14ac:dyDescent="0.25">
      <c r="A362" s="57">
        <v>400</v>
      </c>
      <c r="B362" s="105">
        <v>2012</v>
      </c>
      <c r="C362" s="69">
        <v>6</v>
      </c>
      <c r="D362" s="69" t="s">
        <v>1141</v>
      </c>
      <c r="E362" s="75">
        <f t="shared" si="11"/>
        <v>0.12543320226060001</v>
      </c>
      <c r="F362" s="110">
        <v>0.1142</v>
      </c>
      <c r="G362" s="69">
        <v>39</v>
      </c>
      <c r="H362" s="69">
        <v>3.21</v>
      </c>
      <c r="I362" s="69"/>
      <c r="J362" s="69" t="s">
        <v>473</v>
      </c>
      <c r="K362" s="69"/>
      <c r="L362" s="69">
        <v>6627</v>
      </c>
      <c r="M362" s="70" t="s">
        <v>2542</v>
      </c>
      <c r="N362" s="69" t="s">
        <v>910</v>
      </c>
      <c r="O362" s="69">
        <v>750213</v>
      </c>
      <c r="P362" s="70">
        <v>40212</v>
      </c>
      <c r="Q362" s="69" t="s">
        <v>1252</v>
      </c>
      <c r="R362" s="69">
        <v>136857</v>
      </c>
      <c r="S362" s="70">
        <v>40214</v>
      </c>
      <c r="T362" s="69"/>
      <c r="U362" s="69"/>
      <c r="V362" s="70"/>
      <c r="W362" s="69" t="s">
        <v>1308</v>
      </c>
      <c r="X362" s="69">
        <v>100472</v>
      </c>
      <c r="Y362" s="70">
        <v>40634</v>
      </c>
      <c r="Z362" s="69" t="s">
        <v>1332</v>
      </c>
      <c r="AA362" s="64">
        <v>20983</v>
      </c>
      <c r="AB362" s="70">
        <v>40118</v>
      </c>
      <c r="AC362" s="69" t="s">
        <v>1357</v>
      </c>
      <c r="AD362" s="69">
        <v>0</v>
      </c>
      <c r="AE362" s="69">
        <v>1</v>
      </c>
      <c r="AF362" s="69">
        <v>0</v>
      </c>
      <c r="AG362" s="69">
        <v>0</v>
      </c>
      <c r="AH362" s="69">
        <v>0</v>
      </c>
      <c r="AI362" s="69">
        <v>0</v>
      </c>
      <c r="AJ362" s="69"/>
      <c r="AK362" s="69">
        <v>0</v>
      </c>
      <c r="AL362" s="69">
        <v>0</v>
      </c>
      <c r="AM362" s="69">
        <v>0</v>
      </c>
      <c r="AN362" s="69">
        <v>0</v>
      </c>
      <c r="AO362" s="69">
        <v>0</v>
      </c>
      <c r="AP362" s="69">
        <v>0</v>
      </c>
      <c r="AQ362" s="69">
        <v>0</v>
      </c>
      <c r="AR362" s="69">
        <v>0</v>
      </c>
      <c r="AS362" s="69">
        <v>3.5</v>
      </c>
      <c r="AT362" s="69">
        <v>2315</v>
      </c>
      <c r="AU362" s="54">
        <v>0</v>
      </c>
      <c r="AV362" s="54">
        <v>0</v>
      </c>
      <c r="AW362" s="66">
        <v>4.7</v>
      </c>
      <c r="AX362" s="66">
        <v>3.5</v>
      </c>
      <c r="AY362" s="64">
        <v>14351</v>
      </c>
      <c r="AZ362" s="78">
        <v>141.274055538</v>
      </c>
      <c r="BA362" s="66"/>
    </row>
    <row r="363" spans="1:53" x14ac:dyDescent="0.25">
      <c r="A363" s="57">
        <v>401</v>
      </c>
      <c r="B363" s="105">
        <v>2012</v>
      </c>
      <c r="C363" s="69">
        <v>10</v>
      </c>
      <c r="D363" s="69" t="s">
        <v>1142</v>
      </c>
      <c r="E363" s="75">
        <f t="shared" si="11"/>
        <v>0.12444467439689998</v>
      </c>
      <c r="F363" s="110">
        <v>0.1133</v>
      </c>
      <c r="G363" s="69">
        <v>38</v>
      </c>
      <c r="H363" s="69">
        <v>3.42</v>
      </c>
      <c r="I363" s="69"/>
      <c r="J363" s="69" t="s">
        <v>808</v>
      </c>
      <c r="K363" s="69"/>
      <c r="L363" s="69">
        <v>1197184</v>
      </c>
      <c r="M363" s="70" t="s">
        <v>6183</v>
      </c>
      <c r="N363" s="69" t="s">
        <v>1220</v>
      </c>
      <c r="O363" s="69">
        <v>24707009</v>
      </c>
      <c r="P363" s="70">
        <v>40248</v>
      </c>
      <c r="Q363" s="69" t="s">
        <v>1253</v>
      </c>
      <c r="R363" s="69">
        <v>532554</v>
      </c>
      <c r="S363" s="70">
        <v>40337</v>
      </c>
      <c r="T363" s="69" t="s">
        <v>1282</v>
      </c>
      <c r="U363" s="69">
        <v>691388</v>
      </c>
      <c r="V363" s="70">
        <v>40270</v>
      </c>
      <c r="W363" s="69" t="s">
        <v>1309</v>
      </c>
      <c r="X363" s="69">
        <v>0</v>
      </c>
      <c r="Y363" s="70"/>
      <c r="Z363" s="69" t="s">
        <v>1333</v>
      </c>
      <c r="AA363" s="64">
        <v>334940</v>
      </c>
      <c r="AB363" s="70">
        <v>40277</v>
      </c>
      <c r="AC363" s="69" t="s">
        <v>229</v>
      </c>
      <c r="AD363" s="69">
        <v>1</v>
      </c>
      <c r="AE363" s="69">
        <v>0</v>
      </c>
      <c r="AF363" s="69">
        <v>0</v>
      </c>
      <c r="AG363" s="69">
        <v>0</v>
      </c>
      <c r="AH363" s="69">
        <v>1</v>
      </c>
      <c r="AI363" s="69">
        <v>0</v>
      </c>
      <c r="AJ363" s="69"/>
      <c r="AK363" s="69">
        <v>0</v>
      </c>
      <c r="AL363" s="69">
        <v>0</v>
      </c>
      <c r="AM363" s="69">
        <v>0</v>
      </c>
      <c r="AN363" s="69">
        <v>0</v>
      </c>
      <c r="AO363" s="69">
        <v>0</v>
      </c>
      <c r="AP363" s="69">
        <v>0</v>
      </c>
      <c r="AQ363" s="69">
        <v>0</v>
      </c>
      <c r="AR363" s="69">
        <v>0</v>
      </c>
      <c r="AS363" s="69">
        <v>5.8</v>
      </c>
      <c r="AT363" s="69">
        <v>19460</v>
      </c>
      <c r="AU363" s="54">
        <v>0</v>
      </c>
      <c r="AV363" s="54">
        <v>0</v>
      </c>
      <c r="AW363" s="66">
        <v>6.7</v>
      </c>
      <c r="AX363" s="66">
        <v>5.8</v>
      </c>
      <c r="AY363" s="64">
        <v>13956</v>
      </c>
      <c r="AZ363" s="78">
        <v>141.274055538</v>
      </c>
      <c r="BA363" s="66"/>
    </row>
    <row r="364" spans="1:53" x14ac:dyDescent="0.25">
      <c r="A364" s="57">
        <v>402</v>
      </c>
      <c r="B364" s="105">
        <v>2012</v>
      </c>
      <c r="C364" s="69">
        <v>9</v>
      </c>
      <c r="D364" s="69" t="s">
        <v>1143</v>
      </c>
      <c r="E364" s="75">
        <f t="shared" si="11"/>
        <v>0.12356598296249999</v>
      </c>
      <c r="F364" s="110">
        <v>0.1125</v>
      </c>
      <c r="G364" s="69">
        <v>38</v>
      </c>
      <c r="H364" s="69">
        <v>5.19</v>
      </c>
      <c r="I364" s="69"/>
      <c r="J364" s="69" t="s">
        <v>1191</v>
      </c>
      <c r="K364" s="69"/>
      <c r="L364" s="69">
        <v>0</v>
      </c>
      <c r="M364" s="70"/>
      <c r="N364" s="69" t="s">
        <v>1221</v>
      </c>
      <c r="O364" s="69">
        <v>3462684</v>
      </c>
      <c r="P364" s="70">
        <v>40240</v>
      </c>
      <c r="Q364" s="69" t="s">
        <v>1254</v>
      </c>
      <c r="R364" s="69">
        <v>20368273</v>
      </c>
      <c r="S364" s="70">
        <v>40053</v>
      </c>
      <c r="T364" s="69" t="s">
        <v>1283</v>
      </c>
      <c r="U364" s="69">
        <v>4990153</v>
      </c>
      <c r="V364" s="70">
        <v>40053</v>
      </c>
      <c r="W364" s="69" t="s">
        <v>1310</v>
      </c>
      <c r="X364" s="69">
        <v>4832478</v>
      </c>
      <c r="Y364" s="70">
        <v>40147</v>
      </c>
      <c r="Z364" s="69" t="s">
        <v>1191</v>
      </c>
      <c r="AA364" s="64"/>
      <c r="AB364" s="70"/>
      <c r="AC364" s="69" t="s">
        <v>614</v>
      </c>
      <c r="AD364" s="69">
        <v>1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69"/>
      <c r="AK364" s="69">
        <v>0</v>
      </c>
      <c r="AL364" s="69">
        <v>0</v>
      </c>
      <c r="AM364" s="69">
        <v>0</v>
      </c>
      <c r="AN364" s="69">
        <v>0</v>
      </c>
      <c r="AO364" s="69">
        <v>0</v>
      </c>
      <c r="AP364" s="69">
        <v>0</v>
      </c>
      <c r="AQ364" s="69">
        <v>0</v>
      </c>
      <c r="AR364" s="69">
        <v>0</v>
      </c>
      <c r="AS364" s="69">
        <v>5</v>
      </c>
      <c r="AT364" s="69">
        <v>15849</v>
      </c>
      <c r="AU364" s="54">
        <v>0</v>
      </c>
      <c r="AV364" s="54">
        <v>0</v>
      </c>
      <c r="AW364" s="66">
        <v>6</v>
      </c>
      <c r="AX364" s="66">
        <v>5</v>
      </c>
      <c r="AY364" s="64">
        <v>39215</v>
      </c>
      <c r="AZ364" s="78">
        <v>141.274055538</v>
      </c>
      <c r="BA364" s="66"/>
    </row>
    <row r="365" spans="1:53" x14ac:dyDescent="0.25">
      <c r="A365" s="57">
        <v>403</v>
      </c>
      <c r="B365" s="105">
        <v>2012</v>
      </c>
      <c r="C365" s="69">
        <v>12</v>
      </c>
      <c r="D365" s="69" t="s">
        <v>1144</v>
      </c>
      <c r="E365" s="75">
        <f t="shared" si="11"/>
        <v>0.11269217646179999</v>
      </c>
      <c r="F365" s="110">
        <v>0.1026</v>
      </c>
      <c r="G365" s="69"/>
      <c r="H365" s="69"/>
      <c r="I365" s="69"/>
      <c r="J365" s="69" t="s">
        <v>1192</v>
      </c>
      <c r="K365" s="69"/>
      <c r="L365" s="69">
        <v>2789</v>
      </c>
      <c r="M365" s="70"/>
      <c r="N365" s="69" t="s">
        <v>1222</v>
      </c>
      <c r="O365" s="69">
        <v>0</v>
      </c>
      <c r="P365" s="70"/>
      <c r="Q365" s="69" t="s">
        <v>1255</v>
      </c>
      <c r="R365" s="69">
        <v>3582950</v>
      </c>
      <c r="S365" s="70">
        <v>40053</v>
      </c>
      <c r="T365" s="69" t="s">
        <v>1284</v>
      </c>
      <c r="U365" s="69">
        <v>0</v>
      </c>
      <c r="V365" s="70"/>
      <c r="W365" s="69" t="s">
        <v>1311</v>
      </c>
      <c r="X365" s="69">
        <v>233755</v>
      </c>
      <c r="Y365" s="70">
        <v>40229</v>
      </c>
      <c r="Z365" s="69" t="s">
        <v>1334</v>
      </c>
      <c r="AA365" s="64"/>
      <c r="AB365" s="70"/>
      <c r="AC365" s="69" t="s">
        <v>1369</v>
      </c>
      <c r="AD365" s="69">
        <v>0</v>
      </c>
      <c r="AE365" s="69">
        <v>0</v>
      </c>
      <c r="AF365" s="69">
        <v>0</v>
      </c>
      <c r="AG365" s="69">
        <v>1</v>
      </c>
      <c r="AH365" s="69">
        <v>1</v>
      </c>
      <c r="AI365" s="69">
        <v>1</v>
      </c>
      <c r="AJ365" s="69"/>
      <c r="AK365" s="69">
        <v>0</v>
      </c>
      <c r="AL365" s="69">
        <v>0</v>
      </c>
      <c r="AM365" s="69">
        <v>0</v>
      </c>
      <c r="AN365" s="69">
        <v>0</v>
      </c>
      <c r="AO365" s="69">
        <v>0</v>
      </c>
      <c r="AP365" s="69">
        <v>0</v>
      </c>
      <c r="AQ365" s="69">
        <v>0</v>
      </c>
      <c r="AR365" s="69">
        <v>0</v>
      </c>
      <c r="AS365" s="69">
        <v>5.4</v>
      </c>
      <c r="AT365" s="69">
        <v>790</v>
      </c>
      <c r="AU365" s="54">
        <v>0</v>
      </c>
      <c r="AV365" s="54">
        <v>0</v>
      </c>
      <c r="AW365" s="66">
        <v>4.5</v>
      </c>
      <c r="AX365" s="66">
        <v>4.7</v>
      </c>
      <c r="AY365" s="64">
        <v>4687</v>
      </c>
      <c r="AZ365" s="78">
        <v>141.274055538</v>
      </c>
      <c r="BA365" s="66"/>
    </row>
    <row r="366" spans="1:53" x14ac:dyDescent="0.25">
      <c r="A366" s="57">
        <v>404</v>
      </c>
      <c r="B366" s="105">
        <v>2012</v>
      </c>
      <c r="C366" s="69">
        <v>10</v>
      </c>
      <c r="D366" s="69" t="s">
        <v>5859</v>
      </c>
      <c r="E366" s="75">
        <f t="shared" si="11"/>
        <v>0.11225283074459999</v>
      </c>
      <c r="F366" s="110">
        <v>0.1022</v>
      </c>
      <c r="G366" s="69">
        <v>29</v>
      </c>
      <c r="H366" s="69">
        <v>0.42699999999999999</v>
      </c>
      <c r="I366" s="69"/>
      <c r="J366" s="69" t="s">
        <v>1193</v>
      </c>
      <c r="K366" s="69"/>
      <c r="L366" s="69">
        <v>0</v>
      </c>
      <c r="M366" s="70"/>
      <c r="N366" s="69" t="s">
        <v>1223</v>
      </c>
      <c r="O366" s="69">
        <v>37363</v>
      </c>
      <c r="P366" s="70">
        <v>40381</v>
      </c>
      <c r="Q366" s="69"/>
      <c r="R366" s="69"/>
      <c r="S366" s="70"/>
      <c r="T366" s="69" t="s">
        <v>1145</v>
      </c>
      <c r="U366" s="69">
        <v>0</v>
      </c>
      <c r="V366" s="70"/>
      <c r="W366" s="69"/>
      <c r="X366" s="69"/>
      <c r="Y366" s="70"/>
      <c r="Z366" s="69"/>
      <c r="AA366" s="64"/>
      <c r="AB366" s="70"/>
      <c r="AC366" s="69" t="s">
        <v>1370</v>
      </c>
      <c r="AD366" s="69">
        <v>0</v>
      </c>
      <c r="AE366" s="69">
        <v>0</v>
      </c>
      <c r="AF366" s="69">
        <v>0</v>
      </c>
      <c r="AG366" s="69">
        <v>1</v>
      </c>
      <c r="AH366" s="69">
        <v>0</v>
      </c>
      <c r="AI366" s="69">
        <v>0</v>
      </c>
      <c r="AJ366" s="69"/>
      <c r="AK366" s="69">
        <v>0</v>
      </c>
      <c r="AL366" s="69">
        <v>0</v>
      </c>
      <c r="AM366" s="69">
        <v>0</v>
      </c>
      <c r="AN366" s="69">
        <v>0</v>
      </c>
      <c r="AO366" s="69">
        <v>0</v>
      </c>
      <c r="AP366" s="69">
        <v>0</v>
      </c>
      <c r="AQ366" s="69">
        <v>0</v>
      </c>
      <c r="AR366" s="69">
        <v>0</v>
      </c>
      <c r="AS366" s="69">
        <v>3.8</v>
      </c>
      <c r="AT366" s="69">
        <v>484</v>
      </c>
      <c r="AU366" s="54">
        <v>0</v>
      </c>
      <c r="AV366" s="54">
        <v>0</v>
      </c>
      <c r="AW366" s="66">
        <v>4.2</v>
      </c>
      <c r="AX366" s="66">
        <v>3.8</v>
      </c>
      <c r="AY366" s="64">
        <v>54417</v>
      </c>
      <c r="AZ366" s="78">
        <v>141.274055538</v>
      </c>
      <c r="BA366" s="66"/>
    </row>
    <row r="367" spans="1:53" x14ac:dyDescent="0.25">
      <c r="A367" s="57">
        <v>405</v>
      </c>
      <c r="B367" s="105">
        <v>2012</v>
      </c>
      <c r="C367" s="69">
        <v>6</v>
      </c>
      <c r="D367" s="69" t="s">
        <v>1146</v>
      </c>
      <c r="E367" s="75">
        <f t="shared" si="11"/>
        <v>0.10906757429490001</v>
      </c>
      <c r="F367" s="110">
        <v>9.9299999999999999E-2</v>
      </c>
      <c r="G367" s="69">
        <v>31</v>
      </c>
      <c r="H367" s="69">
        <v>3.15</v>
      </c>
      <c r="I367" s="69"/>
      <c r="J367" s="69" t="s">
        <v>5860</v>
      </c>
      <c r="K367" s="69" t="s">
        <v>5861</v>
      </c>
      <c r="L367" s="69">
        <v>45301</v>
      </c>
      <c r="M367" s="70" t="s">
        <v>7182</v>
      </c>
      <c r="N367" s="69" t="s">
        <v>485</v>
      </c>
      <c r="O367" s="69">
        <v>7671318</v>
      </c>
      <c r="P367" s="70">
        <v>40053</v>
      </c>
      <c r="Q367" s="69" t="s">
        <v>155</v>
      </c>
      <c r="R367" s="69">
        <v>1487621</v>
      </c>
      <c r="S367" s="70">
        <v>40053</v>
      </c>
      <c r="T367" s="69" t="s">
        <v>1285</v>
      </c>
      <c r="U367" s="69">
        <v>70826</v>
      </c>
      <c r="V367" s="70">
        <v>40215</v>
      </c>
      <c r="W367" s="69"/>
      <c r="X367" s="69"/>
      <c r="Y367" s="70"/>
      <c r="Z367" s="69" t="s">
        <v>1335</v>
      </c>
      <c r="AA367" s="64">
        <v>7062668</v>
      </c>
      <c r="AB367" s="70">
        <v>40316</v>
      </c>
      <c r="AC367" s="69" t="s">
        <v>1371</v>
      </c>
      <c r="AD367" s="69">
        <v>1</v>
      </c>
      <c r="AE367" s="69">
        <v>0</v>
      </c>
      <c r="AF367" s="69">
        <v>0</v>
      </c>
      <c r="AG367" s="69">
        <v>0</v>
      </c>
      <c r="AH367" s="69">
        <v>1</v>
      </c>
      <c r="AI367" s="69">
        <v>0</v>
      </c>
      <c r="AJ367" s="69"/>
      <c r="AK367" s="69">
        <v>0</v>
      </c>
      <c r="AL367" s="69">
        <v>0</v>
      </c>
      <c r="AM367" s="69">
        <v>0</v>
      </c>
      <c r="AN367" s="69">
        <v>0</v>
      </c>
      <c r="AO367" s="69">
        <v>0</v>
      </c>
      <c r="AP367" s="69">
        <v>0</v>
      </c>
      <c r="AQ367" s="69">
        <v>0</v>
      </c>
      <c r="AR367" s="69">
        <v>0</v>
      </c>
      <c r="AS367" s="69">
        <v>5.5</v>
      </c>
      <c r="AT367" s="69">
        <v>17766</v>
      </c>
      <c r="AU367" s="54">
        <v>0</v>
      </c>
      <c r="AV367" s="54">
        <v>0</v>
      </c>
      <c r="AW367" s="66">
        <v>6</v>
      </c>
      <c r="AX367" s="66">
        <v>5.5</v>
      </c>
      <c r="AY367" s="64">
        <v>16275</v>
      </c>
      <c r="AZ367" s="78">
        <v>141.274055538</v>
      </c>
      <c r="BA367" s="66"/>
    </row>
    <row r="368" spans="1:53" x14ac:dyDescent="0.25">
      <c r="A368" s="57">
        <v>406</v>
      </c>
      <c r="B368" s="105">
        <v>2012</v>
      </c>
      <c r="C368" s="69">
        <v>11</v>
      </c>
      <c r="D368" s="69" t="s">
        <v>1147</v>
      </c>
      <c r="E368" s="75">
        <f t="shared" si="11"/>
        <v>0.10050033280949999</v>
      </c>
      <c r="F368" s="110">
        <v>9.1499999999999998E-2</v>
      </c>
      <c r="G368" s="69">
        <v>21</v>
      </c>
      <c r="H368" s="69">
        <v>0.189</v>
      </c>
      <c r="I368" s="69"/>
      <c r="J368" s="69" t="s">
        <v>1194</v>
      </c>
      <c r="K368" s="69"/>
      <c r="L368" s="69">
        <v>6117</v>
      </c>
      <c r="M368" s="70" t="s">
        <v>667</v>
      </c>
      <c r="N368" s="69" t="s">
        <v>905</v>
      </c>
      <c r="O368" s="69">
        <v>11733</v>
      </c>
      <c r="P368" s="70">
        <v>41529</v>
      </c>
      <c r="Q368" s="69" t="s">
        <v>1256</v>
      </c>
      <c r="R368" s="69">
        <v>16647</v>
      </c>
      <c r="S368" s="70">
        <v>40332</v>
      </c>
      <c r="T368" s="69" t="s">
        <v>1286</v>
      </c>
      <c r="U368" s="69">
        <v>165</v>
      </c>
      <c r="V368" s="70">
        <v>40869</v>
      </c>
      <c r="W368" s="69"/>
      <c r="X368" s="69"/>
      <c r="Y368" s="70"/>
      <c r="Z368" s="69" t="s">
        <v>1336</v>
      </c>
      <c r="AA368" s="64">
        <v>114107</v>
      </c>
      <c r="AB368" s="70">
        <v>40114</v>
      </c>
      <c r="AC368" s="69" t="s">
        <v>1372</v>
      </c>
      <c r="AD368" s="69">
        <v>0</v>
      </c>
      <c r="AE368" s="69">
        <v>1</v>
      </c>
      <c r="AF368" s="69">
        <v>0</v>
      </c>
      <c r="AG368" s="69">
        <v>0</v>
      </c>
      <c r="AH368" s="69">
        <v>0</v>
      </c>
      <c r="AI368" s="69">
        <v>1</v>
      </c>
      <c r="AJ368" s="69"/>
      <c r="AK368" s="69">
        <v>0</v>
      </c>
      <c r="AL368" s="69">
        <v>0</v>
      </c>
      <c r="AM368" s="69">
        <v>0</v>
      </c>
      <c r="AN368" s="69">
        <v>0</v>
      </c>
      <c r="AO368" s="69">
        <v>0</v>
      </c>
      <c r="AP368" s="69">
        <v>0</v>
      </c>
      <c r="AQ368" s="69">
        <v>0</v>
      </c>
      <c r="AR368" s="69">
        <v>0</v>
      </c>
      <c r="AS368" s="69">
        <v>5.8</v>
      </c>
      <c r="AT368" s="69">
        <v>232</v>
      </c>
      <c r="AU368" s="54">
        <v>0</v>
      </c>
      <c r="AV368" s="54">
        <v>0</v>
      </c>
      <c r="AW368" s="66">
        <v>6.4</v>
      </c>
      <c r="AX368" s="66">
        <v>5.8</v>
      </c>
      <c r="AY368" s="64">
        <v>849</v>
      </c>
      <c r="AZ368" s="78">
        <v>141.274055538</v>
      </c>
      <c r="BA368" s="66"/>
    </row>
    <row r="369" spans="1:53" x14ac:dyDescent="0.25">
      <c r="A369" s="57">
        <v>407</v>
      </c>
      <c r="B369" s="105">
        <v>2012</v>
      </c>
      <c r="C369" s="69">
        <v>5</v>
      </c>
      <c r="D369" s="69" t="s">
        <v>1148</v>
      </c>
      <c r="E369" s="75">
        <f t="shared" si="11"/>
        <v>9.8962622799300001E-2</v>
      </c>
      <c r="F369" s="110">
        <v>9.01E-2</v>
      </c>
      <c r="G369" s="69">
        <v>30</v>
      </c>
      <c r="H369" s="69">
        <v>4.0599999999999996</v>
      </c>
      <c r="I369" s="69"/>
      <c r="J369" s="69" t="s">
        <v>1195</v>
      </c>
      <c r="K369" s="69"/>
      <c r="L369" s="69">
        <v>4332</v>
      </c>
      <c r="M369" s="70" t="s">
        <v>2570</v>
      </c>
      <c r="N369" s="69" t="s">
        <v>357</v>
      </c>
      <c r="O369" s="69">
        <v>11235582</v>
      </c>
      <c r="P369" s="70" t="s">
        <v>728</v>
      </c>
      <c r="Q369" s="69" t="s">
        <v>1012</v>
      </c>
      <c r="R369" s="69">
        <v>449220</v>
      </c>
      <c r="S369" s="70">
        <v>40212</v>
      </c>
      <c r="T369" s="69"/>
      <c r="U369" s="69"/>
      <c r="V369" s="70"/>
      <c r="W369" s="69" t="s">
        <v>1312</v>
      </c>
      <c r="X369" s="69">
        <v>0</v>
      </c>
      <c r="Y369" s="70"/>
      <c r="Z369" s="69" t="s">
        <v>1253</v>
      </c>
      <c r="AA369" s="64">
        <v>532554</v>
      </c>
      <c r="AB369" s="70">
        <v>40337</v>
      </c>
      <c r="AC369" s="69" t="s">
        <v>227</v>
      </c>
      <c r="AD369" s="69">
        <v>0</v>
      </c>
      <c r="AE369" s="69">
        <v>0</v>
      </c>
      <c r="AF369" s="69">
        <v>0</v>
      </c>
      <c r="AG369" s="69">
        <v>1</v>
      </c>
      <c r="AH369" s="69">
        <v>0</v>
      </c>
      <c r="AI369" s="69">
        <v>0</v>
      </c>
      <c r="AJ369" s="69"/>
      <c r="AK369" s="69">
        <v>0</v>
      </c>
      <c r="AL369" s="69">
        <v>0</v>
      </c>
      <c r="AM369" s="69">
        <v>0</v>
      </c>
      <c r="AN369" s="69">
        <v>0</v>
      </c>
      <c r="AO369" s="69">
        <v>0</v>
      </c>
      <c r="AP369" s="69">
        <v>0</v>
      </c>
      <c r="AQ369" s="69">
        <v>0</v>
      </c>
      <c r="AR369" s="69">
        <v>0</v>
      </c>
      <c r="AS369" s="69">
        <v>7.2</v>
      </c>
      <c r="AT369" s="69">
        <v>12805</v>
      </c>
      <c r="AU369" s="54">
        <v>0</v>
      </c>
      <c r="AV369" s="54">
        <v>0</v>
      </c>
      <c r="AW369" s="66">
        <v>7.4</v>
      </c>
      <c r="AX369" s="66">
        <v>7.2</v>
      </c>
      <c r="AY369" s="64">
        <v>12135</v>
      </c>
      <c r="AZ369" s="78">
        <v>141.274055538</v>
      </c>
      <c r="BA369" s="66"/>
    </row>
    <row r="370" spans="1:53" x14ac:dyDescent="0.25">
      <c r="A370" s="57">
        <v>408</v>
      </c>
      <c r="B370" s="105">
        <v>2012</v>
      </c>
      <c r="C370" s="69">
        <v>5</v>
      </c>
      <c r="D370" s="69" t="s">
        <v>1149</v>
      </c>
      <c r="E370" s="75">
        <f t="shared" si="11"/>
        <v>9.85232770821E-2</v>
      </c>
      <c r="F370" s="110">
        <v>8.9700000000000002E-2</v>
      </c>
      <c r="G370" s="69">
        <v>30</v>
      </c>
      <c r="H370" s="69">
        <v>3.72</v>
      </c>
      <c r="I370" s="69"/>
      <c r="J370" s="69" t="s">
        <v>1196</v>
      </c>
      <c r="K370" s="69"/>
      <c r="L370" s="69">
        <v>1528209</v>
      </c>
      <c r="M370" s="70" t="s">
        <v>244</v>
      </c>
      <c r="N370" s="69" t="s">
        <v>1224</v>
      </c>
      <c r="O370" s="69">
        <v>0</v>
      </c>
      <c r="P370" s="70"/>
      <c r="Q370" s="69" t="s">
        <v>858</v>
      </c>
      <c r="R370" s="69">
        <v>0</v>
      </c>
      <c r="S370" s="70"/>
      <c r="T370" s="69" t="s">
        <v>341</v>
      </c>
      <c r="U370" s="69">
        <v>7437393</v>
      </c>
      <c r="V370" s="70">
        <v>40781</v>
      </c>
      <c r="W370" s="69" t="s">
        <v>148</v>
      </c>
      <c r="X370" s="69">
        <v>378312</v>
      </c>
      <c r="Y370" s="70" t="s">
        <v>7184</v>
      </c>
      <c r="Z370" s="69"/>
      <c r="AA370" s="64"/>
      <c r="AB370" s="70"/>
      <c r="AC370" s="69" t="s">
        <v>1373</v>
      </c>
      <c r="AD370" s="69">
        <v>0</v>
      </c>
      <c r="AE370" s="69">
        <v>1</v>
      </c>
      <c r="AF370" s="69">
        <v>0</v>
      </c>
      <c r="AG370" s="69">
        <v>0</v>
      </c>
      <c r="AH370" s="69">
        <v>1</v>
      </c>
      <c r="AI370" s="69">
        <v>0</v>
      </c>
      <c r="AJ370" s="69"/>
      <c r="AK370" s="69">
        <v>0</v>
      </c>
      <c r="AL370" s="69">
        <v>0</v>
      </c>
      <c r="AM370" s="69">
        <v>0</v>
      </c>
      <c r="AN370" s="69">
        <v>0</v>
      </c>
      <c r="AO370" s="69">
        <v>0</v>
      </c>
      <c r="AP370" s="69">
        <v>0</v>
      </c>
      <c r="AQ370" s="69">
        <v>0</v>
      </c>
      <c r="AR370" s="69">
        <v>0</v>
      </c>
      <c r="AS370" s="69">
        <v>6</v>
      </c>
      <c r="AT370" s="69">
        <v>18266</v>
      </c>
      <c r="AU370" s="54">
        <v>0</v>
      </c>
      <c r="AV370" s="54">
        <v>0</v>
      </c>
      <c r="AW370" s="66">
        <v>6.7</v>
      </c>
      <c r="AX370" s="66">
        <v>6</v>
      </c>
      <c r="AY370" s="64">
        <v>17684</v>
      </c>
      <c r="AZ370" s="78">
        <v>141.274055538</v>
      </c>
      <c r="BA370" s="66"/>
    </row>
    <row r="371" spans="1:53" x14ac:dyDescent="0.25">
      <c r="A371" s="57">
        <v>409</v>
      </c>
      <c r="B371" s="105">
        <v>2012</v>
      </c>
      <c r="C371" s="69">
        <v>11</v>
      </c>
      <c r="D371" s="69" t="s">
        <v>1150</v>
      </c>
      <c r="E371" s="75">
        <f t="shared" si="11"/>
        <v>9.5887202778899991E-2</v>
      </c>
      <c r="F371" s="110">
        <v>8.7300000000000003E-2</v>
      </c>
      <c r="G371" s="69">
        <v>19</v>
      </c>
      <c r="H371" s="69">
        <v>0.58599999999999997</v>
      </c>
      <c r="I371" s="69"/>
      <c r="J371" s="69" t="s">
        <v>5862</v>
      </c>
      <c r="K371" s="69" t="s">
        <v>5863</v>
      </c>
      <c r="L371" s="69">
        <v>136500</v>
      </c>
      <c r="M371" s="70" t="s">
        <v>5864</v>
      </c>
      <c r="N371" s="69" t="s">
        <v>209</v>
      </c>
      <c r="O371" s="69">
        <v>133159</v>
      </c>
      <c r="P371" s="70">
        <v>40490</v>
      </c>
      <c r="Q371" s="69" t="s">
        <v>141</v>
      </c>
      <c r="R371" s="69">
        <v>4271379</v>
      </c>
      <c r="S371" s="70">
        <v>40053</v>
      </c>
      <c r="T371" s="69" t="s">
        <v>641</v>
      </c>
      <c r="U371" s="69">
        <v>425272</v>
      </c>
      <c r="V371" s="70">
        <v>40103</v>
      </c>
      <c r="W371" s="69" t="s">
        <v>1313</v>
      </c>
      <c r="X371" s="69">
        <v>0</v>
      </c>
      <c r="Y371" s="70"/>
      <c r="Z371" s="69" t="s">
        <v>180</v>
      </c>
      <c r="AA371" s="64">
        <v>238181</v>
      </c>
      <c r="AB371" s="70">
        <v>40053</v>
      </c>
      <c r="AC371" s="69" t="s">
        <v>1374</v>
      </c>
      <c r="AD371" s="69">
        <v>0</v>
      </c>
      <c r="AE371" s="69">
        <v>0</v>
      </c>
      <c r="AF371" s="69">
        <v>0</v>
      </c>
      <c r="AG371" s="69">
        <v>1</v>
      </c>
      <c r="AH371" s="69">
        <v>0</v>
      </c>
      <c r="AI371" s="69">
        <v>0</v>
      </c>
      <c r="AJ371" s="69"/>
      <c r="AK371" s="69">
        <v>0</v>
      </c>
      <c r="AL371" s="69">
        <v>0</v>
      </c>
      <c r="AM371" s="69">
        <v>0</v>
      </c>
      <c r="AN371" s="69">
        <v>0</v>
      </c>
      <c r="AO371" s="69">
        <v>0</v>
      </c>
      <c r="AP371" s="69">
        <v>0</v>
      </c>
      <c r="AQ371" s="69">
        <v>0</v>
      </c>
      <c r="AR371" s="69">
        <v>0</v>
      </c>
      <c r="AS371" s="69">
        <v>5.2</v>
      </c>
      <c r="AT371" s="69">
        <v>590</v>
      </c>
      <c r="AU371" s="54">
        <v>0</v>
      </c>
      <c r="AV371" s="54">
        <v>0</v>
      </c>
      <c r="AW371" s="66">
        <v>6.3</v>
      </c>
      <c r="AX371" s="66">
        <v>5.2</v>
      </c>
      <c r="AY371" s="64">
        <v>3736</v>
      </c>
      <c r="AZ371" s="78">
        <v>141.274055538</v>
      </c>
      <c r="BA371" s="66"/>
    </row>
    <row r="372" spans="1:53" x14ac:dyDescent="0.25">
      <c r="A372" s="57">
        <v>410</v>
      </c>
      <c r="B372" s="105">
        <v>2012</v>
      </c>
      <c r="C372" s="69">
        <v>1</v>
      </c>
      <c r="D372" s="69" t="s">
        <v>1151</v>
      </c>
      <c r="E372" s="75">
        <f t="shared" si="11"/>
        <v>9.1383909177600003E-2</v>
      </c>
      <c r="F372" s="110">
        <v>8.3199999999999996E-2</v>
      </c>
      <c r="G372" s="69">
        <v>29</v>
      </c>
      <c r="H372" s="69">
        <v>2.2400000000000002</v>
      </c>
      <c r="I372" s="69"/>
      <c r="J372" s="69" t="s">
        <v>1197</v>
      </c>
      <c r="K372" s="69"/>
      <c r="L372" s="69">
        <v>1900</v>
      </c>
      <c r="M372" s="70" t="s">
        <v>287</v>
      </c>
      <c r="N372" s="69" t="s">
        <v>1225</v>
      </c>
      <c r="O372" s="69">
        <v>59977512</v>
      </c>
      <c r="P372" s="70">
        <v>40445</v>
      </c>
      <c r="Q372" s="69" t="s">
        <v>510</v>
      </c>
      <c r="R372" s="69">
        <v>10232593</v>
      </c>
      <c r="S372" s="70">
        <v>40053</v>
      </c>
      <c r="T372" s="69" t="s">
        <v>1287</v>
      </c>
      <c r="U372" s="69">
        <v>22883</v>
      </c>
      <c r="V372" s="70">
        <v>40837</v>
      </c>
      <c r="W372" s="69" t="s">
        <v>1314</v>
      </c>
      <c r="X372" s="69">
        <v>0</v>
      </c>
      <c r="Y372" s="70"/>
      <c r="Z372" s="69"/>
      <c r="AA372" s="64"/>
      <c r="AB372" s="70"/>
      <c r="AC372" s="69" t="s">
        <v>614</v>
      </c>
      <c r="AD372" s="69">
        <v>1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69"/>
      <c r="AK372" s="69">
        <v>0</v>
      </c>
      <c r="AL372" s="69">
        <v>0</v>
      </c>
      <c r="AM372" s="69">
        <v>0</v>
      </c>
      <c r="AN372" s="69">
        <v>0</v>
      </c>
      <c r="AO372" s="69">
        <v>0</v>
      </c>
      <c r="AP372" s="69">
        <v>0</v>
      </c>
      <c r="AQ372" s="69">
        <v>0</v>
      </c>
      <c r="AR372" s="69">
        <v>0</v>
      </c>
      <c r="AS372" s="69">
        <v>5.0999999999999996</v>
      </c>
      <c r="AT372" s="69">
        <v>17328</v>
      </c>
      <c r="AU372" s="54">
        <v>0</v>
      </c>
      <c r="AV372" s="54">
        <v>0</v>
      </c>
      <c r="AW372" s="66">
        <v>5.2</v>
      </c>
      <c r="AX372" s="66">
        <v>5.0999999999999996</v>
      </c>
      <c r="AY372" s="64">
        <v>27788</v>
      </c>
      <c r="AZ372" s="78">
        <v>141.274055538</v>
      </c>
      <c r="BA372" s="66"/>
    </row>
    <row r="373" spans="1:53" x14ac:dyDescent="0.25">
      <c r="A373" s="57">
        <v>411</v>
      </c>
      <c r="B373" s="105">
        <v>2012</v>
      </c>
      <c r="C373" s="69">
        <v>7</v>
      </c>
      <c r="D373" s="69" t="s">
        <v>1152</v>
      </c>
      <c r="E373" s="75">
        <f t="shared" si="11"/>
        <v>9.0175708455300013E-2</v>
      </c>
      <c r="F373" s="110">
        <v>8.2100000000000006E-2</v>
      </c>
      <c r="G373" s="69">
        <v>27</v>
      </c>
      <c r="H373" s="69">
        <v>2.35</v>
      </c>
      <c r="I373" s="69"/>
      <c r="J373" s="69" t="s">
        <v>465</v>
      </c>
      <c r="K373" s="69"/>
      <c r="L373" s="69">
        <v>0</v>
      </c>
      <c r="M373" s="70"/>
      <c r="N373" s="69" t="s">
        <v>1226</v>
      </c>
      <c r="O373" s="69">
        <v>2509719</v>
      </c>
      <c r="P373" s="70">
        <v>40323</v>
      </c>
      <c r="Q373" s="69" t="s">
        <v>1257</v>
      </c>
      <c r="R373" s="69">
        <v>5084568</v>
      </c>
      <c r="S373" s="70">
        <v>40246</v>
      </c>
      <c r="T373" s="69" t="s">
        <v>2889</v>
      </c>
      <c r="U373" s="69">
        <v>2919</v>
      </c>
      <c r="V373" s="70">
        <v>40150</v>
      </c>
      <c r="W373" s="69" t="s">
        <v>1288</v>
      </c>
      <c r="X373" s="69">
        <v>234444</v>
      </c>
      <c r="Y373" s="70">
        <v>40053</v>
      </c>
      <c r="Z373" s="69"/>
      <c r="AA373" s="64"/>
      <c r="AB373" s="70"/>
      <c r="AC373" s="69" t="s">
        <v>981</v>
      </c>
      <c r="AD373" s="69">
        <v>0</v>
      </c>
      <c r="AE373" s="69">
        <v>1</v>
      </c>
      <c r="AF373" s="69">
        <v>0</v>
      </c>
      <c r="AG373" s="69">
        <v>0</v>
      </c>
      <c r="AH373" s="69">
        <v>0</v>
      </c>
      <c r="AI373" s="69">
        <v>0</v>
      </c>
      <c r="AJ373" s="69"/>
      <c r="AK373" s="69">
        <v>0</v>
      </c>
      <c r="AL373" s="69">
        <v>0</v>
      </c>
      <c r="AM373" s="69">
        <v>0</v>
      </c>
      <c r="AN373" s="69">
        <v>0</v>
      </c>
      <c r="AO373" s="69">
        <v>0</v>
      </c>
      <c r="AP373" s="69">
        <v>0</v>
      </c>
      <c r="AQ373" s="69">
        <v>0</v>
      </c>
      <c r="AR373" s="69">
        <v>0</v>
      </c>
      <c r="AS373" s="69">
        <v>6.1</v>
      </c>
      <c r="AT373" s="69">
        <v>7118</v>
      </c>
      <c r="AU373" s="54">
        <v>0</v>
      </c>
      <c r="AV373" s="54">
        <v>0</v>
      </c>
      <c r="AW373" s="66">
        <v>6.5</v>
      </c>
      <c r="AX373" s="66">
        <v>6.1</v>
      </c>
      <c r="AY373" s="64">
        <v>12666</v>
      </c>
      <c r="AZ373" s="78">
        <v>141.274055538</v>
      </c>
      <c r="BA373" s="66"/>
    </row>
    <row r="374" spans="1:53" x14ac:dyDescent="0.25">
      <c r="A374" s="57">
        <v>412</v>
      </c>
      <c r="B374" s="105">
        <v>2012</v>
      </c>
      <c r="C374" s="69">
        <v>7</v>
      </c>
      <c r="D374" s="69" t="s">
        <v>1153</v>
      </c>
      <c r="E374" s="75">
        <f t="shared" si="11"/>
        <v>8.7319961293500004E-2</v>
      </c>
      <c r="F374" s="110">
        <v>7.9500000000000001E-2</v>
      </c>
      <c r="G374" s="69">
        <v>26</v>
      </c>
      <c r="H374" s="69">
        <v>2.46</v>
      </c>
      <c r="I374" s="69"/>
      <c r="J374" s="69" t="s">
        <v>364</v>
      </c>
      <c r="K374" s="69"/>
      <c r="L374" s="69">
        <v>0</v>
      </c>
      <c r="M374" s="70"/>
      <c r="N374" s="69" t="s">
        <v>1227</v>
      </c>
      <c r="O374" s="69">
        <v>0</v>
      </c>
      <c r="P374" s="70"/>
      <c r="Q374" s="69"/>
      <c r="R374" s="69"/>
      <c r="S374" s="70"/>
      <c r="T374" s="69" t="s">
        <v>1289</v>
      </c>
      <c r="U374" s="69">
        <v>0</v>
      </c>
      <c r="V374" s="70"/>
      <c r="W374" s="69"/>
      <c r="X374" s="69"/>
      <c r="Y374" s="70"/>
      <c r="Z374" s="69" t="s">
        <v>1337</v>
      </c>
      <c r="AA374" s="64">
        <v>56184</v>
      </c>
      <c r="AB374" s="70">
        <v>40064</v>
      </c>
      <c r="AC374" s="69" t="s">
        <v>1375</v>
      </c>
      <c r="AD374" s="69">
        <v>0</v>
      </c>
      <c r="AE374" s="69">
        <v>1</v>
      </c>
      <c r="AF374" s="69">
        <v>0</v>
      </c>
      <c r="AG374" s="69">
        <v>0</v>
      </c>
      <c r="AH374" s="69">
        <v>0</v>
      </c>
      <c r="AI374" s="69">
        <v>0</v>
      </c>
      <c r="AJ374" s="69" t="s">
        <v>2481</v>
      </c>
      <c r="AK374" s="69">
        <v>1</v>
      </c>
      <c r="AL374" s="69">
        <v>0</v>
      </c>
      <c r="AM374" s="69">
        <v>0</v>
      </c>
      <c r="AN374" s="69">
        <v>0</v>
      </c>
      <c r="AO374" s="69">
        <v>1</v>
      </c>
      <c r="AP374" s="69">
        <v>0</v>
      </c>
      <c r="AQ374" s="69">
        <v>0</v>
      </c>
      <c r="AR374" s="69">
        <v>0</v>
      </c>
      <c r="AS374" s="69">
        <v>6.9</v>
      </c>
      <c r="AT374" s="69">
        <v>31824</v>
      </c>
      <c r="AU374" s="54">
        <v>0</v>
      </c>
      <c r="AV374" s="54">
        <v>0</v>
      </c>
      <c r="AW374" s="66">
        <v>7.2</v>
      </c>
      <c r="AX374" s="66">
        <v>6.9</v>
      </c>
      <c r="AY374" s="64">
        <v>26772</v>
      </c>
      <c r="AZ374" s="78">
        <v>141.274055538</v>
      </c>
      <c r="BA374" s="66"/>
    </row>
    <row r="375" spans="1:53" x14ac:dyDescent="0.25">
      <c r="A375" s="57">
        <v>413</v>
      </c>
      <c r="B375" s="105">
        <v>2012</v>
      </c>
      <c r="C375" s="69">
        <v>12</v>
      </c>
      <c r="D375" s="69" t="s">
        <v>1154</v>
      </c>
      <c r="E375" s="75">
        <f t="shared" si="11"/>
        <v>8.3475686267999991E-2</v>
      </c>
      <c r="F375" s="110">
        <v>7.5999999999999998E-2</v>
      </c>
      <c r="G375" s="69">
        <v>25.3</v>
      </c>
      <c r="H375" s="69">
        <v>2.75</v>
      </c>
      <c r="I375" s="69"/>
      <c r="J375" s="69" t="s">
        <v>1198</v>
      </c>
      <c r="K375" s="69"/>
      <c r="L375" s="69">
        <v>6731</v>
      </c>
      <c r="M375" s="70" t="s">
        <v>340</v>
      </c>
      <c r="N375" s="69" t="s">
        <v>1228</v>
      </c>
      <c r="O375" s="69">
        <v>1056344</v>
      </c>
      <c r="P375" s="70">
        <v>40327</v>
      </c>
      <c r="Q375" s="69" t="s">
        <v>144</v>
      </c>
      <c r="R375" s="69">
        <v>1772858</v>
      </c>
      <c r="S375" s="70">
        <v>40237</v>
      </c>
      <c r="T375" s="69" t="s">
        <v>841</v>
      </c>
      <c r="U375" s="69">
        <v>0</v>
      </c>
      <c r="V375" s="70"/>
      <c r="W375" s="69" t="s">
        <v>146</v>
      </c>
      <c r="X375" s="69">
        <v>401218</v>
      </c>
      <c r="Y375" s="70">
        <v>40341</v>
      </c>
      <c r="Z375" s="69" t="s">
        <v>1338</v>
      </c>
      <c r="AA375" s="64">
        <v>23350</v>
      </c>
      <c r="AB375" s="70">
        <v>40370</v>
      </c>
      <c r="AC375" s="69" t="s">
        <v>1376</v>
      </c>
      <c r="AD375" s="69">
        <v>0</v>
      </c>
      <c r="AE375" s="69">
        <v>1</v>
      </c>
      <c r="AF375" s="69">
        <v>0</v>
      </c>
      <c r="AG375" s="69">
        <v>0</v>
      </c>
      <c r="AH375" s="69">
        <v>0</v>
      </c>
      <c r="AI375" s="69">
        <v>0</v>
      </c>
      <c r="AJ375" s="69"/>
      <c r="AK375" s="69">
        <v>0</v>
      </c>
      <c r="AL375" s="69">
        <v>0</v>
      </c>
      <c r="AM375" s="69">
        <v>0</v>
      </c>
      <c r="AN375" s="69">
        <v>0</v>
      </c>
      <c r="AO375" s="69">
        <v>0</v>
      </c>
      <c r="AP375" s="69">
        <v>0</v>
      </c>
      <c r="AQ375" s="69">
        <v>0</v>
      </c>
      <c r="AR375" s="69">
        <v>0</v>
      </c>
      <c r="AS375" s="69">
        <v>3.7</v>
      </c>
      <c r="AT375" s="69">
        <v>4629</v>
      </c>
      <c r="AU375" s="54">
        <v>0</v>
      </c>
      <c r="AV375" s="54">
        <v>0</v>
      </c>
      <c r="AW375" s="66">
        <v>3.6</v>
      </c>
      <c r="AX375" s="66">
        <v>3.7</v>
      </c>
      <c r="AY375" s="64">
        <v>26728</v>
      </c>
      <c r="AZ375" s="78">
        <v>141.274055538</v>
      </c>
      <c r="BA375" s="66"/>
    </row>
    <row r="376" spans="1:53" x14ac:dyDescent="0.25">
      <c r="A376" s="57">
        <v>414</v>
      </c>
      <c r="B376" s="105">
        <v>2012</v>
      </c>
      <c r="C376" s="69">
        <v>11</v>
      </c>
      <c r="D376" s="69" t="s">
        <v>1155</v>
      </c>
      <c r="E376" s="75">
        <f t="shared" si="11"/>
        <v>8.3146176980099989E-2</v>
      </c>
      <c r="F376" s="110">
        <v>7.5700000000000003E-2</v>
      </c>
      <c r="G376" s="69">
        <v>24</v>
      </c>
      <c r="H376" s="69">
        <v>3.22</v>
      </c>
      <c r="I376" s="69"/>
      <c r="J376" s="69" t="s">
        <v>1199</v>
      </c>
      <c r="K376" s="69"/>
      <c r="L376" s="69">
        <v>36002</v>
      </c>
      <c r="M376" s="70" t="s">
        <v>2571</v>
      </c>
      <c r="N376" s="69" t="s">
        <v>173</v>
      </c>
      <c r="O376" s="69">
        <v>8290658</v>
      </c>
      <c r="P376" s="70">
        <v>40053</v>
      </c>
      <c r="Q376" s="69" t="s">
        <v>1258</v>
      </c>
      <c r="R376" s="69">
        <v>16588192</v>
      </c>
      <c r="S376" s="70">
        <v>40053</v>
      </c>
      <c r="T376" s="69" t="s">
        <v>191</v>
      </c>
      <c r="U376" s="69">
        <v>248615</v>
      </c>
      <c r="V376" s="70">
        <v>40108</v>
      </c>
      <c r="W376" s="69"/>
      <c r="X376" s="69"/>
      <c r="Y376" s="70"/>
      <c r="Z376" s="69" t="s">
        <v>1339</v>
      </c>
      <c r="AA376" s="64">
        <v>31981</v>
      </c>
      <c r="AB376" s="70">
        <v>40086</v>
      </c>
      <c r="AC376" s="69" t="s">
        <v>1353</v>
      </c>
      <c r="AD376" s="69">
        <v>1</v>
      </c>
      <c r="AE376" s="69">
        <v>0</v>
      </c>
      <c r="AF376" s="69">
        <v>0</v>
      </c>
      <c r="AG376" s="69">
        <v>0</v>
      </c>
      <c r="AH376" s="69">
        <v>1</v>
      </c>
      <c r="AI376" s="69">
        <v>0</v>
      </c>
      <c r="AJ376" s="69"/>
      <c r="AK376" s="69">
        <v>0</v>
      </c>
      <c r="AL376" s="69">
        <v>0</v>
      </c>
      <c r="AM376" s="69">
        <v>0</v>
      </c>
      <c r="AN376" s="69">
        <v>0</v>
      </c>
      <c r="AO376" s="69">
        <v>0</v>
      </c>
      <c r="AP376" s="69">
        <v>0</v>
      </c>
      <c r="AQ376" s="69">
        <v>0</v>
      </c>
      <c r="AR376" s="69">
        <v>0</v>
      </c>
      <c r="AS376" s="69">
        <v>5</v>
      </c>
      <c r="AT376" s="69">
        <v>2255</v>
      </c>
      <c r="AU376" s="54">
        <v>0</v>
      </c>
      <c r="AV376" s="54">
        <v>0</v>
      </c>
      <c r="AW376" s="66">
        <v>5.3</v>
      </c>
      <c r="AX376" s="66">
        <v>5</v>
      </c>
      <c r="AY376" s="64">
        <v>7961</v>
      </c>
      <c r="AZ376" s="78">
        <v>141.274055538</v>
      </c>
      <c r="BA376" s="66"/>
    </row>
    <row r="377" spans="1:53" x14ac:dyDescent="0.25">
      <c r="A377" s="57">
        <v>415</v>
      </c>
      <c r="B377" s="105">
        <v>2012</v>
      </c>
      <c r="C377" s="69">
        <v>2</v>
      </c>
      <c r="D377" s="69" t="s">
        <v>1156</v>
      </c>
      <c r="E377" s="75">
        <f t="shared" si="11"/>
        <v>8.2596994833600001E-2</v>
      </c>
      <c r="F377" s="110">
        <v>7.5200000000000003E-2</v>
      </c>
      <c r="G377" s="69">
        <v>24</v>
      </c>
      <c r="H377" s="69">
        <v>1.79</v>
      </c>
      <c r="I377" s="69"/>
      <c r="J377" s="69" t="s">
        <v>1200</v>
      </c>
      <c r="K377" s="69"/>
      <c r="L377" s="69">
        <v>0</v>
      </c>
      <c r="M377" s="70"/>
      <c r="N377" s="69" t="s">
        <v>119</v>
      </c>
      <c r="O377" s="69">
        <v>225834</v>
      </c>
      <c r="P377" s="70">
        <v>40288</v>
      </c>
      <c r="Q377" s="69" t="s">
        <v>1259</v>
      </c>
      <c r="R377" s="69">
        <v>9036556</v>
      </c>
      <c r="S377" s="70">
        <v>40053</v>
      </c>
      <c r="T377" s="69" t="s">
        <v>1290</v>
      </c>
      <c r="U377" s="69">
        <v>2969105</v>
      </c>
      <c r="V377" s="70">
        <v>40342</v>
      </c>
      <c r="W377" s="69" t="s">
        <v>1299</v>
      </c>
      <c r="X377" s="69">
        <v>5358085</v>
      </c>
      <c r="Y377" s="70">
        <v>40242</v>
      </c>
      <c r="Z377" s="69" t="s">
        <v>1340</v>
      </c>
      <c r="AA377" s="64">
        <v>25190</v>
      </c>
      <c r="AB377" s="70">
        <v>40283</v>
      </c>
      <c r="AC377" s="69" t="s">
        <v>1357</v>
      </c>
      <c r="AD377" s="69">
        <v>0</v>
      </c>
      <c r="AE377" s="69">
        <v>1</v>
      </c>
      <c r="AF377" s="69">
        <v>0</v>
      </c>
      <c r="AG377" s="69">
        <v>0</v>
      </c>
      <c r="AH377" s="69">
        <v>0</v>
      </c>
      <c r="AI377" s="69">
        <v>0</v>
      </c>
      <c r="AJ377" s="69"/>
      <c r="AK377" s="69">
        <v>0</v>
      </c>
      <c r="AL377" s="69">
        <v>0</v>
      </c>
      <c r="AM377" s="69">
        <v>0</v>
      </c>
      <c r="AN377" s="69">
        <v>0</v>
      </c>
      <c r="AO377" s="69">
        <v>0</v>
      </c>
      <c r="AP377" s="69">
        <v>0</v>
      </c>
      <c r="AQ377" s="69">
        <v>0</v>
      </c>
      <c r="AR377" s="69">
        <v>0</v>
      </c>
      <c r="AS377" s="69">
        <v>3.3</v>
      </c>
      <c r="AT377" s="69">
        <v>2288</v>
      </c>
      <c r="AU377" s="54">
        <v>0</v>
      </c>
      <c r="AV377" s="54">
        <v>0</v>
      </c>
      <c r="AW377" s="66">
        <v>3.7</v>
      </c>
      <c r="AX377" s="66">
        <v>3.3</v>
      </c>
      <c r="AY377" s="64">
        <v>11053</v>
      </c>
      <c r="AZ377" s="78">
        <v>141.274055538</v>
      </c>
      <c r="BA377" s="66"/>
    </row>
    <row r="378" spans="1:53" x14ac:dyDescent="0.25">
      <c r="A378" s="57">
        <v>416</v>
      </c>
      <c r="B378" s="105">
        <v>2012</v>
      </c>
      <c r="C378" s="69">
        <v>6</v>
      </c>
      <c r="D378" s="69" t="s">
        <v>1157</v>
      </c>
      <c r="E378" s="75">
        <f t="shared" si="11"/>
        <v>8.0400266247600008E-2</v>
      </c>
      <c r="F378" s="110">
        <v>7.3200000000000001E-2</v>
      </c>
      <c r="G378" s="69">
        <v>23</v>
      </c>
      <c r="H378" s="69">
        <v>2.44</v>
      </c>
      <c r="I378" s="69"/>
      <c r="J378" s="69" t="s">
        <v>1201</v>
      </c>
      <c r="K378" s="69"/>
      <c r="L378" s="69">
        <v>0</v>
      </c>
      <c r="M378" s="70"/>
      <c r="N378" s="69" t="s">
        <v>173</v>
      </c>
      <c r="O378" s="69">
        <v>8290658</v>
      </c>
      <c r="P378" s="70">
        <v>40053</v>
      </c>
      <c r="Q378" s="69" t="s">
        <v>1259</v>
      </c>
      <c r="R378" s="69">
        <v>9036556</v>
      </c>
      <c r="S378" s="70">
        <v>40053</v>
      </c>
      <c r="T378" s="69" t="s">
        <v>1291</v>
      </c>
      <c r="U378" s="69">
        <v>2167972</v>
      </c>
      <c r="V378" s="70">
        <v>40053</v>
      </c>
      <c r="W378" s="69" t="s">
        <v>1315</v>
      </c>
      <c r="X378" s="69">
        <v>0</v>
      </c>
      <c r="Y378" s="70"/>
      <c r="Z378" s="69" t="s">
        <v>911</v>
      </c>
      <c r="AA378" s="64">
        <v>3003414</v>
      </c>
      <c r="AB378" s="70">
        <v>40253</v>
      </c>
      <c r="AC378" s="69" t="s">
        <v>1377</v>
      </c>
      <c r="AD378" s="69">
        <v>1</v>
      </c>
      <c r="AE378" s="69">
        <v>0</v>
      </c>
      <c r="AF378" s="69">
        <v>0</v>
      </c>
      <c r="AG378" s="69">
        <v>0</v>
      </c>
      <c r="AH378" s="69">
        <v>1</v>
      </c>
      <c r="AI378" s="69">
        <v>1</v>
      </c>
      <c r="AJ378" s="69"/>
      <c r="AK378" s="69">
        <v>0</v>
      </c>
      <c r="AL378" s="69">
        <v>0</v>
      </c>
      <c r="AM378" s="69">
        <v>0</v>
      </c>
      <c r="AN378" s="69">
        <v>0</v>
      </c>
      <c r="AO378" s="69">
        <v>0</v>
      </c>
      <c r="AP378" s="69">
        <v>0</v>
      </c>
      <c r="AQ378" s="69">
        <v>0</v>
      </c>
      <c r="AR378" s="69">
        <v>0</v>
      </c>
      <c r="AS378" s="69">
        <v>4.4000000000000004</v>
      </c>
      <c r="AT378" s="69">
        <v>5679</v>
      </c>
      <c r="AU378" s="54">
        <v>0</v>
      </c>
      <c r="AV378" s="54">
        <v>0</v>
      </c>
      <c r="AW378" s="66">
        <v>4.9000000000000004</v>
      </c>
      <c r="AX378" s="66">
        <v>4.4000000000000004</v>
      </c>
      <c r="AY378" s="64">
        <v>14225</v>
      </c>
      <c r="AZ378" s="78">
        <v>141.274055538</v>
      </c>
      <c r="BA378" s="66"/>
    </row>
    <row r="379" spans="1:53" x14ac:dyDescent="0.25">
      <c r="A379" s="57">
        <v>417</v>
      </c>
      <c r="B379" s="105">
        <v>2012</v>
      </c>
      <c r="C379" s="69">
        <v>12</v>
      </c>
      <c r="D379" s="69" t="s">
        <v>1158</v>
      </c>
      <c r="E379" s="75">
        <f t="shared" si="11"/>
        <v>7.6336318363500008E-2</v>
      </c>
      <c r="F379" s="110">
        <v>6.9500000000000006E-2</v>
      </c>
      <c r="G379" s="69"/>
      <c r="H379" s="69"/>
      <c r="I379" s="69"/>
      <c r="J379" s="69" t="s">
        <v>1202</v>
      </c>
      <c r="K379" s="69"/>
      <c r="L379" s="69">
        <v>5430</v>
      </c>
      <c r="M379" s="70" t="s">
        <v>2572</v>
      </c>
      <c r="N379" s="69" t="s">
        <v>503</v>
      </c>
      <c r="O379" s="69">
        <v>794151</v>
      </c>
      <c r="P379" s="70">
        <v>40053</v>
      </c>
      <c r="Q379" s="69" t="s">
        <v>1243</v>
      </c>
      <c r="R379" s="69">
        <v>49343</v>
      </c>
      <c r="S379" s="70">
        <v>40386</v>
      </c>
      <c r="T379" s="69" t="s">
        <v>1292</v>
      </c>
      <c r="U379" s="69">
        <v>99715</v>
      </c>
      <c r="V379" s="70">
        <v>40246</v>
      </c>
      <c r="W379" s="69"/>
      <c r="X379" s="69"/>
      <c r="Y379" s="70"/>
      <c r="Z379" s="69" t="s">
        <v>1341</v>
      </c>
      <c r="AA379" s="64">
        <v>3926</v>
      </c>
      <c r="AB379" s="70">
        <v>40819</v>
      </c>
      <c r="AC379" s="69" t="s">
        <v>1359</v>
      </c>
      <c r="AD379" s="69">
        <v>0</v>
      </c>
      <c r="AE379" s="69">
        <v>1</v>
      </c>
      <c r="AF379" s="69">
        <v>0</v>
      </c>
      <c r="AG379" s="69">
        <v>0</v>
      </c>
      <c r="AH379" s="69">
        <v>0</v>
      </c>
      <c r="AI379" s="69">
        <v>0</v>
      </c>
      <c r="AJ379" s="69"/>
      <c r="AK379" s="69">
        <v>0</v>
      </c>
      <c r="AL379" s="69">
        <v>0</v>
      </c>
      <c r="AM379" s="69">
        <v>0</v>
      </c>
      <c r="AN379" s="69">
        <v>0</v>
      </c>
      <c r="AO379" s="69">
        <v>0</v>
      </c>
      <c r="AP379" s="69">
        <v>0</v>
      </c>
      <c r="AQ379" s="69">
        <v>0</v>
      </c>
      <c r="AR379" s="69">
        <v>0</v>
      </c>
      <c r="AS379" s="69">
        <v>3.3</v>
      </c>
      <c r="AT379" s="69">
        <v>1199</v>
      </c>
      <c r="AU379" s="54">
        <v>0</v>
      </c>
      <c r="AV379" s="54">
        <v>0</v>
      </c>
      <c r="AW379" s="66">
        <v>4.2</v>
      </c>
      <c r="AX379" s="66">
        <v>3.3</v>
      </c>
      <c r="AY379" s="64">
        <v>5314</v>
      </c>
      <c r="AZ379" s="78">
        <v>141.274055538</v>
      </c>
      <c r="BA379" s="66"/>
    </row>
    <row r="380" spans="1:53" x14ac:dyDescent="0.25">
      <c r="A380" s="57">
        <v>418</v>
      </c>
      <c r="B380" s="105">
        <v>2012</v>
      </c>
      <c r="C380" s="69">
        <v>11</v>
      </c>
      <c r="D380" s="69" t="s">
        <v>1159</v>
      </c>
      <c r="E380" s="75">
        <f t="shared" si="11"/>
        <v>7.2162534050099994E-2</v>
      </c>
      <c r="F380" s="110">
        <v>6.5699999999999995E-2</v>
      </c>
      <c r="G380" s="69">
        <v>22.76</v>
      </c>
      <c r="H380" s="69">
        <v>3.01</v>
      </c>
      <c r="I380" s="69"/>
      <c r="J380" s="69" t="s">
        <v>1203</v>
      </c>
      <c r="K380" s="69"/>
      <c r="L380" s="69">
        <v>0</v>
      </c>
      <c r="M380" s="70"/>
      <c r="N380" s="69" t="s">
        <v>1229</v>
      </c>
      <c r="O380" s="69">
        <v>87702</v>
      </c>
      <c r="P380" s="70">
        <v>40491</v>
      </c>
      <c r="Q380" s="69" t="s">
        <v>1260</v>
      </c>
      <c r="R380" s="69">
        <v>0</v>
      </c>
      <c r="S380" s="70"/>
      <c r="T380" s="69" t="s">
        <v>1293</v>
      </c>
      <c r="U380" s="69">
        <v>19571</v>
      </c>
      <c r="V380" s="70">
        <v>40832</v>
      </c>
      <c r="W380" s="76" t="s">
        <v>1316</v>
      </c>
      <c r="X380" s="76">
        <v>0</v>
      </c>
      <c r="Y380" s="70"/>
      <c r="Z380" s="69" t="s">
        <v>1342</v>
      </c>
      <c r="AA380" s="64"/>
      <c r="AB380" s="70"/>
      <c r="AC380" s="69" t="s">
        <v>1378</v>
      </c>
      <c r="AD380" s="69">
        <v>0</v>
      </c>
      <c r="AE380" s="69">
        <v>1</v>
      </c>
      <c r="AF380" s="69">
        <v>0</v>
      </c>
      <c r="AG380" s="69">
        <v>0</v>
      </c>
      <c r="AH380" s="69">
        <v>0</v>
      </c>
      <c r="AI380" s="69">
        <v>0</v>
      </c>
      <c r="AJ380" s="69"/>
      <c r="AK380" s="69">
        <v>0</v>
      </c>
      <c r="AL380" s="69">
        <v>0</v>
      </c>
      <c r="AM380" s="69">
        <v>0</v>
      </c>
      <c r="AN380" s="69">
        <v>0</v>
      </c>
      <c r="AO380" s="69">
        <v>0</v>
      </c>
      <c r="AP380" s="69">
        <v>0</v>
      </c>
      <c r="AQ380" s="69">
        <v>0</v>
      </c>
      <c r="AR380" s="69">
        <v>0</v>
      </c>
      <c r="AS380" s="69">
        <v>2.6</v>
      </c>
      <c r="AT380" s="69">
        <v>677</v>
      </c>
      <c r="AU380" s="54">
        <v>0</v>
      </c>
      <c r="AV380" s="54">
        <v>0</v>
      </c>
      <c r="AW380" s="66">
        <v>2.7</v>
      </c>
      <c r="AX380" s="66">
        <v>2.6</v>
      </c>
      <c r="AY380" s="64">
        <v>2484</v>
      </c>
      <c r="AZ380" s="78">
        <v>141.274055538</v>
      </c>
      <c r="BA380" s="66"/>
    </row>
    <row r="381" spans="1:53" x14ac:dyDescent="0.25">
      <c r="A381" s="57">
        <v>419</v>
      </c>
      <c r="B381" s="105">
        <v>2012</v>
      </c>
      <c r="C381" s="69">
        <v>3</v>
      </c>
      <c r="D381" s="69" t="s">
        <v>1160</v>
      </c>
      <c r="E381" s="75">
        <f t="shared" si="11"/>
        <v>6.8318259024600009E-2</v>
      </c>
      <c r="F381" s="110">
        <v>6.2199999999999998E-2</v>
      </c>
      <c r="G381" s="69">
        <v>22.4</v>
      </c>
      <c r="H381" s="69">
        <v>1.4</v>
      </c>
      <c r="I381" s="69"/>
      <c r="J381" s="69" t="s">
        <v>1204</v>
      </c>
      <c r="K381" s="69"/>
      <c r="L381" s="69">
        <v>3349</v>
      </c>
      <c r="M381" s="70" t="s">
        <v>349</v>
      </c>
      <c r="N381" s="69" t="s">
        <v>505</v>
      </c>
      <c r="O381" s="69">
        <v>78050106</v>
      </c>
      <c r="P381" s="70">
        <v>40130</v>
      </c>
      <c r="Q381" s="77" t="s">
        <v>512</v>
      </c>
      <c r="R381" s="77">
        <v>3421195</v>
      </c>
      <c r="S381" s="70">
        <v>40053</v>
      </c>
      <c r="T381" s="69" t="s">
        <v>1294</v>
      </c>
      <c r="U381" s="69">
        <v>1937546</v>
      </c>
      <c r="V381" s="70">
        <v>40472</v>
      </c>
      <c r="W381" s="77"/>
      <c r="X381" s="77"/>
      <c r="Y381" s="70"/>
      <c r="Z381" s="69"/>
      <c r="AA381" s="64"/>
      <c r="AB381" s="70"/>
      <c r="AC381" s="69" t="s">
        <v>1356</v>
      </c>
      <c r="AD381" s="69">
        <v>0</v>
      </c>
      <c r="AE381" s="69">
        <v>0</v>
      </c>
      <c r="AF381" s="69">
        <v>0</v>
      </c>
      <c r="AG381" s="69">
        <v>1</v>
      </c>
      <c r="AH381" s="69">
        <v>0</v>
      </c>
      <c r="AI381" s="69">
        <v>0</v>
      </c>
      <c r="AJ381" s="69" t="s">
        <v>2470</v>
      </c>
      <c r="AK381" s="69">
        <v>0</v>
      </c>
      <c r="AL381" s="69">
        <v>0</v>
      </c>
      <c r="AM381" s="69">
        <v>1</v>
      </c>
      <c r="AN381" s="69">
        <v>0</v>
      </c>
      <c r="AO381" s="69">
        <v>0</v>
      </c>
      <c r="AP381" s="69">
        <v>0</v>
      </c>
      <c r="AQ381" s="69">
        <v>0</v>
      </c>
      <c r="AR381" s="69">
        <v>0</v>
      </c>
      <c r="AS381" s="69">
        <v>6.7</v>
      </c>
      <c r="AT381" s="69">
        <v>10143</v>
      </c>
      <c r="AU381" s="54">
        <v>0</v>
      </c>
      <c r="AV381" s="54">
        <v>0</v>
      </c>
      <c r="AW381" s="66">
        <v>7</v>
      </c>
      <c r="AX381" s="66">
        <v>6.7</v>
      </c>
      <c r="AY381" s="64">
        <v>15200</v>
      </c>
      <c r="AZ381" s="78">
        <v>141.274055538</v>
      </c>
      <c r="BA381" s="66"/>
    </row>
    <row r="382" spans="1:53" x14ac:dyDescent="0.25">
      <c r="A382" s="57">
        <v>420</v>
      </c>
      <c r="B382" s="105">
        <v>2012</v>
      </c>
      <c r="C382" s="69">
        <v>10</v>
      </c>
      <c r="D382" s="69" t="s">
        <v>1161</v>
      </c>
      <c r="E382" s="75">
        <f t="shared" si="11"/>
        <v>6.2277255413100002E-2</v>
      </c>
      <c r="F382" s="110">
        <v>5.67E-2</v>
      </c>
      <c r="G382" s="69">
        <v>19</v>
      </c>
      <c r="H382" s="69">
        <v>2.74</v>
      </c>
      <c r="I382" s="69"/>
      <c r="J382" s="69" t="s">
        <v>1205</v>
      </c>
      <c r="K382" s="69"/>
      <c r="L382" s="69">
        <v>138055</v>
      </c>
      <c r="M382" s="70" t="s">
        <v>2573</v>
      </c>
      <c r="N382" s="69" t="s">
        <v>1230</v>
      </c>
      <c r="O382" s="69">
        <v>335978</v>
      </c>
      <c r="P382" s="70">
        <v>40309</v>
      </c>
      <c r="Q382" s="69" t="s">
        <v>1261</v>
      </c>
      <c r="R382" s="69">
        <v>657790</v>
      </c>
      <c r="S382" s="70">
        <v>40053</v>
      </c>
      <c r="T382" s="69" t="s">
        <v>1295</v>
      </c>
      <c r="U382" s="69">
        <v>1894374</v>
      </c>
      <c r="V382" s="70">
        <v>40797</v>
      </c>
      <c r="W382" s="69" t="s">
        <v>1317</v>
      </c>
      <c r="X382" s="69">
        <v>141835</v>
      </c>
      <c r="Y382" s="70">
        <v>40162</v>
      </c>
      <c r="Z382" s="69" t="s">
        <v>1343</v>
      </c>
      <c r="AA382" s="64"/>
      <c r="AB382" s="70"/>
      <c r="AC382" s="69" t="s">
        <v>614</v>
      </c>
      <c r="AD382" s="69">
        <v>1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69"/>
      <c r="AK382" s="69">
        <v>0</v>
      </c>
      <c r="AL382" s="69">
        <v>0</v>
      </c>
      <c r="AM382" s="69">
        <v>0</v>
      </c>
      <c r="AN382" s="69">
        <v>0</v>
      </c>
      <c r="AO382" s="69">
        <v>0</v>
      </c>
      <c r="AP382" s="69">
        <v>0</v>
      </c>
      <c r="AQ382" s="69">
        <v>0</v>
      </c>
      <c r="AR382" s="69">
        <v>0</v>
      </c>
      <c r="AS382" s="69">
        <v>7.2</v>
      </c>
      <c r="AT382" s="69">
        <v>49660</v>
      </c>
      <c r="AU382" s="54">
        <v>0</v>
      </c>
      <c r="AV382" s="54">
        <v>0</v>
      </c>
      <c r="AW382" s="66">
        <v>7.2</v>
      </c>
      <c r="AX382" s="66">
        <v>7.2</v>
      </c>
      <c r="AY382" s="64">
        <v>13747</v>
      </c>
      <c r="AZ382" s="78">
        <v>141.274055538</v>
      </c>
      <c r="BA382" s="66"/>
    </row>
    <row r="383" spans="1:53" x14ac:dyDescent="0.25">
      <c r="A383" s="57">
        <v>421</v>
      </c>
      <c r="B383" s="105">
        <v>2012</v>
      </c>
      <c r="C383" s="69">
        <v>1</v>
      </c>
      <c r="D383" s="69" t="s">
        <v>1162</v>
      </c>
      <c r="E383" s="75">
        <f t="shared" si="11"/>
        <v>6.2057582554499988E-2</v>
      </c>
      <c r="F383" s="110">
        <v>5.6500000000000002E-2</v>
      </c>
      <c r="G383" s="69"/>
      <c r="H383" s="69"/>
      <c r="I383" s="69"/>
      <c r="J383" s="69" t="s">
        <v>1206</v>
      </c>
      <c r="K383" s="69"/>
      <c r="L383" s="69">
        <v>0</v>
      </c>
      <c r="M383" s="70"/>
      <c r="N383" s="69" t="s">
        <v>1231</v>
      </c>
      <c r="O383" s="69">
        <v>14182197</v>
      </c>
      <c r="P383" s="70">
        <v>40261</v>
      </c>
      <c r="Q383" s="69" t="s">
        <v>875</v>
      </c>
      <c r="R383" s="69">
        <v>94287</v>
      </c>
      <c r="S383" s="70">
        <v>40353</v>
      </c>
      <c r="T383" s="69" t="s">
        <v>1296</v>
      </c>
      <c r="U383" s="69">
        <v>0</v>
      </c>
      <c r="V383" s="70"/>
      <c r="W383" s="69" t="s">
        <v>1299</v>
      </c>
      <c r="X383" s="69">
        <v>5358085</v>
      </c>
      <c r="Y383" s="70">
        <v>40242</v>
      </c>
      <c r="Z383" s="69" t="s">
        <v>211</v>
      </c>
      <c r="AA383" s="64">
        <v>11286</v>
      </c>
      <c r="AB383" s="70">
        <v>40567</v>
      </c>
      <c r="AC383" s="69" t="s">
        <v>1379</v>
      </c>
      <c r="AD383" s="69">
        <v>1</v>
      </c>
      <c r="AE383" s="69">
        <v>0</v>
      </c>
      <c r="AF383" s="69">
        <v>0</v>
      </c>
      <c r="AG383" s="69">
        <v>0</v>
      </c>
      <c r="AH383" s="69">
        <v>1</v>
      </c>
      <c r="AI383" s="69">
        <v>1</v>
      </c>
      <c r="AJ383" s="69"/>
      <c r="AK383" s="69">
        <v>0</v>
      </c>
      <c r="AL383" s="69">
        <v>0</v>
      </c>
      <c r="AM383" s="69">
        <v>0</v>
      </c>
      <c r="AN383" s="69">
        <v>0</v>
      </c>
      <c r="AO383" s="69">
        <v>0</v>
      </c>
      <c r="AP383" s="69">
        <v>0</v>
      </c>
      <c r="AQ383" s="69">
        <v>0</v>
      </c>
      <c r="AR383" s="69">
        <v>0</v>
      </c>
      <c r="AS383" s="69">
        <v>5.5</v>
      </c>
      <c r="AT383" s="69">
        <v>20005</v>
      </c>
      <c r="AU383" s="54">
        <v>0</v>
      </c>
      <c r="AV383" s="54">
        <v>0</v>
      </c>
      <c r="AW383" s="66">
        <v>6.3</v>
      </c>
      <c r="AX383" s="66">
        <v>5.5</v>
      </c>
      <c r="AY383" s="64">
        <v>14097</v>
      </c>
      <c r="AZ383" s="78">
        <v>141.274055538</v>
      </c>
      <c r="BA383" s="66"/>
    </row>
    <row r="384" spans="1:53" x14ac:dyDescent="0.25">
      <c r="A384" s="57">
        <v>422</v>
      </c>
      <c r="B384" s="105">
        <v>2012</v>
      </c>
      <c r="C384" s="69">
        <v>12</v>
      </c>
      <c r="D384" s="69" t="s">
        <v>1163</v>
      </c>
      <c r="E384" s="75">
        <f t="shared" si="11"/>
        <v>5.9751017539200001E-2</v>
      </c>
      <c r="F384" s="110">
        <v>5.4399999999999997E-2</v>
      </c>
      <c r="G384" s="69"/>
      <c r="H384" s="69"/>
      <c r="I384" s="69"/>
      <c r="J384" s="69" t="s">
        <v>1207</v>
      </c>
      <c r="K384" s="69"/>
      <c r="L384" s="69">
        <v>5542</v>
      </c>
      <c r="M384" s="70" t="s">
        <v>2574</v>
      </c>
      <c r="N384" s="69" t="s">
        <v>1232</v>
      </c>
      <c r="O384" s="69">
        <v>20172426</v>
      </c>
      <c r="P384" s="70">
        <v>40399</v>
      </c>
      <c r="Q384" s="76" t="s">
        <v>1262</v>
      </c>
      <c r="R384" s="69">
        <v>4446946</v>
      </c>
      <c r="S384" s="70">
        <v>40053</v>
      </c>
      <c r="T384" s="69" t="s">
        <v>1297</v>
      </c>
      <c r="U384" s="69">
        <v>999566</v>
      </c>
      <c r="V384" s="70">
        <v>41206</v>
      </c>
      <c r="W384" s="69" t="s">
        <v>1318</v>
      </c>
      <c r="X384" s="69">
        <v>1164165</v>
      </c>
      <c r="Y384" s="70">
        <v>40098</v>
      </c>
      <c r="Z384" s="69"/>
      <c r="AA384" s="64"/>
      <c r="AB384" s="70"/>
      <c r="AC384" s="69" t="s">
        <v>1380</v>
      </c>
      <c r="AD384" s="69">
        <v>1</v>
      </c>
      <c r="AE384" s="69">
        <v>0</v>
      </c>
      <c r="AF384" s="69">
        <v>0</v>
      </c>
      <c r="AG384" s="69">
        <v>1</v>
      </c>
      <c r="AH384" s="69">
        <v>0</v>
      </c>
      <c r="AI384" s="69">
        <v>0</v>
      </c>
      <c r="AJ384" s="69"/>
      <c r="AK384" s="69">
        <v>0</v>
      </c>
      <c r="AL384" s="69">
        <v>0</v>
      </c>
      <c r="AM384" s="69">
        <v>0</v>
      </c>
      <c r="AN384" s="69">
        <v>0</v>
      </c>
      <c r="AO384" s="69">
        <v>0</v>
      </c>
      <c r="AP384" s="69">
        <v>0</v>
      </c>
      <c r="AQ384" s="69">
        <v>0</v>
      </c>
      <c r="AR384" s="69">
        <v>0</v>
      </c>
      <c r="AS384" s="69">
        <v>5.2</v>
      </c>
      <c r="AT384" s="69">
        <v>3654</v>
      </c>
      <c r="AU384" s="54">
        <v>0</v>
      </c>
      <c r="AV384" s="54">
        <v>0</v>
      </c>
      <c r="AW384" s="66">
        <v>7.2</v>
      </c>
      <c r="AX384" s="66">
        <v>5.0999999999999996</v>
      </c>
      <c r="AY384" s="64">
        <v>2686</v>
      </c>
      <c r="AZ384" s="78">
        <v>141.274055538</v>
      </c>
      <c r="BA384" s="66"/>
    </row>
    <row r="385" spans="1:53" x14ac:dyDescent="0.25">
      <c r="A385" s="57">
        <v>423</v>
      </c>
      <c r="B385" s="105">
        <v>2012</v>
      </c>
      <c r="C385" s="69">
        <v>10</v>
      </c>
      <c r="D385" s="69" t="s">
        <v>1164</v>
      </c>
      <c r="E385" s="75">
        <f t="shared" si="11"/>
        <v>5.8982162534099998E-2</v>
      </c>
      <c r="F385" s="110">
        <v>5.3699999999999998E-2</v>
      </c>
      <c r="G385" s="69">
        <v>20.3</v>
      </c>
      <c r="H385" s="69">
        <v>2.48</v>
      </c>
      <c r="I385" s="69"/>
      <c r="J385" s="69" t="s">
        <v>5865</v>
      </c>
      <c r="K385" s="69" t="s">
        <v>5866</v>
      </c>
      <c r="L385" s="69">
        <v>14108</v>
      </c>
      <c r="M385" s="70" t="s">
        <v>7194</v>
      </c>
      <c r="N385" s="69" t="s">
        <v>484</v>
      </c>
      <c r="O385" s="69">
        <v>22730197</v>
      </c>
      <c r="P385" s="70">
        <v>40526</v>
      </c>
      <c r="Q385" s="69" t="s">
        <v>1263</v>
      </c>
      <c r="R385" s="69">
        <v>750224</v>
      </c>
      <c r="S385" s="70">
        <v>40053</v>
      </c>
      <c r="T385" s="69"/>
      <c r="U385" s="69"/>
      <c r="V385" s="70"/>
      <c r="W385" s="69" t="s">
        <v>1319</v>
      </c>
      <c r="X385" s="69">
        <v>536827</v>
      </c>
      <c r="Y385" s="70">
        <v>40437</v>
      </c>
      <c r="Z385" s="69" t="s">
        <v>521</v>
      </c>
      <c r="AA385" s="64">
        <v>59544</v>
      </c>
      <c r="AB385" s="70">
        <v>40112</v>
      </c>
      <c r="AC385" s="69" t="s">
        <v>227</v>
      </c>
      <c r="AD385" s="69">
        <v>0</v>
      </c>
      <c r="AE385" s="69">
        <v>0</v>
      </c>
      <c r="AF385" s="69">
        <v>0</v>
      </c>
      <c r="AG385" s="69">
        <v>1</v>
      </c>
      <c r="AH385" s="69">
        <v>0</v>
      </c>
      <c r="AI385" s="69">
        <v>0</v>
      </c>
      <c r="AJ385" s="69"/>
      <c r="AK385" s="69">
        <v>0</v>
      </c>
      <c r="AL385" s="69">
        <v>0</v>
      </c>
      <c r="AM385" s="69">
        <v>0</v>
      </c>
      <c r="AN385" s="69">
        <v>0</v>
      </c>
      <c r="AO385" s="69">
        <v>0</v>
      </c>
      <c r="AP385" s="69">
        <v>0</v>
      </c>
      <c r="AQ385" s="69">
        <v>0</v>
      </c>
      <c r="AR385" s="69">
        <v>0</v>
      </c>
      <c r="AS385" s="69">
        <v>4.0999999999999996</v>
      </c>
      <c r="AT385" s="69">
        <v>1560</v>
      </c>
      <c r="AU385" s="54">
        <v>0</v>
      </c>
      <c r="AV385" s="54">
        <v>0</v>
      </c>
      <c r="AW385" s="66">
        <v>5.2</v>
      </c>
      <c r="AX385" s="66">
        <v>4</v>
      </c>
      <c r="AY385" s="64">
        <v>6189</v>
      </c>
      <c r="AZ385" s="78">
        <v>141.274055538</v>
      </c>
      <c r="BA385" s="66"/>
    </row>
    <row r="386" spans="1:53" x14ac:dyDescent="0.25">
      <c r="A386" s="57">
        <v>424</v>
      </c>
      <c r="B386" s="105">
        <v>2012</v>
      </c>
      <c r="C386" s="69">
        <v>6</v>
      </c>
      <c r="D386" s="69" t="s">
        <v>1165</v>
      </c>
      <c r="E386" s="75">
        <f t="shared" si="11"/>
        <v>5.876248967549999E-2</v>
      </c>
      <c r="F386" s="110">
        <v>5.3499999999999999E-2</v>
      </c>
      <c r="G386" s="69">
        <v>18</v>
      </c>
      <c r="H386" s="69">
        <v>1.81</v>
      </c>
      <c r="I386" s="69"/>
      <c r="J386" s="69" t="s">
        <v>1208</v>
      </c>
      <c r="K386" s="69"/>
      <c r="L386" s="69">
        <v>0</v>
      </c>
      <c r="M386" s="70"/>
      <c r="N386" s="69" t="s">
        <v>1233</v>
      </c>
      <c r="O386" s="69">
        <v>2901936</v>
      </c>
      <c r="P386" s="70">
        <v>40053</v>
      </c>
      <c r="Q386" s="69" t="s">
        <v>193</v>
      </c>
      <c r="R386" s="69">
        <v>9294184</v>
      </c>
      <c r="S386" s="70">
        <v>40053</v>
      </c>
      <c r="T386" s="69"/>
      <c r="U386" s="69"/>
      <c r="V386" s="70"/>
      <c r="W386" s="69" t="s">
        <v>1320</v>
      </c>
      <c r="X386" s="69">
        <v>396340</v>
      </c>
      <c r="Y386" s="70">
        <v>40053</v>
      </c>
      <c r="Z386" s="69"/>
      <c r="AA386" s="64"/>
      <c r="AB386" s="70"/>
      <c r="AC386" s="69" t="s">
        <v>1381</v>
      </c>
      <c r="AD386" s="69">
        <v>1</v>
      </c>
      <c r="AE386" s="69">
        <v>1</v>
      </c>
      <c r="AF386" s="69">
        <v>0</v>
      </c>
      <c r="AG386" s="69">
        <v>0</v>
      </c>
      <c r="AH386" s="69">
        <v>0</v>
      </c>
      <c r="AI386" s="69">
        <v>0</v>
      </c>
      <c r="AJ386" s="69"/>
      <c r="AK386" s="69">
        <v>0</v>
      </c>
      <c r="AL386" s="69">
        <v>0</v>
      </c>
      <c r="AM386" s="69">
        <v>0</v>
      </c>
      <c r="AN386" s="69">
        <v>0</v>
      </c>
      <c r="AO386" s="69">
        <v>0</v>
      </c>
      <c r="AP386" s="69">
        <v>0</v>
      </c>
      <c r="AQ386" s="69">
        <v>0</v>
      </c>
      <c r="AR386" s="69">
        <v>0</v>
      </c>
      <c r="AS386" s="69">
        <v>4.4000000000000004</v>
      </c>
      <c r="AT386" s="69">
        <v>1784</v>
      </c>
      <c r="AU386" s="54">
        <v>0</v>
      </c>
      <c r="AV386" s="54">
        <v>0</v>
      </c>
      <c r="AW386" s="66">
        <v>5.2</v>
      </c>
      <c r="AX386" s="66">
        <v>4.4000000000000004</v>
      </c>
      <c r="AY386" s="64">
        <v>12080</v>
      </c>
      <c r="AZ386" s="78">
        <v>141.274055538</v>
      </c>
      <c r="BA386" s="66"/>
    </row>
    <row r="387" spans="1:53" x14ac:dyDescent="0.25">
      <c r="A387" s="57">
        <v>425</v>
      </c>
      <c r="B387" s="105">
        <v>2012</v>
      </c>
      <c r="C387" s="69">
        <v>4</v>
      </c>
      <c r="D387" s="69" t="s">
        <v>1166</v>
      </c>
      <c r="E387" s="75">
        <f t="shared" si="11"/>
        <v>5.8652653246200004E-2</v>
      </c>
      <c r="F387" s="110">
        <v>5.3400000000000003E-2</v>
      </c>
      <c r="G387" s="69">
        <v>18</v>
      </c>
      <c r="H387" s="69">
        <v>2.27</v>
      </c>
      <c r="I387" s="69"/>
      <c r="J387" s="69" t="s">
        <v>1209</v>
      </c>
      <c r="K387" s="69"/>
      <c r="L387" s="77">
        <v>13846</v>
      </c>
      <c r="M387" s="70" t="s">
        <v>2575</v>
      </c>
      <c r="N387" s="69" t="s">
        <v>1234</v>
      </c>
      <c r="O387" s="69">
        <v>1197215</v>
      </c>
      <c r="P387" s="70">
        <v>40829</v>
      </c>
      <c r="Q387" s="69" t="s">
        <v>1264</v>
      </c>
      <c r="R387" s="69">
        <v>185924</v>
      </c>
      <c r="S387" s="70">
        <v>40095</v>
      </c>
      <c r="T387" s="69" t="s">
        <v>887</v>
      </c>
      <c r="U387" s="69">
        <v>4303605</v>
      </c>
      <c r="V387" s="70">
        <v>40328</v>
      </c>
      <c r="W387" s="69" t="s">
        <v>1321</v>
      </c>
      <c r="X387" s="69">
        <v>2346180</v>
      </c>
      <c r="Y387" s="70">
        <v>40135</v>
      </c>
      <c r="Z387" s="69"/>
      <c r="AA387" s="64"/>
      <c r="AB387" s="70"/>
      <c r="AC387" s="69" t="s">
        <v>1353</v>
      </c>
      <c r="AD387" s="69">
        <v>1</v>
      </c>
      <c r="AE387" s="69">
        <v>0</v>
      </c>
      <c r="AF387" s="69">
        <v>0</v>
      </c>
      <c r="AG387" s="69">
        <v>0</v>
      </c>
      <c r="AH387" s="69">
        <v>1</v>
      </c>
      <c r="AI387" s="69">
        <v>0</v>
      </c>
      <c r="AJ387" s="69"/>
      <c r="AK387" s="69">
        <v>0</v>
      </c>
      <c r="AL387" s="69">
        <v>0</v>
      </c>
      <c r="AM387" s="69">
        <v>0</v>
      </c>
      <c r="AN387" s="69">
        <v>0</v>
      </c>
      <c r="AO387" s="69">
        <v>0</v>
      </c>
      <c r="AP387" s="69">
        <v>0</v>
      </c>
      <c r="AQ387" s="69">
        <v>0</v>
      </c>
      <c r="AR387" s="69">
        <v>0</v>
      </c>
      <c r="AS387" s="69">
        <v>4.2</v>
      </c>
      <c r="AT387" s="69">
        <v>6260</v>
      </c>
      <c r="AU387" s="54">
        <v>0</v>
      </c>
      <c r="AV387" s="54">
        <v>0</v>
      </c>
      <c r="AW387" s="66">
        <v>5.2</v>
      </c>
      <c r="AX387" s="66">
        <v>4.2</v>
      </c>
      <c r="AY387" s="64">
        <v>35247</v>
      </c>
      <c r="AZ387" s="78">
        <v>141.274055538</v>
      </c>
      <c r="BA387" s="66"/>
    </row>
    <row r="388" spans="1:53" x14ac:dyDescent="0.25">
      <c r="A388" s="57">
        <v>426</v>
      </c>
      <c r="B388" s="105">
        <v>2012</v>
      </c>
      <c r="C388" s="69">
        <v>6</v>
      </c>
      <c r="D388" s="69" t="s">
        <v>1167</v>
      </c>
      <c r="E388" s="75">
        <f t="shared" si="11"/>
        <v>5.7773961811800001E-2</v>
      </c>
      <c r="F388" s="110">
        <v>5.2600000000000001E-2</v>
      </c>
      <c r="G388" s="69">
        <v>16</v>
      </c>
      <c r="H388" s="69">
        <v>0.99299999999999999</v>
      </c>
      <c r="I388" s="69"/>
      <c r="J388" s="69" t="s">
        <v>5867</v>
      </c>
      <c r="K388" s="69"/>
      <c r="L388" s="69">
        <v>0</v>
      </c>
      <c r="M388" s="70"/>
      <c r="N388" s="69" t="s">
        <v>1235</v>
      </c>
      <c r="O388" s="69">
        <v>31697</v>
      </c>
      <c r="P388" s="70">
        <v>40341</v>
      </c>
      <c r="T388" s="69" t="s">
        <v>5868</v>
      </c>
      <c r="U388" s="69">
        <v>0</v>
      </c>
      <c r="V388" s="70"/>
      <c r="W388" s="69"/>
      <c r="X388" s="69"/>
      <c r="Y388" s="70"/>
      <c r="Z388" s="69" t="s">
        <v>555</v>
      </c>
      <c r="AA388" s="64"/>
      <c r="AB388" s="70"/>
      <c r="AC388" s="69" t="s">
        <v>1382</v>
      </c>
      <c r="AD388" s="69">
        <v>0</v>
      </c>
      <c r="AE388" s="69">
        <v>0</v>
      </c>
      <c r="AF388" s="69">
        <v>0</v>
      </c>
      <c r="AG388" s="69">
        <v>1</v>
      </c>
      <c r="AH388" s="69">
        <v>0</v>
      </c>
      <c r="AI388" s="69">
        <v>0</v>
      </c>
      <c r="AJ388" s="69"/>
      <c r="AK388" s="69">
        <v>0</v>
      </c>
      <c r="AL388" s="69">
        <v>0</v>
      </c>
      <c r="AM388" s="69">
        <v>0</v>
      </c>
      <c r="AN388" s="69">
        <v>0</v>
      </c>
      <c r="AO388" s="69">
        <v>0</v>
      </c>
      <c r="AP388" s="69">
        <v>0</v>
      </c>
      <c r="AQ388" s="69">
        <v>0</v>
      </c>
      <c r="AR388" s="69">
        <v>0</v>
      </c>
      <c r="AS388" s="69">
        <v>5.0999999999999996</v>
      </c>
      <c r="AT388" s="69">
        <v>137</v>
      </c>
      <c r="AU388" s="54">
        <v>0</v>
      </c>
      <c r="AV388" s="54">
        <v>0</v>
      </c>
      <c r="AW388" s="66">
        <v>5.4</v>
      </c>
      <c r="AX388" s="66">
        <v>5.2</v>
      </c>
      <c r="AY388" s="64">
        <v>2102</v>
      </c>
      <c r="AZ388" s="78">
        <v>141.274055538</v>
      </c>
      <c r="BA388" s="66"/>
    </row>
    <row r="389" spans="1:53" x14ac:dyDescent="0.25">
      <c r="A389" s="57">
        <v>427</v>
      </c>
      <c r="B389" s="105">
        <v>2012</v>
      </c>
      <c r="C389" s="69">
        <v>5</v>
      </c>
      <c r="D389" s="69" t="s">
        <v>5869</v>
      </c>
      <c r="E389" s="75">
        <f t="shared" si="11"/>
        <v>5.74444525239E-2</v>
      </c>
      <c r="F389" s="110">
        <v>5.2299999999999999E-2</v>
      </c>
      <c r="G389" s="69">
        <v>18</v>
      </c>
      <c r="H389" s="69">
        <v>2.12</v>
      </c>
      <c r="I389" s="69"/>
      <c r="J389" s="69" t="s">
        <v>457</v>
      </c>
      <c r="K389" s="69"/>
      <c r="L389" s="69">
        <v>2913606</v>
      </c>
      <c r="M389" s="70" t="s">
        <v>2537</v>
      </c>
      <c r="N389" s="69" t="s">
        <v>1236</v>
      </c>
      <c r="O389" s="69">
        <v>0</v>
      </c>
      <c r="P389" s="70"/>
      <c r="Q389" s="69" t="s">
        <v>1265</v>
      </c>
      <c r="R389" s="69"/>
      <c r="S389" s="70"/>
      <c r="T389" s="54" t="s">
        <v>1298</v>
      </c>
      <c r="W389" s="69" t="s">
        <v>1322</v>
      </c>
      <c r="X389" s="69">
        <v>58106</v>
      </c>
      <c r="Y389" s="70">
        <v>40053</v>
      </c>
      <c r="Z389" s="69" t="s">
        <v>1344</v>
      </c>
      <c r="AA389" s="64">
        <v>67746</v>
      </c>
      <c r="AB389" s="70">
        <v>40095</v>
      </c>
      <c r="AC389" s="69" t="s">
        <v>230</v>
      </c>
      <c r="AD389" s="69">
        <v>0</v>
      </c>
      <c r="AE389" s="69">
        <v>0</v>
      </c>
      <c r="AF389" s="69">
        <v>0</v>
      </c>
      <c r="AG389" s="69">
        <v>0</v>
      </c>
      <c r="AH389" s="69">
        <v>1</v>
      </c>
      <c r="AI389" s="69">
        <v>0</v>
      </c>
      <c r="AJ389" s="69"/>
      <c r="AK389" s="69">
        <v>0</v>
      </c>
      <c r="AL389" s="69">
        <v>0</v>
      </c>
      <c r="AM389" s="69">
        <v>0</v>
      </c>
      <c r="AN389" s="69">
        <v>0</v>
      </c>
      <c r="AO389" s="69">
        <v>0</v>
      </c>
      <c r="AP389" s="69">
        <v>0</v>
      </c>
      <c r="AQ389" s="69">
        <v>0</v>
      </c>
      <c r="AR389" s="69">
        <v>0</v>
      </c>
      <c r="AS389" s="69">
        <v>7.9</v>
      </c>
      <c r="AT389" s="69">
        <v>31666</v>
      </c>
      <c r="AU389" s="54">
        <v>0</v>
      </c>
      <c r="AV389" s="54">
        <v>0</v>
      </c>
      <c r="AW389" s="66">
        <v>7.7</v>
      </c>
      <c r="AX389" s="66">
        <v>7.9</v>
      </c>
      <c r="AY389" s="64">
        <v>16127</v>
      </c>
      <c r="AZ389" s="78">
        <v>141.274055538</v>
      </c>
      <c r="BA389" s="66"/>
    </row>
    <row r="390" spans="1:53" x14ac:dyDescent="0.25">
      <c r="A390" s="57">
        <v>428</v>
      </c>
      <c r="B390" s="105">
        <v>2012</v>
      </c>
      <c r="C390" s="69">
        <v>8</v>
      </c>
      <c r="D390" s="69" t="s">
        <v>1168</v>
      </c>
      <c r="E390" s="75">
        <f t="shared" si="11"/>
        <v>5.6346088230899996E-2</v>
      </c>
      <c r="F390" s="110">
        <v>5.1299999999999998E-2</v>
      </c>
      <c r="G390" s="69">
        <v>17</v>
      </c>
      <c r="H390" s="69">
        <v>2.21</v>
      </c>
      <c r="I390" s="69"/>
      <c r="J390" s="69" t="s">
        <v>101</v>
      </c>
      <c r="K390" s="69"/>
      <c r="L390" s="69">
        <v>8851008</v>
      </c>
      <c r="M390" s="70" t="s">
        <v>2532</v>
      </c>
      <c r="N390" s="69" t="s">
        <v>889</v>
      </c>
      <c r="O390" s="69">
        <v>446719</v>
      </c>
      <c r="P390" s="70">
        <v>40539</v>
      </c>
      <c r="Q390" s="69" t="s">
        <v>1266</v>
      </c>
      <c r="R390" s="69">
        <v>12547674</v>
      </c>
      <c r="S390" s="70">
        <v>40993</v>
      </c>
      <c r="T390" s="69" t="s">
        <v>946</v>
      </c>
      <c r="U390" s="69">
        <v>5111</v>
      </c>
      <c r="V390" s="70">
        <v>40062</v>
      </c>
      <c r="W390" s="69"/>
      <c r="X390" s="69"/>
      <c r="Y390" s="70"/>
      <c r="Z390" s="69" t="s">
        <v>1345</v>
      </c>
      <c r="AA390" s="64"/>
      <c r="AB390" s="70"/>
      <c r="AC390" s="69" t="s">
        <v>230</v>
      </c>
      <c r="AD390" s="69">
        <v>0</v>
      </c>
      <c r="AE390" s="69">
        <v>0</v>
      </c>
      <c r="AF390" s="69">
        <v>0</v>
      </c>
      <c r="AG390" s="69">
        <v>0</v>
      </c>
      <c r="AH390" s="69">
        <v>1</v>
      </c>
      <c r="AI390" s="69">
        <v>0</v>
      </c>
      <c r="AJ390" s="69"/>
      <c r="AK390" s="69">
        <v>0</v>
      </c>
      <c r="AL390" s="69">
        <v>0</v>
      </c>
      <c r="AM390" s="69">
        <v>0</v>
      </c>
      <c r="AN390" s="69">
        <v>0</v>
      </c>
      <c r="AO390" s="69">
        <v>0</v>
      </c>
      <c r="AP390" s="69">
        <v>0</v>
      </c>
      <c r="AQ390" s="69">
        <v>0</v>
      </c>
      <c r="AR390" s="69">
        <v>0</v>
      </c>
      <c r="AS390" s="69">
        <v>5.0999999999999996</v>
      </c>
      <c r="AT390" s="69">
        <v>2940</v>
      </c>
      <c r="AU390" s="54">
        <v>0</v>
      </c>
      <c r="AV390" s="54">
        <v>0</v>
      </c>
      <c r="AW390" s="66">
        <v>5.6</v>
      </c>
      <c r="AX390" s="66">
        <v>5.0999999999999996</v>
      </c>
      <c r="AY390" s="64">
        <v>6847</v>
      </c>
      <c r="AZ390" s="78">
        <v>141.274055538</v>
      </c>
      <c r="BA390" s="66"/>
    </row>
    <row r="391" spans="1:53" x14ac:dyDescent="0.25">
      <c r="A391" s="57">
        <v>429</v>
      </c>
      <c r="B391" s="105">
        <v>2012</v>
      </c>
      <c r="C391" s="69">
        <v>11</v>
      </c>
      <c r="D391" s="69" t="s">
        <v>1169</v>
      </c>
      <c r="E391" s="75">
        <f t="shared" si="11"/>
        <v>5.6016578942999988E-2</v>
      </c>
      <c r="F391" s="110">
        <v>5.0999999999999997E-2</v>
      </c>
      <c r="G391" s="69"/>
      <c r="H391" s="69"/>
      <c r="I391" s="69"/>
      <c r="J391" s="69" t="s">
        <v>1203</v>
      </c>
      <c r="K391" s="69"/>
      <c r="L391" s="69">
        <v>0</v>
      </c>
      <c r="M391" s="70"/>
      <c r="N391" s="69" t="s">
        <v>1229</v>
      </c>
      <c r="O391" s="69">
        <v>87702</v>
      </c>
      <c r="P391" s="70">
        <v>40491</v>
      </c>
      <c r="Q391" s="76" t="s">
        <v>1260</v>
      </c>
      <c r="R391" s="76">
        <v>0</v>
      </c>
      <c r="S391" s="70"/>
      <c r="T391" s="77" t="s">
        <v>1293</v>
      </c>
      <c r="U391" s="77">
        <v>19571</v>
      </c>
      <c r="V391" s="70">
        <v>40832</v>
      </c>
      <c r="W391" s="69" t="s">
        <v>1316</v>
      </c>
      <c r="X391" s="69">
        <v>0</v>
      </c>
      <c r="Y391" s="70"/>
      <c r="Z391" s="69" t="s">
        <v>1342</v>
      </c>
      <c r="AA391" s="64"/>
      <c r="AB391" s="70"/>
      <c r="AC391" s="69" t="s">
        <v>1383</v>
      </c>
      <c r="AD391" s="69">
        <v>0</v>
      </c>
      <c r="AE391" s="69">
        <v>1</v>
      </c>
      <c r="AF391" s="69">
        <v>0</v>
      </c>
      <c r="AG391" s="69">
        <v>1</v>
      </c>
      <c r="AH391" s="69">
        <v>0</v>
      </c>
      <c r="AI391" s="69">
        <v>0</v>
      </c>
      <c r="AJ391" s="69"/>
      <c r="AK391" s="69">
        <v>0</v>
      </c>
      <c r="AL391" s="69">
        <v>0</v>
      </c>
      <c r="AM391" s="69">
        <v>0</v>
      </c>
      <c r="AN391" s="69">
        <v>0</v>
      </c>
      <c r="AO391" s="69">
        <v>0</v>
      </c>
      <c r="AP391" s="69">
        <v>0</v>
      </c>
      <c r="AQ391" s="69">
        <v>0</v>
      </c>
      <c r="AR391" s="69">
        <v>0</v>
      </c>
      <c r="AS391" s="69">
        <v>2.6</v>
      </c>
      <c r="AT391" s="69">
        <v>677</v>
      </c>
      <c r="AU391" s="54">
        <v>0</v>
      </c>
      <c r="AV391" s="54">
        <v>0</v>
      </c>
      <c r="AW391" s="66">
        <v>2.7</v>
      </c>
      <c r="AX391" s="66">
        <v>2.6</v>
      </c>
      <c r="AY391" s="64">
        <v>1413</v>
      </c>
      <c r="AZ391" s="78">
        <v>141.274055538</v>
      </c>
      <c r="BA391" s="66"/>
    </row>
    <row r="392" spans="1:53" x14ac:dyDescent="0.25">
      <c r="A392" s="57">
        <v>430</v>
      </c>
      <c r="B392" s="105">
        <v>2012</v>
      </c>
      <c r="C392" s="69">
        <v>8</v>
      </c>
      <c r="D392" s="69" t="s">
        <v>741</v>
      </c>
      <c r="E392" s="75">
        <f t="shared" si="11"/>
        <v>4.3934571719999996E-2</v>
      </c>
      <c r="F392" s="110">
        <v>0.04</v>
      </c>
      <c r="G392" s="69"/>
      <c r="H392" s="69"/>
      <c r="I392" s="69"/>
      <c r="J392" s="69" t="s">
        <v>450</v>
      </c>
      <c r="K392" s="69"/>
      <c r="L392" s="69">
        <v>0</v>
      </c>
      <c r="M392" s="70"/>
      <c r="N392" s="69" t="s">
        <v>483</v>
      </c>
      <c r="O392" s="69">
        <v>457634</v>
      </c>
      <c r="P392" s="70">
        <v>40276</v>
      </c>
      <c r="Q392" s="69"/>
      <c r="R392" s="69"/>
      <c r="S392" s="70"/>
      <c r="T392" s="69" t="s">
        <v>548</v>
      </c>
      <c r="U392" s="69">
        <v>12351879</v>
      </c>
      <c r="V392" s="70">
        <v>40283</v>
      </c>
      <c r="W392" s="69"/>
      <c r="X392" s="69"/>
      <c r="Y392" s="70"/>
      <c r="Z392" s="69" t="s">
        <v>936</v>
      </c>
      <c r="AA392" s="64">
        <v>341160</v>
      </c>
      <c r="AB392" s="70">
        <v>40288</v>
      </c>
      <c r="AC392" s="69" t="s">
        <v>63</v>
      </c>
      <c r="AD392" s="69">
        <v>0</v>
      </c>
      <c r="AE392" s="69">
        <v>0</v>
      </c>
      <c r="AF392" s="69">
        <v>0</v>
      </c>
      <c r="AG392" s="69">
        <v>0</v>
      </c>
      <c r="AH392" s="69">
        <v>1</v>
      </c>
      <c r="AI392" s="69">
        <v>0</v>
      </c>
      <c r="AJ392" s="69"/>
      <c r="AK392" s="69">
        <v>0</v>
      </c>
      <c r="AL392" s="69">
        <v>0</v>
      </c>
      <c r="AM392" s="69">
        <v>0</v>
      </c>
      <c r="AN392" s="69">
        <v>0</v>
      </c>
      <c r="AO392" s="69">
        <v>0</v>
      </c>
      <c r="AP392" s="69">
        <v>0</v>
      </c>
      <c r="AQ392" s="69">
        <v>0</v>
      </c>
      <c r="AR392" s="69">
        <v>0</v>
      </c>
      <c r="AS392" s="69">
        <v>6.4</v>
      </c>
      <c r="AT392" s="69">
        <v>8982</v>
      </c>
      <c r="AU392" s="54">
        <v>0</v>
      </c>
      <c r="AV392" s="54">
        <v>0</v>
      </c>
      <c r="AW392" s="66">
        <v>6.5</v>
      </c>
      <c r="AX392" s="66">
        <v>6.4</v>
      </c>
      <c r="AY392" s="64">
        <v>7325</v>
      </c>
      <c r="AZ392" s="78">
        <v>141.274055538</v>
      </c>
      <c r="BA392" s="66"/>
    </row>
    <row r="393" spans="1:53" x14ac:dyDescent="0.25">
      <c r="A393" s="57">
        <v>431</v>
      </c>
      <c r="B393" s="74">
        <v>2012</v>
      </c>
      <c r="C393" s="57">
        <v>4</v>
      </c>
      <c r="D393" s="54" t="s">
        <v>5543</v>
      </c>
      <c r="E393" s="75">
        <v>4.3400000000000001E-2</v>
      </c>
      <c r="F393" s="108">
        <v>3.95E-2</v>
      </c>
      <c r="J393" s="54" t="s">
        <v>5544</v>
      </c>
      <c r="K393" s="54" t="s">
        <v>5545</v>
      </c>
      <c r="L393" s="68"/>
      <c r="N393" s="54" t="s">
        <v>483</v>
      </c>
      <c r="O393" s="54">
        <v>457634</v>
      </c>
      <c r="P393" s="71">
        <v>40276</v>
      </c>
      <c r="Q393" s="54" t="s">
        <v>1078</v>
      </c>
      <c r="R393" s="54">
        <v>13123383</v>
      </c>
      <c r="S393" s="71" t="s">
        <v>1079</v>
      </c>
      <c r="T393" s="58" t="s">
        <v>590</v>
      </c>
      <c r="U393" s="58">
        <v>6891156</v>
      </c>
      <c r="V393" s="71">
        <v>40246</v>
      </c>
      <c r="W393" s="54" t="s">
        <v>1239</v>
      </c>
      <c r="AC393" s="57" t="s">
        <v>230</v>
      </c>
      <c r="AD393" s="57">
        <v>0</v>
      </c>
      <c r="AE393" s="57">
        <v>0</v>
      </c>
      <c r="AF393" s="57">
        <v>0</v>
      </c>
      <c r="AG393" s="57">
        <v>1</v>
      </c>
      <c r="AH393" s="57">
        <v>1</v>
      </c>
      <c r="AI393" s="57">
        <v>0</v>
      </c>
      <c r="AK393" s="57">
        <v>0</v>
      </c>
      <c r="AL393" s="57">
        <v>0</v>
      </c>
      <c r="AM393" s="57">
        <v>0</v>
      </c>
      <c r="AN393" s="57">
        <v>0</v>
      </c>
      <c r="AO393" s="57">
        <v>0</v>
      </c>
      <c r="AP393" s="57">
        <v>0</v>
      </c>
      <c r="AQ393" s="57">
        <v>0</v>
      </c>
      <c r="AR393" s="57">
        <v>0</v>
      </c>
      <c r="AS393" s="54">
        <v>3</v>
      </c>
      <c r="AT393" s="54">
        <v>150</v>
      </c>
      <c r="AU393" s="54">
        <v>0</v>
      </c>
      <c r="AV393" s="54">
        <v>0</v>
      </c>
      <c r="AX393" s="54">
        <v>3</v>
      </c>
      <c r="AZ393" s="78">
        <v>141.27000000000001</v>
      </c>
      <c r="BA393" s="66"/>
    </row>
    <row r="394" spans="1:53" s="42" customFormat="1" x14ac:dyDescent="0.25">
      <c r="A394" s="57">
        <v>432</v>
      </c>
      <c r="B394" s="74">
        <v>2012</v>
      </c>
      <c r="C394" s="57">
        <v>6</v>
      </c>
      <c r="D394" s="54" t="s">
        <v>5546</v>
      </c>
      <c r="E394" s="75">
        <v>3.95E-2</v>
      </c>
      <c r="F394" s="108">
        <v>3.5999999999999997E-2</v>
      </c>
      <c r="G394" s="54"/>
      <c r="H394" s="54"/>
      <c r="I394" s="54"/>
      <c r="J394" s="54" t="s">
        <v>5547</v>
      </c>
      <c r="K394" s="54"/>
      <c r="L394" s="54"/>
      <c r="M394" s="71"/>
      <c r="N394" s="54" t="s">
        <v>247</v>
      </c>
      <c r="O394" s="54">
        <v>22681988</v>
      </c>
      <c r="P394" s="71" t="s">
        <v>244</v>
      </c>
      <c r="Q394" s="54" t="s">
        <v>520</v>
      </c>
      <c r="R394" s="54">
        <v>10704860</v>
      </c>
      <c r="S394" s="71">
        <v>40053</v>
      </c>
      <c r="T394" s="54" t="s">
        <v>5548</v>
      </c>
      <c r="U394" s="54"/>
      <c r="V394" s="71"/>
      <c r="W394" s="54" t="s">
        <v>5549</v>
      </c>
      <c r="X394" s="54"/>
      <c r="Y394" s="71"/>
      <c r="Z394" s="54"/>
      <c r="AA394" s="72"/>
      <c r="AB394" s="71"/>
      <c r="AC394" s="57" t="s">
        <v>2450</v>
      </c>
      <c r="AD394" s="57">
        <v>1</v>
      </c>
      <c r="AE394" s="57">
        <v>0</v>
      </c>
      <c r="AF394" s="57">
        <v>0</v>
      </c>
      <c r="AG394" s="57">
        <v>1</v>
      </c>
      <c r="AH394" s="57">
        <v>0</v>
      </c>
      <c r="AI394" s="57">
        <v>0</v>
      </c>
      <c r="AJ394" s="54"/>
      <c r="AK394" s="57">
        <v>0</v>
      </c>
      <c r="AL394" s="57">
        <v>0</v>
      </c>
      <c r="AM394" s="57">
        <v>0</v>
      </c>
      <c r="AN394" s="57">
        <v>0</v>
      </c>
      <c r="AO394" s="57">
        <v>0</v>
      </c>
      <c r="AP394" s="57">
        <v>0</v>
      </c>
      <c r="AQ394" s="57">
        <v>0</v>
      </c>
      <c r="AR394" s="57">
        <v>0</v>
      </c>
      <c r="AS394" s="54">
        <v>6.1</v>
      </c>
      <c r="AT394" s="57">
        <v>12837</v>
      </c>
      <c r="AU394" s="54">
        <v>0</v>
      </c>
      <c r="AV394" s="54">
        <v>0</v>
      </c>
      <c r="AW394" s="54"/>
      <c r="AX394" s="54">
        <v>6.1</v>
      </c>
      <c r="AY394" s="54"/>
      <c r="AZ394" s="78">
        <v>141.27000000000001</v>
      </c>
      <c r="BA394" s="66"/>
    </row>
    <row r="395" spans="1:53" x14ac:dyDescent="0.25">
      <c r="A395" s="57">
        <v>433</v>
      </c>
      <c r="B395" s="74">
        <v>2012</v>
      </c>
      <c r="C395" s="57">
        <v>11</v>
      </c>
      <c r="D395" s="54" t="s">
        <v>5550</v>
      </c>
      <c r="E395" s="75">
        <v>3.8399999999999997E-2</v>
      </c>
      <c r="F395" s="108">
        <v>3.5000000000000003E-2</v>
      </c>
      <c r="J395" s="54" t="s">
        <v>576</v>
      </c>
      <c r="AC395" s="57" t="s">
        <v>5551</v>
      </c>
      <c r="AD395" s="57">
        <v>0</v>
      </c>
      <c r="AE395" s="57">
        <v>0</v>
      </c>
      <c r="AF395" s="57">
        <v>0</v>
      </c>
      <c r="AG395" s="57">
        <v>1</v>
      </c>
      <c r="AH395" s="57">
        <v>1</v>
      </c>
      <c r="AI395" s="57">
        <v>0</v>
      </c>
      <c r="AK395" s="57">
        <v>0</v>
      </c>
      <c r="AL395" s="57">
        <v>0</v>
      </c>
      <c r="AM395" s="57">
        <v>0</v>
      </c>
      <c r="AN395" s="57">
        <v>0</v>
      </c>
      <c r="AO395" s="57">
        <v>0</v>
      </c>
      <c r="AP395" s="57">
        <v>0</v>
      </c>
      <c r="AQ395" s="57">
        <v>0</v>
      </c>
      <c r="AR395" s="57">
        <v>0</v>
      </c>
      <c r="AS395" s="54">
        <v>4.3</v>
      </c>
      <c r="AT395" s="57">
        <v>2275</v>
      </c>
      <c r="AU395" s="54">
        <v>0</v>
      </c>
      <c r="AV395" s="54">
        <v>0</v>
      </c>
      <c r="AX395" s="54">
        <v>4.3</v>
      </c>
      <c r="AZ395" s="78">
        <v>141.27000000000001</v>
      </c>
      <c r="BA395" s="66"/>
    </row>
    <row r="396" spans="1:53" x14ac:dyDescent="0.25">
      <c r="A396" s="57">
        <v>434</v>
      </c>
      <c r="B396" s="74">
        <v>2012</v>
      </c>
      <c r="C396" s="57">
        <v>9</v>
      </c>
      <c r="D396" s="54" t="s">
        <v>5552</v>
      </c>
      <c r="E396" s="75">
        <v>3.8399999999999997E-2</v>
      </c>
      <c r="F396" s="108">
        <v>3.5000000000000003E-2</v>
      </c>
      <c r="J396" s="54" t="s">
        <v>4018</v>
      </c>
      <c r="N396" s="54" t="s">
        <v>4837</v>
      </c>
      <c r="Q396" s="54" t="s">
        <v>5553</v>
      </c>
      <c r="T396" s="54" t="s">
        <v>5554</v>
      </c>
      <c r="W396" s="54" t="s">
        <v>5555</v>
      </c>
      <c r="AC396" s="57" t="s">
        <v>5556</v>
      </c>
      <c r="AD396" s="57">
        <v>0</v>
      </c>
      <c r="AE396" s="57">
        <v>1</v>
      </c>
      <c r="AF396" s="57">
        <v>0</v>
      </c>
      <c r="AG396" s="57">
        <v>0</v>
      </c>
      <c r="AH396" s="57">
        <v>0</v>
      </c>
      <c r="AI396" s="57">
        <v>0</v>
      </c>
      <c r="AK396" s="57">
        <v>0</v>
      </c>
      <c r="AL396" s="57">
        <v>0</v>
      </c>
      <c r="AM396" s="57">
        <v>0</v>
      </c>
      <c r="AN396" s="57">
        <v>0</v>
      </c>
      <c r="AO396" s="57">
        <v>0</v>
      </c>
      <c r="AP396" s="57">
        <v>0</v>
      </c>
      <c r="AQ396" s="57">
        <v>0</v>
      </c>
      <c r="AR396" s="57">
        <v>0</v>
      </c>
      <c r="AS396" s="54">
        <v>5.2</v>
      </c>
      <c r="AT396" s="57">
        <v>411</v>
      </c>
      <c r="AU396" s="54">
        <v>0</v>
      </c>
      <c r="AV396" s="54">
        <v>0</v>
      </c>
      <c r="AX396" s="54">
        <v>5.2</v>
      </c>
      <c r="AZ396" s="78">
        <v>141.27000000000001</v>
      </c>
      <c r="BA396" s="66"/>
    </row>
    <row r="397" spans="1:53" x14ac:dyDescent="0.25">
      <c r="A397" s="57">
        <v>435</v>
      </c>
      <c r="B397" s="74">
        <v>2012</v>
      </c>
      <c r="C397" s="57">
        <v>4</v>
      </c>
      <c r="D397" s="54" t="s">
        <v>5557</v>
      </c>
      <c r="E397" s="75">
        <v>3.6200000000000003E-2</v>
      </c>
      <c r="F397" s="108">
        <v>3.3000000000000002E-2</v>
      </c>
      <c r="J397" s="54" t="s">
        <v>5558</v>
      </c>
      <c r="L397" s="58"/>
      <c r="AC397" s="57" t="s">
        <v>2452</v>
      </c>
      <c r="AD397" s="57">
        <v>0</v>
      </c>
      <c r="AE397" s="57">
        <v>0</v>
      </c>
      <c r="AF397" s="57">
        <v>0</v>
      </c>
      <c r="AG397" s="57">
        <v>1</v>
      </c>
      <c r="AH397" s="57">
        <v>0</v>
      </c>
      <c r="AI397" s="57">
        <v>0</v>
      </c>
      <c r="AK397" s="57">
        <v>0</v>
      </c>
      <c r="AL397" s="57">
        <v>0</v>
      </c>
      <c r="AM397" s="57">
        <v>0</v>
      </c>
      <c r="AN397" s="57">
        <v>0</v>
      </c>
      <c r="AO397" s="57">
        <v>0</v>
      </c>
      <c r="AP397" s="57">
        <v>0</v>
      </c>
      <c r="AQ397" s="57">
        <v>0</v>
      </c>
      <c r="AR397" s="57">
        <v>0</v>
      </c>
      <c r="AS397" s="54">
        <v>3.7</v>
      </c>
      <c r="AT397" s="57">
        <v>602</v>
      </c>
      <c r="AU397" s="54">
        <v>0</v>
      </c>
      <c r="AV397" s="54">
        <v>0</v>
      </c>
      <c r="AX397" s="54">
        <v>3.7</v>
      </c>
      <c r="AZ397" s="78">
        <v>141.27000000000001</v>
      </c>
      <c r="BA397" s="66"/>
    </row>
    <row r="398" spans="1:53" x14ac:dyDescent="0.25">
      <c r="A398" s="57">
        <v>436</v>
      </c>
      <c r="B398" s="74">
        <v>2012</v>
      </c>
      <c r="C398" s="57">
        <v>12</v>
      </c>
      <c r="D398" s="54" t="s">
        <v>5559</v>
      </c>
      <c r="E398" s="75">
        <v>3.39E-2</v>
      </c>
      <c r="F398" s="108">
        <v>3.09E-2</v>
      </c>
      <c r="J398" s="54" t="s">
        <v>827</v>
      </c>
      <c r="L398" s="57">
        <v>24229335</v>
      </c>
      <c r="M398" s="63" t="s">
        <v>2559</v>
      </c>
      <c r="N398" s="54" t="s">
        <v>957</v>
      </c>
      <c r="Q398" s="54" t="s">
        <v>5560</v>
      </c>
      <c r="T398" s="54" t="s">
        <v>501</v>
      </c>
      <c r="U398" s="54">
        <v>1385260</v>
      </c>
      <c r="V398" s="71" t="s">
        <v>724</v>
      </c>
      <c r="W398" s="54" t="s">
        <v>2063</v>
      </c>
      <c r="AC398" s="57" t="s">
        <v>229</v>
      </c>
      <c r="AD398" s="57">
        <v>1</v>
      </c>
      <c r="AE398" s="57">
        <v>0</v>
      </c>
      <c r="AF398" s="57">
        <v>0</v>
      </c>
      <c r="AG398" s="57">
        <v>0</v>
      </c>
      <c r="AH398" s="57">
        <v>1</v>
      </c>
      <c r="AI398" s="57">
        <v>0</v>
      </c>
      <c r="AK398" s="57">
        <v>0</v>
      </c>
      <c r="AL398" s="57">
        <v>0</v>
      </c>
      <c r="AM398" s="57">
        <v>0</v>
      </c>
      <c r="AN398" s="57">
        <v>0</v>
      </c>
      <c r="AO398" s="57">
        <v>0</v>
      </c>
      <c r="AP398" s="57">
        <v>0</v>
      </c>
      <c r="AQ398" s="57">
        <v>0</v>
      </c>
      <c r="AR398" s="57">
        <v>0</v>
      </c>
      <c r="AS398" s="54">
        <v>5.2</v>
      </c>
      <c r="AT398" s="54">
        <v>4025</v>
      </c>
      <c r="AU398" s="54">
        <v>0</v>
      </c>
      <c r="AV398" s="54">
        <v>0</v>
      </c>
      <c r="AX398" s="54">
        <v>5.2</v>
      </c>
      <c r="AZ398" s="78">
        <v>141.27000000000001</v>
      </c>
      <c r="BA398" s="66"/>
    </row>
    <row r="399" spans="1:53" x14ac:dyDescent="0.25">
      <c r="A399" s="57">
        <v>437</v>
      </c>
      <c r="B399" s="74">
        <v>2012</v>
      </c>
      <c r="C399" s="57">
        <v>11</v>
      </c>
      <c r="D399" s="54" t="s">
        <v>5561</v>
      </c>
      <c r="E399" s="75">
        <v>3.1899999999999998E-2</v>
      </c>
      <c r="F399" s="108">
        <v>2.9000000000000001E-2</v>
      </c>
      <c r="J399" s="54" t="s">
        <v>5562</v>
      </c>
      <c r="N399" s="54" t="s">
        <v>856</v>
      </c>
      <c r="Q399" s="54" t="s">
        <v>317</v>
      </c>
      <c r="R399" s="54">
        <v>9852303</v>
      </c>
      <c r="S399" s="71" t="s">
        <v>244</v>
      </c>
      <c r="T399" s="54" t="s">
        <v>1456</v>
      </c>
      <c r="U399" s="54">
        <v>5454</v>
      </c>
      <c r="V399" s="71" t="s">
        <v>1457</v>
      </c>
      <c r="W399" s="54" t="s">
        <v>2377</v>
      </c>
      <c r="AC399" s="57" t="s">
        <v>63</v>
      </c>
      <c r="AD399" s="57">
        <v>0</v>
      </c>
      <c r="AE399" s="57">
        <v>0</v>
      </c>
      <c r="AF399" s="57">
        <v>0</v>
      </c>
      <c r="AG399" s="57">
        <v>0</v>
      </c>
      <c r="AH399" s="57">
        <v>1</v>
      </c>
      <c r="AI399" s="57">
        <v>0</v>
      </c>
      <c r="AK399" s="57">
        <v>0</v>
      </c>
      <c r="AL399" s="57">
        <v>0</v>
      </c>
      <c r="AM399" s="57">
        <v>0</v>
      </c>
      <c r="AN399" s="57">
        <v>0</v>
      </c>
      <c r="AO399" s="57">
        <v>0</v>
      </c>
      <c r="AP399" s="57">
        <v>0</v>
      </c>
      <c r="AQ399" s="57">
        <v>0</v>
      </c>
      <c r="AR399" s="57">
        <v>0</v>
      </c>
      <c r="AS399" s="54">
        <v>3.3</v>
      </c>
      <c r="AT399" s="57">
        <v>1375</v>
      </c>
      <c r="AU399" s="54">
        <v>0</v>
      </c>
      <c r="AV399" s="54">
        <v>0</v>
      </c>
      <c r="AX399" s="54">
        <v>3.3</v>
      </c>
      <c r="AZ399" s="78">
        <v>141.27000000000001</v>
      </c>
      <c r="BA399" s="66"/>
    </row>
    <row r="400" spans="1:53" x14ac:dyDescent="0.25">
      <c r="A400" s="57">
        <v>438</v>
      </c>
      <c r="B400" s="74">
        <v>2012</v>
      </c>
      <c r="C400" s="57">
        <v>3</v>
      </c>
      <c r="D400" s="54" t="s">
        <v>5563</v>
      </c>
      <c r="E400" s="75">
        <v>2.9700000000000001E-2</v>
      </c>
      <c r="F400" s="108">
        <v>2.7E-2</v>
      </c>
      <c r="J400" s="54" t="s">
        <v>5564</v>
      </c>
      <c r="N400" s="54" t="s">
        <v>588</v>
      </c>
      <c r="Q400" s="54" t="s">
        <v>377</v>
      </c>
      <c r="R400" s="54">
        <v>2178319</v>
      </c>
      <c r="S400" s="71" t="s">
        <v>378</v>
      </c>
      <c r="T400" s="54" t="s">
        <v>1230</v>
      </c>
      <c r="U400" s="64">
        <v>335978</v>
      </c>
      <c r="V400" s="70">
        <v>40309</v>
      </c>
      <c r="W400" s="58"/>
      <c r="AC400" s="57" t="s">
        <v>2428</v>
      </c>
      <c r="AD400" s="57">
        <v>1</v>
      </c>
      <c r="AE400" s="57">
        <v>0</v>
      </c>
      <c r="AF400" s="57">
        <v>0</v>
      </c>
      <c r="AG400" s="57">
        <v>1</v>
      </c>
      <c r="AH400" s="57">
        <v>1</v>
      </c>
      <c r="AI400" s="57">
        <v>0</v>
      </c>
      <c r="AK400" s="57">
        <v>0</v>
      </c>
      <c r="AL400" s="57">
        <v>0</v>
      </c>
      <c r="AM400" s="57">
        <v>0</v>
      </c>
      <c r="AN400" s="57">
        <v>0</v>
      </c>
      <c r="AO400" s="57">
        <v>0</v>
      </c>
      <c r="AP400" s="57">
        <v>0</v>
      </c>
      <c r="AQ400" s="57">
        <v>0</v>
      </c>
      <c r="AR400" s="57">
        <v>0</v>
      </c>
      <c r="AS400" s="54">
        <v>5.4</v>
      </c>
      <c r="AT400" s="57">
        <v>9533</v>
      </c>
      <c r="AU400" s="54">
        <v>1</v>
      </c>
      <c r="AV400" s="54">
        <v>0</v>
      </c>
      <c r="AX400" s="54">
        <v>5.4</v>
      </c>
      <c r="AZ400" s="78">
        <v>141.27000000000001</v>
      </c>
      <c r="BA400" s="66"/>
    </row>
    <row r="401" spans="1:53" x14ac:dyDescent="0.25">
      <c r="A401" s="57">
        <v>439</v>
      </c>
      <c r="B401" s="74">
        <v>2012</v>
      </c>
      <c r="C401" s="57">
        <v>12</v>
      </c>
      <c r="D401" s="54" t="s">
        <v>5565</v>
      </c>
      <c r="E401" s="75">
        <v>2.64E-2</v>
      </c>
      <c r="F401" s="108">
        <v>2.4E-2</v>
      </c>
      <c r="J401" s="54" t="s">
        <v>5566</v>
      </c>
      <c r="N401" s="54" t="s">
        <v>1230</v>
      </c>
      <c r="O401" s="64">
        <v>335978</v>
      </c>
      <c r="P401" s="70">
        <v>40309</v>
      </c>
      <c r="Q401" s="54" t="s">
        <v>1254</v>
      </c>
      <c r="R401" s="54">
        <v>20368273</v>
      </c>
      <c r="S401" s="71">
        <v>40053</v>
      </c>
      <c r="T401" s="54" t="s">
        <v>1296</v>
      </c>
      <c r="W401" s="68" t="s">
        <v>5567</v>
      </c>
      <c r="AC401" s="57" t="s">
        <v>614</v>
      </c>
      <c r="AD401" s="57">
        <v>1</v>
      </c>
      <c r="AE401" s="57">
        <v>0</v>
      </c>
      <c r="AF401" s="57">
        <v>0</v>
      </c>
      <c r="AG401" s="57">
        <v>1</v>
      </c>
      <c r="AH401" s="57">
        <v>0</v>
      </c>
      <c r="AI401" s="57">
        <v>0</v>
      </c>
      <c r="AK401" s="57">
        <v>0</v>
      </c>
      <c r="AL401" s="57">
        <v>0</v>
      </c>
      <c r="AM401" s="57">
        <v>0</v>
      </c>
      <c r="AN401" s="57">
        <v>0</v>
      </c>
      <c r="AO401" s="57">
        <v>0</v>
      </c>
      <c r="AP401" s="57">
        <v>0</v>
      </c>
      <c r="AQ401" s="57">
        <v>0</v>
      </c>
      <c r="AR401" s="57">
        <v>0</v>
      </c>
      <c r="AS401" s="54">
        <v>3.2</v>
      </c>
      <c r="AT401" s="57">
        <v>155</v>
      </c>
      <c r="AU401" s="54">
        <v>0</v>
      </c>
      <c r="AV401" s="54">
        <v>0</v>
      </c>
      <c r="AX401" s="54">
        <v>3.2</v>
      </c>
      <c r="AZ401" s="78">
        <v>141.27000000000001</v>
      </c>
      <c r="BA401" s="66"/>
    </row>
    <row r="402" spans="1:53" x14ac:dyDescent="0.25">
      <c r="A402" s="57">
        <v>440</v>
      </c>
      <c r="B402" s="74">
        <v>2012</v>
      </c>
      <c r="C402" s="57">
        <v>3</v>
      </c>
      <c r="D402" s="54" t="s">
        <v>5568</v>
      </c>
      <c r="E402" s="75">
        <v>2.5899999999999999E-2</v>
      </c>
      <c r="F402" s="108">
        <v>2.3599999999999999E-2</v>
      </c>
      <c r="J402" s="54" t="s">
        <v>5569</v>
      </c>
      <c r="K402" s="54" t="s">
        <v>5570</v>
      </c>
      <c r="N402" s="54" t="s">
        <v>5571</v>
      </c>
      <c r="Q402" s="54" t="s">
        <v>3338</v>
      </c>
      <c r="R402" s="54">
        <v>3958383</v>
      </c>
      <c r="S402" s="71" t="s">
        <v>5572</v>
      </c>
      <c r="T402" s="54" t="s">
        <v>5573</v>
      </c>
      <c r="W402" s="54" t="s">
        <v>5574</v>
      </c>
      <c r="AC402" s="57" t="s">
        <v>2103</v>
      </c>
      <c r="AD402" s="57">
        <v>1</v>
      </c>
      <c r="AE402" s="57">
        <v>0</v>
      </c>
      <c r="AF402" s="57">
        <v>0</v>
      </c>
      <c r="AG402" s="57">
        <v>0</v>
      </c>
      <c r="AH402" s="57">
        <v>0</v>
      </c>
      <c r="AI402" s="57">
        <v>0</v>
      </c>
      <c r="AK402" s="57">
        <v>0</v>
      </c>
      <c r="AL402" s="57">
        <v>0</v>
      </c>
      <c r="AM402" s="57">
        <v>0</v>
      </c>
      <c r="AN402" s="57">
        <v>0</v>
      </c>
      <c r="AO402" s="57">
        <v>0</v>
      </c>
      <c r="AP402" s="57">
        <v>0</v>
      </c>
      <c r="AQ402" s="57">
        <v>0</v>
      </c>
      <c r="AR402" s="57">
        <v>0</v>
      </c>
      <c r="AS402" s="54">
        <v>4.4000000000000004</v>
      </c>
      <c r="AT402" s="57">
        <v>1394</v>
      </c>
      <c r="AU402" s="54">
        <v>0</v>
      </c>
      <c r="AV402" s="54">
        <v>0</v>
      </c>
      <c r="AX402" s="54">
        <v>4.4000000000000004</v>
      </c>
      <c r="AZ402" s="78">
        <v>141.27000000000001</v>
      </c>
      <c r="BA402" s="66"/>
    </row>
    <row r="403" spans="1:53" ht="14.25" customHeight="1" x14ac:dyDescent="0.25">
      <c r="A403" s="57">
        <v>399</v>
      </c>
      <c r="B403" s="105">
        <v>2012</v>
      </c>
      <c r="C403" s="69">
        <v>6</v>
      </c>
      <c r="D403" s="69" t="s">
        <v>1140</v>
      </c>
      <c r="E403" s="75">
        <f t="shared" ref="E403:E429" si="12">F403*(1+2.6%)*(1+2.5%)*(1+1.4%)*(1+3%)</f>
        <v>0.13191355158929999</v>
      </c>
      <c r="F403" s="110">
        <v>0.1201</v>
      </c>
      <c r="G403" s="69">
        <v>42</v>
      </c>
      <c r="H403" s="69">
        <v>3.02</v>
      </c>
      <c r="I403" s="69"/>
      <c r="J403" s="69" t="s">
        <v>1190</v>
      </c>
      <c r="K403" s="69"/>
      <c r="L403" s="69">
        <v>9307</v>
      </c>
      <c r="M403" s="70" t="s">
        <v>2569</v>
      </c>
      <c r="N403" s="69"/>
      <c r="O403" s="69"/>
      <c r="P403" s="70"/>
      <c r="Q403" s="69" t="s">
        <v>1251</v>
      </c>
      <c r="R403" s="69">
        <v>25574</v>
      </c>
      <c r="S403" s="70">
        <v>40530</v>
      </c>
      <c r="T403" s="69" t="s">
        <v>1281</v>
      </c>
      <c r="U403" s="69">
        <v>0</v>
      </c>
      <c r="V403" s="70"/>
      <c r="W403" s="69"/>
      <c r="X403" s="69"/>
      <c r="Y403" s="70"/>
      <c r="Z403" s="69" t="s">
        <v>1331</v>
      </c>
      <c r="AA403" s="64"/>
      <c r="AB403" s="70"/>
      <c r="AC403" s="69" t="s">
        <v>1350</v>
      </c>
      <c r="AD403" s="69">
        <v>0</v>
      </c>
      <c r="AE403" s="69">
        <v>0</v>
      </c>
      <c r="AF403" s="69">
        <v>0</v>
      </c>
      <c r="AG403" s="69">
        <v>1</v>
      </c>
      <c r="AH403" s="69">
        <v>0</v>
      </c>
      <c r="AI403" s="69">
        <v>0</v>
      </c>
      <c r="AJ403" s="69"/>
      <c r="AK403" s="69">
        <v>0</v>
      </c>
      <c r="AL403" s="69">
        <v>0</v>
      </c>
      <c r="AM403" s="69">
        <v>0</v>
      </c>
      <c r="AN403" s="69">
        <v>0</v>
      </c>
      <c r="AO403" s="69">
        <v>0</v>
      </c>
      <c r="AP403" s="69">
        <v>0</v>
      </c>
      <c r="AQ403" s="69">
        <v>0</v>
      </c>
      <c r="AR403" s="69">
        <v>0</v>
      </c>
      <c r="AS403" s="69">
        <v>5.0999999999999996</v>
      </c>
      <c r="AT403" s="69">
        <v>370</v>
      </c>
      <c r="AU403" s="54">
        <v>0</v>
      </c>
      <c r="AV403" s="54">
        <v>0</v>
      </c>
      <c r="AW403" s="66">
        <v>4.3</v>
      </c>
      <c r="AX403" s="66">
        <v>5.2</v>
      </c>
      <c r="AY403" s="64">
        <v>22328</v>
      </c>
      <c r="AZ403" s="78">
        <v>141.274055538</v>
      </c>
      <c r="BA403" s="66"/>
    </row>
    <row r="404" spans="1:53" x14ac:dyDescent="0.25">
      <c r="A404" s="57">
        <v>400</v>
      </c>
      <c r="B404" s="105">
        <v>2012</v>
      </c>
      <c r="C404" s="69">
        <v>6</v>
      </c>
      <c r="D404" s="69" t="s">
        <v>1141</v>
      </c>
      <c r="E404" s="75">
        <f t="shared" si="12"/>
        <v>0.12543320226060001</v>
      </c>
      <c r="F404" s="110">
        <v>0.1142</v>
      </c>
      <c r="G404" s="69">
        <v>39</v>
      </c>
      <c r="H404" s="69">
        <v>3.21</v>
      </c>
      <c r="I404" s="69"/>
      <c r="J404" s="69" t="s">
        <v>473</v>
      </c>
      <c r="K404" s="69"/>
      <c r="L404" s="69">
        <v>6627</v>
      </c>
      <c r="M404" s="70" t="s">
        <v>2542</v>
      </c>
      <c r="N404" s="69" t="s">
        <v>910</v>
      </c>
      <c r="O404" s="69">
        <v>750213</v>
      </c>
      <c r="P404" s="70">
        <v>40212</v>
      </c>
      <c r="Q404" s="69" t="s">
        <v>1252</v>
      </c>
      <c r="R404" s="69">
        <v>136857</v>
      </c>
      <c r="S404" s="70">
        <v>40214</v>
      </c>
      <c r="T404" s="69"/>
      <c r="U404" s="69"/>
      <c r="V404" s="70"/>
      <c r="W404" s="69" t="s">
        <v>1308</v>
      </c>
      <c r="X404" s="69">
        <v>100472</v>
      </c>
      <c r="Y404" s="70">
        <v>40634</v>
      </c>
      <c r="Z404" s="69" t="s">
        <v>1332</v>
      </c>
      <c r="AA404" s="64">
        <v>20983</v>
      </c>
      <c r="AB404" s="70">
        <v>40118</v>
      </c>
      <c r="AC404" s="69" t="s">
        <v>1357</v>
      </c>
      <c r="AD404" s="69">
        <v>0</v>
      </c>
      <c r="AE404" s="69">
        <v>1</v>
      </c>
      <c r="AF404" s="69">
        <v>0</v>
      </c>
      <c r="AG404" s="69">
        <v>0</v>
      </c>
      <c r="AH404" s="69">
        <v>0</v>
      </c>
      <c r="AI404" s="69">
        <v>0</v>
      </c>
      <c r="AJ404" s="69"/>
      <c r="AK404" s="69">
        <v>0</v>
      </c>
      <c r="AL404" s="69">
        <v>0</v>
      </c>
      <c r="AM404" s="69">
        <v>0</v>
      </c>
      <c r="AN404" s="69">
        <v>0</v>
      </c>
      <c r="AO404" s="69">
        <v>0</v>
      </c>
      <c r="AP404" s="69">
        <v>0</v>
      </c>
      <c r="AQ404" s="69">
        <v>0</v>
      </c>
      <c r="AR404" s="69">
        <v>0</v>
      </c>
      <c r="AS404" s="69">
        <v>3.5</v>
      </c>
      <c r="AT404" s="69">
        <v>2315</v>
      </c>
      <c r="AU404" s="54">
        <v>0</v>
      </c>
      <c r="AV404" s="54">
        <v>0</v>
      </c>
      <c r="AW404" s="66">
        <v>4.7</v>
      </c>
      <c r="AX404" s="66">
        <v>3.5</v>
      </c>
      <c r="AY404" s="64">
        <v>14351</v>
      </c>
      <c r="AZ404" s="78">
        <v>141.274055538</v>
      </c>
      <c r="BA404" s="66"/>
    </row>
    <row r="405" spans="1:53" x14ac:dyDescent="0.25">
      <c r="A405" s="57">
        <v>401</v>
      </c>
      <c r="B405" s="105">
        <v>2012</v>
      </c>
      <c r="C405" s="69">
        <v>10</v>
      </c>
      <c r="D405" s="69" t="s">
        <v>1142</v>
      </c>
      <c r="E405" s="75">
        <f t="shared" si="12"/>
        <v>0.12444467439689998</v>
      </c>
      <c r="F405" s="110">
        <v>0.1133</v>
      </c>
      <c r="G405" s="69">
        <v>38</v>
      </c>
      <c r="H405" s="69">
        <v>3.42</v>
      </c>
      <c r="I405" s="69"/>
      <c r="J405" s="69" t="s">
        <v>808</v>
      </c>
      <c r="K405" s="69"/>
      <c r="L405" s="69">
        <v>1197184</v>
      </c>
      <c r="M405" s="70" t="s">
        <v>6184</v>
      </c>
      <c r="N405" s="69" t="s">
        <v>1220</v>
      </c>
      <c r="O405" s="69">
        <v>24707009</v>
      </c>
      <c r="P405" s="70">
        <v>40248</v>
      </c>
      <c r="Q405" s="69" t="s">
        <v>1253</v>
      </c>
      <c r="R405" s="69">
        <v>532554</v>
      </c>
      <c r="S405" s="70">
        <v>40337</v>
      </c>
      <c r="T405" s="69" t="s">
        <v>1282</v>
      </c>
      <c r="U405" s="69">
        <v>691388</v>
      </c>
      <c r="V405" s="70">
        <v>40270</v>
      </c>
      <c r="W405" s="69" t="s">
        <v>1309</v>
      </c>
      <c r="X405" s="69">
        <v>0</v>
      </c>
      <c r="Y405" s="70"/>
      <c r="Z405" s="69" t="s">
        <v>1333</v>
      </c>
      <c r="AA405" s="64">
        <v>334940</v>
      </c>
      <c r="AB405" s="70">
        <v>40277</v>
      </c>
      <c r="AC405" s="69" t="s">
        <v>229</v>
      </c>
      <c r="AD405" s="69">
        <v>1</v>
      </c>
      <c r="AE405" s="69">
        <v>0</v>
      </c>
      <c r="AF405" s="69">
        <v>0</v>
      </c>
      <c r="AG405" s="69">
        <v>0</v>
      </c>
      <c r="AH405" s="69">
        <v>1</v>
      </c>
      <c r="AI405" s="69">
        <v>0</v>
      </c>
      <c r="AJ405" s="69"/>
      <c r="AK405" s="69">
        <v>0</v>
      </c>
      <c r="AL405" s="69">
        <v>0</v>
      </c>
      <c r="AM405" s="69">
        <v>0</v>
      </c>
      <c r="AN405" s="69">
        <v>0</v>
      </c>
      <c r="AO405" s="69">
        <v>0</v>
      </c>
      <c r="AP405" s="69">
        <v>0</v>
      </c>
      <c r="AQ405" s="69">
        <v>0</v>
      </c>
      <c r="AR405" s="69">
        <v>0</v>
      </c>
      <c r="AS405" s="69">
        <v>5.8</v>
      </c>
      <c r="AT405" s="69">
        <v>19460</v>
      </c>
      <c r="AU405" s="54">
        <v>0</v>
      </c>
      <c r="AV405" s="54">
        <v>0</v>
      </c>
      <c r="AW405" s="66">
        <v>6.7</v>
      </c>
      <c r="AX405" s="66">
        <v>5.8</v>
      </c>
      <c r="AY405" s="64">
        <v>13956</v>
      </c>
      <c r="AZ405" s="78">
        <v>141.274055538</v>
      </c>
      <c r="BA405" s="66"/>
    </row>
    <row r="406" spans="1:53" x14ac:dyDescent="0.25">
      <c r="A406" s="57">
        <v>402</v>
      </c>
      <c r="B406" s="105">
        <v>2012</v>
      </c>
      <c r="C406" s="69">
        <v>9</v>
      </c>
      <c r="D406" s="69" t="s">
        <v>1143</v>
      </c>
      <c r="E406" s="75">
        <f t="shared" si="12"/>
        <v>0.12356598296249999</v>
      </c>
      <c r="F406" s="110">
        <v>0.1125</v>
      </c>
      <c r="G406" s="69">
        <v>38</v>
      </c>
      <c r="H406" s="69">
        <v>5.19</v>
      </c>
      <c r="I406" s="69"/>
      <c r="J406" s="69" t="s">
        <v>1191</v>
      </c>
      <c r="K406" s="69"/>
      <c r="L406" s="69">
        <v>0</v>
      </c>
      <c r="M406" s="70"/>
      <c r="N406" s="69" t="s">
        <v>1221</v>
      </c>
      <c r="O406" s="69">
        <v>3462684</v>
      </c>
      <c r="P406" s="70">
        <v>40240</v>
      </c>
      <c r="Q406" s="69" t="s">
        <v>1254</v>
      </c>
      <c r="R406" s="69">
        <v>20368273</v>
      </c>
      <c r="S406" s="70">
        <v>40053</v>
      </c>
      <c r="T406" s="69" t="s">
        <v>1283</v>
      </c>
      <c r="U406" s="69">
        <v>4990153</v>
      </c>
      <c r="V406" s="70">
        <v>40053</v>
      </c>
      <c r="W406" s="69" t="s">
        <v>1310</v>
      </c>
      <c r="X406" s="69">
        <v>4832478</v>
      </c>
      <c r="Y406" s="70">
        <v>40147</v>
      </c>
      <c r="Z406" s="69" t="s">
        <v>1191</v>
      </c>
      <c r="AA406" s="64"/>
      <c r="AB406" s="70"/>
      <c r="AC406" s="69" t="s">
        <v>614</v>
      </c>
      <c r="AD406" s="69">
        <v>1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69"/>
      <c r="AK406" s="69">
        <v>0</v>
      </c>
      <c r="AL406" s="69">
        <v>0</v>
      </c>
      <c r="AM406" s="69">
        <v>0</v>
      </c>
      <c r="AN406" s="69">
        <v>0</v>
      </c>
      <c r="AO406" s="69">
        <v>0</v>
      </c>
      <c r="AP406" s="69">
        <v>0</v>
      </c>
      <c r="AQ406" s="69">
        <v>0</v>
      </c>
      <c r="AR406" s="69">
        <v>0</v>
      </c>
      <c r="AS406" s="69">
        <v>5</v>
      </c>
      <c r="AT406" s="69">
        <v>15849</v>
      </c>
      <c r="AU406" s="54">
        <v>0</v>
      </c>
      <c r="AV406" s="54">
        <v>0</v>
      </c>
      <c r="AW406" s="66">
        <v>6</v>
      </c>
      <c r="AX406" s="66">
        <v>5</v>
      </c>
      <c r="AY406" s="64">
        <v>39215</v>
      </c>
      <c r="AZ406" s="78">
        <v>141.274055538</v>
      </c>
      <c r="BA406" s="66"/>
    </row>
    <row r="407" spans="1:53" x14ac:dyDescent="0.25">
      <c r="A407" s="57">
        <v>403</v>
      </c>
      <c r="B407" s="105">
        <v>2012</v>
      </c>
      <c r="C407" s="69">
        <v>12</v>
      </c>
      <c r="D407" s="69" t="s">
        <v>1144</v>
      </c>
      <c r="E407" s="75">
        <f t="shared" si="12"/>
        <v>0.11269217646179999</v>
      </c>
      <c r="F407" s="110">
        <v>0.1026</v>
      </c>
      <c r="G407" s="69"/>
      <c r="H407" s="69"/>
      <c r="I407" s="69"/>
      <c r="J407" s="69" t="s">
        <v>1192</v>
      </c>
      <c r="K407" s="69"/>
      <c r="L407" s="69">
        <v>2789</v>
      </c>
      <c r="M407" s="70"/>
      <c r="N407" s="69" t="s">
        <v>1222</v>
      </c>
      <c r="O407" s="69">
        <v>0</v>
      </c>
      <c r="P407" s="70"/>
      <c r="Q407" s="69" t="s">
        <v>1255</v>
      </c>
      <c r="R407" s="69">
        <v>3582950</v>
      </c>
      <c r="S407" s="70">
        <v>40053</v>
      </c>
      <c r="T407" s="69" t="s">
        <v>1284</v>
      </c>
      <c r="U407" s="69">
        <v>0</v>
      </c>
      <c r="V407" s="70"/>
      <c r="W407" s="69" t="s">
        <v>1311</v>
      </c>
      <c r="X407" s="69">
        <v>233755</v>
      </c>
      <c r="Y407" s="70">
        <v>40229</v>
      </c>
      <c r="Z407" s="69" t="s">
        <v>1334</v>
      </c>
      <c r="AA407" s="64"/>
      <c r="AB407" s="70"/>
      <c r="AC407" s="69" t="s">
        <v>1369</v>
      </c>
      <c r="AD407" s="69">
        <v>0</v>
      </c>
      <c r="AE407" s="69">
        <v>0</v>
      </c>
      <c r="AF407" s="69">
        <v>0</v>
      </c>
      <c r="AG407" s="69">
        <v>1</v>
      </c>
      <c r="AH407" s="69">
        <v>1</v>
      </c>
      <c r="AI407" s="69">
        <v>1</v>
      </c>
      <c r="AJ407" s="69"/>
      <c r="AK407" s="69">
        <v>0</v>
      </c>
      <c r="AL407" s="69">
        <v>0</v>
      </c>
      <c r="AM407" s="69">
        <v>0</v>
      </c>
      <c r="AN407" s="69">
        <v>0</v>
      </c>
      <c r="AO407" s="69">
        <v>0</v>
      </c>
      <c r="AP407" s="69">
        <v>0</v>
      </c>
      <c r="AQ407" s="69">
        <v>0</v>
      </c>
      <c r="AR407" s="69">
        <v>0</v>
      </c>
      <c r="AS407" s="69">
        <v>5.4</v>
      </c>
      <c r="AT407" s="69">
        <v>790</v>
      </c>
      <c r="AU407" s="54">
        <v>0</v>
      </c>
      <c r="AV407" s="54">
        <v>0</v>
      </c>
      <c r="AW407" s="66">
        <v>4.5</v>
      </c>
      <c r="AX407" s="66">
        <v>4.7</v>
      </c>
      <c r="AY407" s="64">
        <v>4687</v>
      </c>
      <c r="AZ407" s="78">
        <v>141.274055538</v>
      </c>
      <c r="BA407" s="66"/>
    </row>
    <row r="408" spans="1:53" x14ac:dyDescent="0.25">
      <c r="A408" s="57">
        <v>404</v>
      </c>
      <c r="B408" s="105">
        <v>2012</v>
      </c>
      <c r="C408" s="69">
        <v>10</v>
      </c>
      <c r="D408" s="69" t="s">
        <v>2709</v>
      </c>
      <c r="E408" s="75">
        <f t="shared" si="12"/>
        <v>0.11225283074459999</v>
      </c>
      <c r="F408" s="110">
        <v>0.1022</v>
      </c>
      <c r="G408" s="69">
        <v>29</v>
      </c>
      <c r="H408" s="69">
        <v>0.42699999999999999</v>
      </c>
      <c r="I408" s="69"/>
      <c r="J408" s="69" t="s">
        <v>1193</v>
      </c>
      <c r="K408" s="69"/>
      <c r="L408" s="69">
        <v>0</v>
      </c>
      <c r="M408" s="70"/>
      <c r="N408" s="69" t="s">
        <v>1223</v>
      </c>
      <c r="O408" s="69">
        <v>37363</v>
      </c>
      <c r="P408" s="70">
        <v>40381</v>
      </c>
      <c r="Q408" s="69"/>
      <c r="R408" s="69"/>
      <c r="S408" s="70"/>
      <c r="T408" s="69" t="s">
        <v>1145</v>
      </c>
      <c r="U408" s="69">
        <v>0</v>
      </c>
      <c r="V408" s="70"/>
      <c r="W408" s="69"/>
      <c r="X408" s="69"/>
      <c r="Y408" s="70"/>
      <c r="Z408" s="69"/>
      <c r="AA408" s="64"/>
      <c r="AB408" s="70"/>
      <c r="AC408" s="69" t="s">
        <v>1370</v>
      </c>
      <c r="AD408" s="69">
        <v>0</v>
      </c>
      <c r="AE408" s="69">
        <v>0</v>
      </c>
      <c r="AF408" s="69">
        <v>0</v>
      </c>
      <c r="AG408" s="69">
        <v>1</v>
      </c>
      <c r="AH408" s="69">
        <v>0</v>
      </c>
      <c r="AI408" s="69">
        <v>0</v>
      </c>
      <c r="AJ408" s="69"/>
      <c r="AK408" s="69">
        <v>0</v>
      </c>
      <c r="AL408" s="69">
        <v>0</v>
      </c>
      <c r="AM408" s="69">
        <v>0</v>
      </c>
      <c r="AN408" s="69">
        <v>0</v>
      </c>
      <c r="AO408" s="69">
        <v>0</v>
      </c>
      <c r="AP408" s="69">
        <v>0</v>
      </c>
      <c r="AQ408" s="69">
        <v>0</v>
      </c>
      <c r="AR408" s="69">
        <v>0</v>
      </c>
      <c r="AS408" s="69">
        <v>3.8</v>
      </c>
      <c r="AT408" s="69">
        <v>484</v>
      </c>
      <c r="AU408" s="54">
        <v>0</v>
      </c>
      <c r="AV408" s="54">
        <v>0</v>
      </c>
      <c r="AW408" s="66">
        <v>4.2</v>
      </c>
      <c r="AX408" s="66">
        <v>3.8</v>
      </c>
      <c r="AY408" s="64">
        <v>54417</v>
      </c>
      <c r="AZ408" s="78">
        <v>141.274055538</v>
      </c>
      <c r="BA408" s="66"/>
    </row>
    <row r="409" spans="1:53" x14ac:dyDescent="0.25">
      <c r="A409" s="57">
        <v>405</v>
      </c>
      <c r="B409" s="105">
        <v>2012</v>
      </c>
      <c r="C409" s="69">
        <v>6</v>
      </c>
      <c r="D409" s="69" t="s">
        <v>1146</v>
      </c>
      <c r="E409" s="75">
        <f t="shared" si="12"/>
        <v>0.10906757429490001</v>
      </c>
      <c r="F409" s="110">
        <v>9.9299999999999999E-2</v>
      </c>
      <c r="G409" s="69">
        <v>31</v>
      </c>
      <c r="H409" s="69">
        <v>3.15</v>
      </c>
      <c r="I409" s="69"/>
      <c r="J409" s="69" t="s">
        <v>3030</v>
      </c>
      <c r="K409" s="69" t="s">
        <v>3031</v>
      </c>
      <c r="L409" s="69">
        <v>45301</v>
      </c>
      <c r="M409" s="70" t="s">
        <v>7182</v>
      </c>
      <c r="N409" s="69" t="s">
        <v>485</v>
      </c>
      <c r="O409" s="69">
        <v>7671318</v>
      </c>
      <c r="P409" s="70">
        <v>40053</v>
      </c>
      <c r="Q409" s="69" t="s">
        <v>155</v>
      </c>
      <c r="R409" s="69">
        <v>1487621</v>
      </c>
      <c r="S409" s="70">
        <v>40053</v>
      </c>
      <c r="T409" s="69" t="s">
        <v>1285</v>
      </c>
      <c r="U409" s="69">
        <v>70826</v>
      </c>
      <c r="V409" s="70">
        <v>40215</v>
      </c>
      <c r="W409" s="69"/>
      <c r="X409" s="69"/>
      <c r="Y409" s="70"/>
      <c r="Z409" s="69" t="s">
        <v>1335</v>
      </c>
      <c r="AA409" s="64">
        <v>7062668</v>
      </c>
      <c r="AB409" s="70">
        <v>40316</v>
      </c>
      <c r="AC409" s="69" t="s">
        <v>1371</v>
      </c>
      <c r="AD409" s="69">
        <v>1</v>
      </c>
      <c r="AE409" s="69">
        <v>0</v>
      </c>
      <c r="AF409" s="69">
        <v>0</v>
      </c>
      <c r="AG409" s="69">
        <v>0</v>
      </c>
      <c r="AH409" s="69">
        <v>1</v>
      </c>
      <c r="AI409" s="69">
        <v>0</v>
      </c>
      <c r="AJ409" s="69"/>
      <c r="AK409" s="69">
        <v>0</v>
      </c>
      <c r="AL409" s="69">
        <v>0</v>
      </c>
      <c r="AM409" s="69">
        <v>0</v>
      </c>
      <c r="AN409" s="69">
        <v>0</v>
      </c>
      <c r="AO409" s="69">
        <v>0</v>
      </c>
      <c r="AP409" s="69">
        <v>0</v>
      </c>
      <c r="AQ409" s="69">
        <v>0</v>
      </c>
      <c r="AR409" s="69">
        <v>0</v>
      </c>
      <c r="AS409" s="69">
        <v>5.5</v>
      </c>
      <c r="AT409" s="69">
        <v>17766</v>
      </c>
      <c r="AU409" s="54">
        <v>0</v>
      </c>
      <c r="AV409" s="54">
        <v>0</v>
      </c>
      <c r="AW409" s="66">
        <v>6</v>
      </c>
      <c r="AX409" s="66">
        <v>5.5</v>
      </c>
      <c r="AY409" s="64">
        <v>16275</v>
      </c>
      <c r="AZ409" s="78">
        <v>141.274055538</v>
      </c>
      <c r="BA409" s="66"/>
    </row>
    <row r="410" spans="1:53" x14ac:dyDescent="0.25">
      <c r="A410" s="57">
        <v>406</v>
      </c>
      <c r="B410" s="105">
        <v>2012</v>
      </c>
      <c r="C410" s="69">
        <v>11</v>
      </c>
      <c r="D410" s="69" t="s">
        <v>1147</v>
      </c>
      <c r="E410" s="75">
        <f t="shared" si="12"/>
        <v>0.10050033280949999</v>
      </c>
      <c r="F410" s="110">
        <v>9.1499999999999998E-2</v>
      </c>
      <c r="G410" s="69">
        <v>21</v>
      </c>
      <c r="H410" s="69">
        <v>0.189</v>
      </c>
      <c r="I410" s="69"/>
      <c r="J410" s="69" t="s">
        <v>1194</v>
      </c>
      <c r="K410" s="69"/>
      <c r="L410" s="69">
        <v>6117</v>
      </c>
      <c r="M410" s="70" t="s">
        <v>667</v>
      </c>
      <c r="N410" s="69" t="s">
        <v>905</v>
      </c>
      <c r="O410" s="69">
        <v>11733</v>
      </c>
      <c r="P410" s="70">
        <v>41529</v>
      </c>
      <c r="Q410" s="69" t="s">
        <v>1256</v>
      </c>
      <c r="R410" s="69">
        <v>16647</v>
      </c>
      <c r="S410" s="70">
        <v>40332</v>
      </c>
      <c r="T410" s="69" t="s">
        <v>1286</v>
      </c>
      <c r="U410" s="69">
        <v>165</v>
      </c>
      <c r="V410" s="70">
        <v>40869</v>
      </c>
      <c r="W410" s="69"/>
      <c r="X410" s="69"/>
      <c r="Y410" s="70"/>
      <c r="Z410" s="69" t="s">
        <v>1336</v>
      </c>
      <c r="AA410" s="64">
        <v>114107</v>
      </c>
      <c r="AB410" s="70">
        <v>40114</v>
      </c>
      <c r="AC410" s="69" t="s">
        <v>1372</v>
      </c>
      <c r="AD410" s="69">
        <v>0</v>
      </c>
      <c r="AE410" s="69">
        <v>1</v>
      </c>
      <c r="AF410" s="69">
        <v>0</v>
      </c>
      <c r="AG410" s="69">
        <v>0</v>
      </c>
      <c r="AH410" s="69">
        <v>0</v>
      </c>
      <c r="AI410" s="69">
        <v>1</v>
      </c>
      <c r="AJ410" s="69"/>
      <c r="AK410" s="69">
        <v>0</v>
      </c>
      <c r="AL410" s="69">
        <v>0</v>
      </c>
      <c r="AM410" s="69">
        <v>0</v>
      </c>
      <c r="AN410" s="69">
        <v>0</v>
      </c>
      <c r="AO410" s="69">
        <v>0</v>
      </c>
      <c r="AP410" s="69">
        <v>0</v>
      </c>
      <c r="AQ410" s="69">
        <v>0</v>
      </c>
      <c r="AR410" s="69">
        <v>0</v>
      </c>
      <c r="AS410" s="69">
        <v>5.8</v>
      </c>
      <c r="AT410" s="69">
        <v>232</v>
      </c>
      <c r="AU410" s="54">
        <v>0</v>
      </c>
      <c r="AV410" s="54">
        <v>0</v>
      </c>
      <c r="AW410" s="66">
        <v>6.4</v>
      </c>
      <c r="AX410" s="66">
        <v>5.8</v>
      </c>
      <c r="AY410" s="64">
        <v>849</v>
      </c>
      <c r="AZ410" s="78">
        <v>141.274055538</v>
      </c>
      <c r="BA410" s="66"/>
    </row>
    <row r="411" spans="1:53" x14ac:dyDescent="0.25">
      <c r="A411" s="57">
        <v>407</v>
      </c>
      <c r="B411" s="105">
        <v>2012</v>
      </c>
      <c r="C411" s="69">
        <v>5</v>
      </c>
      <c r="D411" s="69" t="s">
        <v>1148</v>
      </c>
      <c r="E411" s="75">
        <f t="shared" si="12"/>
        <v>9.8962622799300001E-2</v>
      </c>
      <c r="F411" s="110">
        <v>9.01E-2</v>
      </c>
      <c r="G411" s="69">
        <v>30</v>
      </c>
      <c r="H411" s="69">
        <v>4.0599999999999996</v>
      </c>
      <c r="I411" s="69"/>
      <c r="J411" s="69" t="s">
        <v>1195</v>
      </c>
      <c r="K411" s="69"/>
      <c r="L411" s="69">
        <v>4332</v>
      </c>
      <c r="M411" s="70" t="s">
        <v>2570</v>
      </c>
      <c r="N411" s="69" t="s">
        <v>357</v>
      </c>
      <c r="O411" s="69">
        <v>11235582</v>
      </c>
      <c r="P411" s="70" t="s">
        <v>728</v>
      </c>
      <c r="Q411" s="69" t="s">
        <v>1012</v>
      </c>
      <c r="R411" s="69">
        <v>449220</v>
      </c>
      <c r="S411" s="70">
        <v>40212</v>
      </c>
      <c r="T411" s="69"/>
      <c r="U411" s="69"/>
      <c r="V411" s="70"/>
      <c r="W411" s="69" t="s">
        <v>1312</v>
      </c>
      <c r="X411" s="69">
        <v>0</v>
      </c>
      <c r="Y411" s="70"/>
      <c r="Z411" s="69" t="s">
        <v>1253</v>
      </c>
      <c r="AA411" s="64">
        <v>532554</v>
      </c>
      <c r="AB411" s="70">
        <v>40337</v>
      </c>
      <c r="AC411" s="69" t="s">
        <v>227</v>
      </c>
      <c r="AD411" s="69">
        <v>0</v>
      </c>
      <c r="AE411" s="69">
        <v>0</v>
      </c>
      <c r="AF411" s="69">
        <v>0</v>
      </c>
      <c r="AG411" s="69">
        <v>1</v>
      </c>
      <c r="AH411" s="69">
        <v>0</v>
      </c>
      <c r="AI411" s="69">
        <v>0</v>
      </c>
      <c r="AJ411" s="69"/>
      <c r="AK411" s="69">
        <v>0</v>
      </c>
      <c r="AL411" s="69">
        <v>0</v>
      </c>
      <c r="AM411" s="69">
        <v>0</v>
      </c>
      <c r="AN411" s="69">
        <v>0</v>
      </c>
      <c r="AO411" s="69">
        <v>0</v>
      </c>
      <c r="AP411" s="69">
        <v>0</v>
      </c>
      <c r="AQ411" s="69">
        <v>0</v>
      </c>
      <c r="AR411" s="69">
        <v>0</v>
      </c>
      <c r="AS411" s="69">
        <v>7.2</v>
      </c>
      <c r="AT411" s="69">
        <v>12805</v>
      </c>
      <c r="AU411" s="54">
        <v>0</v>
      </c>
      <c r="AV411" s="54">
        <v>0</v>
      </c>
      <c r="AW411" s="66">
        <v>7.4</v>
      </c>
      <c r="AX411" s="66">
        <v>7.2</v>
      </c>
      <c r="AY411" s="64">
        <v>12135</v>
      </c>
      <c r="AZ411" s="78">
        <v>141.274055538</v>
      </c>
      <c r="BA411" s="66"/>
    </row>
    <row r="412" spans="1:53" x14ac:dyDescent="0.25">
      <c r="A412" s="57">
        <v>408</v>
      </c>
      <c r="B412" s="105">
        <v>2012</v>
      </c>
      <c r="C412" s="69">
        <v>5</v>
      </c>
      <c r="D412" s="69" t="s">
        <v>1149</v>
      </c>
      <c r="E412" s="75">
        <f t="shared" si="12"/>
        <v>9.85232770821E-2</v>
      </c>
      <c r="F412" s="110">
        <v>8.9700000000000002E-2</v>
      </c>
      <c r="G412" s="69">
        <v>30</v>
      </c>
      <c r="H412" s="69">
        <v>3.72</v>
      </c>
      <c r="I412" s="69"/>
      <c r="J412" s="69" t="s">
        <v>1196</v>
      </c>
      <c r="K412" s="69"/>
      <c r="L412" s="69">
        <v>1528209</v>
      </c>
      <c r="M412" s="70" t="s">
        <v>244</v>
      </c>
      <c r="N412" s="69" t="s">
        <v>1224</v>
      </c>
      <c r="O412" s="69">
        <v>0</v>
      </c>
      <c r="P412" s="70"/>
      <c r="Q412" s="69" t="s">
        <v>858</v>
      </c>
      <c r="R412" s="69">
        <v>0</v>
      </c>
      <c r="S412" s="70"/>
      <c r="T412" s="69" t="s">
        <v>341</v>
      </c>
      <c r="U412" s="69">
        <v>7437393</v>
      </c>
      <c r="V412" s="70">
        <v>40781</v>
      </c>
      <c r="W412" s="69" t="s">
        <v>148</v>
      </c>
      <c r="X412" s="69">
        <v>378312</v>
      </c>
      <c r="Y412" s="70" t="s">
        <v>7184</v>
      </c>
      <c r="Z412" s="69"/>
      <c r="AA412" s="64"/>
      <c r="AB412" s="70"/>
      <c r="AC412" s="69" t="s">
        <v>1373</v>
      </c>
      <c r="AD412" s="69">
        <v>0</v>
      </c>
      <c r="AE412" s="69">
        <v>1</v>
      </c>
      <c r="AF412" s="69">
        <v>0</v>
      </c>
      <c r="AG412" s="69">
        <v>0</v>
      </c>
      <c r="AH412" s="69">
        <v>1</v>
      </c>
      <c r="AI412" s="69">
        <v>0</v>
      </c>
      <c r="AJ412" s="69"/>
      <c r="AK412" s="69">
        <v>0</v>
      </c>
      <c r="AL412" s="69">
        <v>0</v>
      </c>
      <c r="AM412" s="69">
        <v>0</v>
      </c>
      <c r="AN412" s="69">
        <v>0</v>
      </c>
      <c r="AO412" s="69">
        <v>0</v>
      </c>
      <c r="AP412" s="69">
        <v>0</v>
      </c>
      <c r="AQ412" s="69">
        <v>0</v>
      </c>
      <c r="AR412" s="69">
        <v>0</v>
      </c>
      <c r="AS412" s="69">
        <v>6</v>
      </c>
      <c r="AT412" s="69">
        <v>18266</v>
      </c>
      <c r="AU412" s="54">
        <v>0</v>
      </c>
      <c r="AV412" s="54">
        <v>0</v>
      </c>
      <c r="AW412" s="66">
        <v>6.7</v>
      </c>
      <c r="AX412" s="66">
        <v>6</v>
      </c>
      <c r="AY412" s="64">
        <v>17684</v>
      </c>
      <c r="AZ412" s="78">
        <v>141.274055538</v>
      </c>
      <c r="BA412" s="66"/>
    </row>
    <row r="413" spans="1:53" x14ac:dyDescent="0.25">
      <c r="A413" s="57">
        <v>409</v>
      </c>
      <c r="B413" s="105">
        <v>2012</v>
      </c>
      <c r="C413" s="69">
        <v>11</v>
      </c>
      <c r="D413" s="69" t="s">
        <v>1150</v>
      </c>
      <c r="E413" s="75">
        <f t="shared" si="12"/>
        <v>9.5887202778899991E-2</v>
      </c>
      <c r="F413" s="110">
        <v>8.7300000000000003E-2</v>
      </c>
      <c r="G413" s="69">
        <v>19</v>
      </c>
      <c r="H413" s="69">
        <v>0.58599999999999997</v>
      </c>
      <c r="I413" s="69"/>
      <c r="J413" s="69" t="s">
        <v>3097</v>
      </c>
      <c r="K413" s="69" t="s">
        <v>3098</v>
      </c>
      <c r="L413" s="69">
        <v>136500</v>
      </c>
      <c r="M413" s="70" t="s">
        <v>2615</v>
      </c>
      <c r="N413" s="69" t="s">
        <v>209</v>
      </c>
      <c r="O413" s="69">
        <v>133159</v>
      </c>
      <c r="P413" s="70">
        <v>40490</v>
      </c>
      <c r="Q413" s="69" t="s">
        <v>141</v>
      </c>
      <c r="R413" s="69">
        <v>4271379</v>
      </c>
      <c r="S413" s="70">
        <v>40053</v>
      </c>
      <c r="T413" s="69" t="s">
        <v>641</v>
      </c>
      <c r="U413" s="69">
        <v>425272</v>
      </c>
      <c r="V413" s="70">
        <v>40103</v>
      </c>
      <c r="W413" s="69" t="s">
        <v>1313</v>
      </c>
      <c r="X413" s="69">
        <v>0</v>
      </c>
      <c r="Y413" s="70"/>
      <c r="Z413" s="69" t="s">
        <v>180</v>
      </c>
      <c r="AA413" s="64">
        <v>238181</v>
      </c>
      <c r="AB413" s="70">
        <v>40053</v>
      </c>
      <c r="AC413" s="69" t="s">
        <v>1374</v>
      </c>
      <c r="AD413" s="69">
        <v>0</v>
      </c>
      <c r="AE413" s="69">
        <v>0</v>
      </c>
      <c r="AF413" s="69">
        <v>0</v>
      </c>
      <c r="AG413" s="69">
        <v>1</v>
      </c>
      <c r="AH413" s="69">
        <v>0</v>
      </c>
      <c r="AI413" s="69">
        <v>0</v>
      </c>
      <c r="AJ413" s="69"/>
      <c r="AK413" s="69">
        <v>0</v>
      </c>
      <c r="AL413" s="69">
        <v>0</v>
      </c>
      <c r="AM413" s="69">
        <v>0</v>
      </c>
      <c r="AN413" s="69">
        <v>0</v>
      </c>
      <c r="AO413" s="69">
        <v>0</v>
      </c>
      <c r="AP413" s="69">
        <v>0</v>
      </c>
      <c r="AQ413" s="69">
        <v>0</v>
      </c>
      <c r="AR413" s="69">
        <v>0</v>
      </c>
      <c r="AS413" s="69">
        <v>5.2</v>
      </c>
      <c r="AT413" s="69">
        <v>590</v>
      </c>
      <c r="AU413" s="54">
        <v>0</v>
      </c>
      <c r="AV413" s="54">
        <v>0</v>
      </c>
      <c r="AW413" s="66">
        <v>6.3</v>
      </c>
      <c r="AX413" s="66">
        <v>5.2</v>
      </c>
      <c r="AY413" s="64">
        <v>3736</v>
      </c>
      <c r="AZ413" s="78">
        <v>141.274055538</v>
      </c>
      <c r="BA413" s="66"/>
    </row>
    <row r="414" spans="1:53" x14ac:dyDescent="0.25">
      <c r="A414" s="57">
        <v>410</v>
      </c>
      <c r="B414" s="105">
        <v>2012</v>
      </c>
      <c r="C414" s="69">
        <v>1</v>
      </c>
      <c r="D414" s="69" t="s">
        <v>1151</v>
      </c>
      <c r="E414" s="75">
        <f t="shared" si="12"/>
        <v>9.1383909177600003E-2</v>
      </c>
      <c r="F414" s="110">
        <v>8.3199999999999996E-2</v>
      </c>
      <c r="G414" s="69">
        <v>29</v>
      </c>
      <c r="H414" s="69">
        <v>2.2400000000000002</v>
      </c>
      <c r="I414" s="69"/>
      <c r="J414" s="69" t="s">
        <v>1197</v>
      </c>
      <c r="K414" s="69"/>
      <c r="L414" s="69">
        <v>1900</v>
      </c>
      <c r="M414" s="70" t="s">
        <v>287</v>
      </c>
      <c r="N414" s="69" t="s">
        <v>1225</v>
      </c>
      <c r="O414" s="69">
        <v>59977512</v>
      </c>
      <c r="P414" s="70">
        <v>40445</v>
      </c>
      <c r="Q414" s="69" t="s">
        <v>510</v>
      </c>
      <c r="R414" s="69">
        <v>10232593</v>
      </c>
      <c r="S414" s="70">
        <v>40053</v>
      </c>
      <c r="T414" s="69" t="s">
        <v>1287</v>
      </c>
      <c r="U414" s="69">
        <v>22883</v>
      </c>
      <c r="V414" s="70">
        <v>40837</v>
      </c>
      <c r="W414" s="69" t="s">
        <v>1314</v>
      </c>
      <c r="X414" s="69">
        <v>0</v>
      </c>
      <c r="Y414" s="70"/>
      <c r="Z414" s="69"/>
      <c r="AA414" s="64"/>
      <c r="AB414" s="70"/>
      <c r="AC414" s="69" t="s">
        <v>614</v>
      </c>
      <c r="AD414" s="69">
        <v>1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69"/>
      <c r="AK414" s="69">
        <v>0</v>
      </c>
      <c r="AL414" s="69">
        <v>0</v>
      </c>
      <c r="AM414" s="69">
        <v>0</v>
      </c>
      <c r="AN414" s="69">
        <v>0</v>
      </c>
      <c r="AO414" s="69">
        <v>0</v>
      </c>
      <c r="AP414" s="69">
        <v>0</v>
      </c>
      <c r="AQ414" s="69">
        <v>0</v>
      </c>
      <c r="AR414" s="69">
        <v>0</v>
      </c>
      <c r="AS414" s="69">
        <v>5.0999999999999996</v>
      </c>
      <c r="AT414" s="69">
        <v>17328</v>
      </c>
      <c r="AU414" s="54">
        <v>0</v>
      </c>
      <c r="AV414" s="54">
        <v>0</v>
      </c>
      <c r="AW414" s="66">
        <v>5.2</v>
      </c>
      <c r="AX414" s="66">
        <v>5.0999999999999996</v>
      </c>
      <c r="AY414" s="64">
        <v>27788</v>
      </c>
      <c r="AZ414" s="78">
        <v>141.274055538</v>
      </c>
      <c r="BA414" s="66"/>
    </row>
    <row r="415" spans="1:53" x14ac:dyDescent="0.25">
      <c r="A415" s="57">
        <v>411</v>
      </c>
      <c r="B415" s="105">
        <v>2012</v>
      </c>
      <c r="C415" s="69">
        <v>7</v>
      </c>
      <c r="D415" s="69" t="s">
        <v>1152</v>
      </c>
      <c r="E415" s="75">
        <f t="shared" si="12"/>
        <v>9.0175708455300013E-2</v>
      </c>
      <c r="F415" s="110">
        <v>8.2100000000000006E-2</v>
      </c>
      <c r="G415" s="69">
        <v>27</v>
      </c>
      <c r="H415" s="69">
        <v>2.35</v>
      </c>
      <c r="I415" s="69"/>
      <c r="J415" s="69" t="s">
        <v>465</v>
      </c>
      <c r="K415" s="69"/>
      <c r="L415" s="69">
        <v>0</v>
      </c>
      <c r="M415" s="70"/>
      <c r="N415" s="69" t="s">
        <v>1226</v>
      </c>
      <c r="O415" s="69">
        <v>2509719</v>
      </c>
      <c r="P415" s="70">
        <v>40323</v>
      </c>
      <c r="Q415" s="69" t="s">
        <v>1257</v>
      </c>
      <c r="R415" s="69">
        <v>5084568</v>
      </c>
      <c r="S415" s="70">
        <v>40246</v>
      </c>
      <c r="T415" s="69" t="s">
        <v>2889</v>
      </c>
      <c r="U415" s="69">
        <v>2919</v>
      </c>
      <c r="V415" s="70">
        <v>40150</v>
      </c>
      <c r="W415" s="69" t="s">
        <v>1288</v>
      </c>
      <c r="X415" s="69">
        <v>234444</v>
      </c>
      <c r="Y415" s="70">
        <v>40053</v>
      </c>
      <c r="Z415" s="69"/>
      <c r="AA415" s="64"/>
      <c r="AB415" s="70"/>
      <c r="AC415" s="69" t="s">
        <v>981</v>
      </c>
      <c r="AD415" s="69">
        <v>0</v>
      </c>
      <c r="AE415" s="69">
        <v>1</v>
      </c>
      <c r="AF415" s="69">
        <v>0</v>
      </c>
      <c r="AG415" s="69">
        <v>0</v>
      </c>
      <c r="AH415" s="69">
        <v>0</v>
      </c>
      <c r="AI415" s="69">
        <v>0</v>
      </c>
      <c r="AJ415" s="69"/>
      <c r="AK415" s="69">
        <v>0</v>
      </c>
      <c r="AL415" s="69">
        <v>0</v>
      </c>
      <c r="AM415" s="69">
        <v>0</v>
      </c>
      <c r="AN415" s="69">
        <v>0</v>
      </c>
      <c r="AO415" s="69">
        <v>0</v>
      </c>
      <c r="AP415" s="69">
        <v>0</v>
      </c>
      <c r="AQ415" s="69">
        <v>0</v>
      </c>
      <c r="AR415" s="69">
        <v>0</v>
      </c>
      <c r="AS415" s="69">
        <v>6.1</v>
      </c>
      <c r="AT415" s="69">
        <v>7118</v>
      </c>
      <c r="AU415" s="54">
        <v>0</v>
      </c>
      <c r="AV415" s="54">
        <v>0</v>
      </c>
      <c r="AW415" s="66">
        <v>6.5</v>
      </c>
      <c r="AX415" s="66">
        <v>6.1</v>
      </c>
      <c r="AY415" s="64">
        <v>12666</v>
      </c>
      <c r="AZ415" s="78">
        <v>141.274055538</v>
      </c>
      <c r="BA415" s="66"/>
    </row>
    <row r="416" spans="1:53" x14ac:dyDescent="0.25">
      <c r="A416" s="57">
        <v>412</v>
      </c>
      <c r="B416" s="105">
        <v>2012</v>
      </c>
      <c r="C416" s="69">
        <v>7</v>
      </c>
      <c r="D416" s="69" t="s">
        <v>1153</v>
      </c>
      <c r="E416" s="75">
        <f t="shared" si="12"/>
        <v>8.7319961293500004E-2</v>
      </c>
      <c r="F416" s="110">
        <v>7.9500000000000001E-2</v>
      </c>
      <c r="G416" s="69">
        <v>26</v>
      </c>
      <c r="H416" s="69">
        <v>2.46</v>
      </c>
      <c r="I416" s="69"/>
      <c r="J416" s="69" t="s">
        <v>364</v>
      </c>
      <c r="K416" s="69"/>
      <c r="L416" s="69">
        <v>0</v>
      </c>
      <c r="M416" s="70"/>
      <c r="N416" s="69" t="s">
        <v>1227</v>
      </c>
      <c r="O416" s="69">
        <v>0</v>
      </c>
      <c r="P416" s="70"/>
      <c r="Q416" s="69"/>
      <c r="R416" s="69"/>
      <c r="S416" s="70"/>
      <c r="T416" s="69" t="s">
        <v>1289</v>
      </c>
      <c r="U416" s="69">
        <v>0</v>
      </c>
      <c r="V416" s="70"/>
      <c r="W416" s="69"/>
      <c r="X416" s="69"/>
      <c r="Y416" s="70"/>
      <c r="Z416" s="69" t="s">
        <v>1337</v>
      </c>
      <c r="AA416" s="64">
        <v>56184</v>
      </c>
      <c r="AB416" s="70">
        <v>40064</v>
      </c>
      <c r="AC416" s="69" t="s">
        <v>1375</v>
      </c>
      <c r="AD416" s="69">
        <v>0</v>
      </c>
      <c r="AE416" s="69">
        <v>1</v>
      </c>
      <c r="AF416" s="69">
        <v>0</v>
      </c>
      <c r="AG416" s="69">
        <v>0</v>
      </c>
      <c r="AH416" s="69">
        <v>0</v>
      </c>
      <c r="AI416" s="69">
        <v>0</v>
      </c>
      <c r="AJ416" s="69" t="s">
        <v>2481</v>
      </c>
      <c r="AK416" s="69">
        <v>1</v>
      </c>
      <c r="AL416" s="69">
        <v>0</v>
      </c>
      <c r="AM416" s="69">
        <v>0</v>
      </c>
      <c r="AN416" s="69">
        <v>0</v>
      </c>
      <c r="AO416" s="69">
        <v>1</v>
      </c>
      <c r="AP416" s="69">
        <v>0</v>
      </c>
      <c r="AQ416" s="69">
        <v>0</v>
      </c>
      <c r="AR416" s="69">
        <v>0</v>
      </c>
      <c r="AS416" s="69">
        <v>6.9</v>
      </c>
      <c r="AT416" s="69">
        <v>31824</v>
      </c>
      <c r="AU416" s="54">
        <v>0</v>
      </c>
      <c r="AV416" s="54">
        <v>0</v>
      </c>
      <c r="AW416" s="66">
        <v>7.2</v>
      </c>
      <c r="AX416" s="66">
        <v>6.9</v>
      </c>
      <c r="AY416" s="64">
        <v>26772</v>
      </c>
      <c r="AZ416" s="78">
        <v>141.274055538</v>
      </c>
      <c r="BA416" s="66"/>
    </row>
    <row r="417" spans="1:53" x14ac:dyDescent="0.25">
      <c r="A417" s="57">
        <v>413</v>
      </c>
      <c r="B417" s="105">
        <v>2012</v>
      </c>
      <c r="C417" s="69">
        <v>12</v>
      </c>
      <c r="D417" s="69" t="s">
        <v>1154</v>
      </c>
      <c r="E417" s="75">
        <f t="shared" si="12"/>
        <v>8.3475686267999991E-2</v>
      </c>
      <c r="F417" s="110">
        <v>7.5999999999999998E-2</v>
      </c>
      <c r="G417" s="69">
        <v>25.3</v>
      </c>
      <c r="H417" s="69">
        <v>2.75</v>
      </c>
      <c r="I417" s="69"/>
      <c r="J417" s="69" t="s">
        <v>1198</v>
      </c>
      <c r="K417" s="69"/>
      <c r="L417" s="69">
        <v>6731</v>
      </c>
      <c r="M417" s="70" t="s">
        <v>340</v>
      </c>
      <c r="N417" s="69" t="s">
        <v>1228</v>
      </c>
      <c r="O417" s="69">
        <v>1056344</v>
      </c>
      <c r="P417" s="70">
        <v>40327</v>
      </c>
      <c r="Q417" s="69" t="s">
        <v>144</v>
      </c>
      <c r="R417" s="69">
        <v>1772858</v>
      </c>
      <c r="S417" s="70">
        <v>40237</v>
      </c>
      <c r="T417" s="69" t="s">
        <v>841</v>
      </c>
      <c r="U417" s="69">
        <v>0</v>
      </c>
      <c r="V417" s="70"/>
      <c r="W417" s="69" t="s">
        <v>146</v>
      </c>
      <c r="X417" s="69">
        <v>401218</v>
      </c>
      <c r="Y417" s="70">
        <v>40341</v>
      </c>
      <c r="Z417" s="69" t="s">
        <v>1338</v>
      </c>
      <c r="AA417" s="64">
        <v>23350</v>
      </c>
      <c r="AB417" s="70">
        <v>40370</v>
      </c>
      <c r="AC417" s="69" t="s">
        <v>1376</v>
      </c>
      <c r="AD417" s="69">
        <v>0</v>
      </c>
      <c r="AE417" s="69">
        <v>1</v>
      </c>
      <c r="AF417" s="69">
        <v>0</v>
      </c>
      <c r="AG417" s="69">
        <v>0</v>
      </c>
      <c r="AH417" s="69">
        <v>0</v>
      </c>
      <c r="AI417" s="69">
        <v>0</v>
      </c>
      <c r="AJ417" s="69"/>
      <c r="AK417" s="69">
        <v>0</v>
      </c>
      <c r="AL417" s="69">
        <v>0</v>
      </c>
      <c r="AM417" s="69">
        <v>0</v>
      </c>
      <c r="AN417" s="69">
        <v>0</v>
      </c>
      <c r="AO417" s="69">
        <v>0</v>
      </c>
      <c r="AP417" s="69">
        <v>0</v>
      </c>
      <c r="AQ417" s="69">
        <v>0</v>
      </c>
      <c r="AR417" s="69">
        <v>0</v>
      </c>
      <c r="AS417" s="69">
        <v>3.7</v>
      </c>
      <c r="AT417" s="69">
        <v>4629</v>
      </c>
      <c r="AU417" s="54">
        <v>0</v>
      </c>
      <c r="AV417" s="54">
        <v>0</v>
      </c>
      <c r="AW417" s="66">
        <v>3.6</v>
      </c>
      <c r="AX417" s="66">
        <v>3.7</v>
      </c>
      <c r="AY417" s="64">
        <v>26728</v>
      </c>
      <c r="AZ417" s="78">
        <v>141.274055538</v>
      </c>
      <c r="BA417" s="66"/>
    </row>
    <row r="418" spans="1:53" x14ac:dyDescent="0.25">
      <c r="A418" s="57">
        <v>414</v>
      </c>
      <c r="B418" s="105">
        <v>2012</v>
      </c>
      <c r="C418" s="69">
        <v>11</v>
      </c>
      <c r="D418" s="69" t="s">
        <v>1155</v>
      </c>
      <c r="E418" s="75">
        <f t="shared" si="12"/>
        <v>8.3146176980099989E-2</v>
      </c>
      <c r="F418" s="110">
        <v>7.5700000000000003E-2</v>
      </c>
      <c r="G418" s="69">
        <v>24</v>
      </c>
      <c r="H418" s="69">
        <v>3.22</v>
      </c>
      <c r="I418" s="69"/>
      <c r="J418" s="69" t="s">
        <v>1199</v>
      </c>
      <c r="K418" s="69"/>
      <c r="L418" s="69">
        <v>36002</v>
      </c>
      <c r="M418" s="70" t="s">
        <v>2571</v>
      </c>
      <c r="N418" s="69" t="s">
        <v>173</v>
      </c>
      <c r="O418" s="69">
        <v>8290658</v>
      </c>
      <c r="P418" s="70">
        <v>40053</v>
      </c>
      <c r="Q418" s="69" t="s">
        <v>1258</v>
      </c>
      <c r="R418" s="69">
        <v>16588192</v>
      </c>
      <c r="S418" s="70">
        <v>40053</v>
      </c>
      <c r="T418" s="69" t="s">
        <v>191</v>
      </c>
      <c r="U418" s="69">
        <v>248615</v>
      </c>
      <c r="V418" s="70">
        <v>40108</v>
      </c>
      <c r="W418" s="69"/>
      <c r="X418" s="69"/>
      <c r="Y418" s="70"/>
      <c r="Z418" s="69" t="s">
        <v>1339</v>
      </c>
      <c r="AA418" s="64">
        <v>31981</v>
      </c>
      <c r="AB418" s="70">
        <v>40086</v>
      </c>
      <c r="AC418" s="69" t="s">
        <v>1353</v>
      </c>
      <c r="AD418" s="69">
        <v>1</v>
      </c>
      <c r="AE418" s="69">
        <v>0</v>
      </c>
      <c r="AF418" s="69">
        <v>0</v>
      </c>
      <c r="AG418" s="69">
        <v>0</v>
      </c>
      <c r="AH418" s="69">
        <v>1</v>
      </c>
      <c r="AI418" s="69">
        <v>0</v>
      </c>
      <c r="AJ418" s="69"/>
      <c r="AK418" s="69">
        <v>0</v>
      </c>
      <c r="AL418" s="69">
        <v>0</v>
      </c>
      <c r="AM418" s="69">
        <v>0</v>
      </c>
      <c r="AN418" s="69">
        <v>0</v>
      </c>
      <c r="AO418" s="69">
        <v>0</v>
      </c>
      <c r="AP418" s="69">
        <v>0</v>
      </c>
      <c r="AQ418" s="69">
        <v>0</v>
      </c>
      <c r="AR418" s="69">
        <v>0</v>
      </c>
      <c r="AS418" s="69">
        <v>5</v>
      </c>
      <c r="AT418" s="69">
        <v>2255</v>
      </c>
      <c r="AU418" s="54">
        <v>0</v>
      </c>
      <c r="AV418" s="54">
        <v>0</v>
      </c>
      <c r="AW418" s="66">
        <v>5.3</v>
      </c>
      <c r="AX418" s="66">
        <v>5</v>
      </c>
      <c r="AY418" s="64">
        <v>7961</v>
      </c>
      <c r="AZ418" s="78">
        <v>141.274055538</v>
      </c>
      <c r="BA418" s="66"/>
    </row>
    <row r="419" spans="1:53" x14ac:dyDescent="0.25">
      <c r="A419" s="57">
        <v>415</v>
      </c>
      <c r="B419" s="105">
        <v>2012</v>
      </c>
      <c r="C419" s="69">
        <v>2</v>
      </c>
      <c r="D419" s="69" t="s">
        <v>1156</v>
      </c>
      <c r="E419" s="75">
        <f t="shared" si="12"/>
        <v>8.2596994833600001E-2</v>
      </c>
      <c r="F419" s="110">
        <v>7.5200000000000003E-2</v>
      </c>
      <c r="G419" s="69">
        <v>24</v>
      </c>
      <c r="H419" s="69">
        <v>1.79</v>
      </c>
      <c r="I419" s="69"/>
      <c r="J419" s="69" t="s">
        <v>1200</v>
      </c>
      <c r="K419" s="69"/>
      <c r="L419" s="69">
        <v>0</v>
      </c>
      <c r="M419" s="70"/>
      <c r="N419" s="69" t="s">
        <v>119</v>
      </c>
      <c r="O419" s="69">
        <v>225834</v>
      </c>
      <c r="P419" s="70">
        <v>40288</v>
      </c>
      <c r="Q419" s="69" t="s">
        <v>1259</v>
      </c>
      <c r="R419" s="69">
        <v>9036556</v>
      </c>
      <c r="S419" s="70">
        <v>40053</v>
      </c>
      <c r="T419" s="69" t="s">
        <v>1290</v>
      </c>
      <c r="U419" s="69">
        <v>2969105</v>
      </c>
      <c r="V419" s="70">
        <v>40342</v>
      </c>
      <c r="W419" s="69" t="s">
        <v>1299</v>
      </c>
      <c r="X419" s="69">
        <v>5358085</v>
      </c>
      <c r="Y419" s="70">
        <v>40242</v>
      </c>
      <c r="Z419" s="69" t="s">
        <v>1340</v>
      </c>
      <c r="AA419" s="64">
        <v>25190</v>
      </c>
      <c r="AB419" s="70">
        <v>40283</v>
      </c>
      <c r="AC419" s="69" t="s">
        <v>1357</v>
      </c>
      <c r="AD419" s="69">
        <v>0</v>
      </c>
      <c r="AE419" s="69">
        <v>1</v>
      </c>
      <c r="AF419" s="69">
        <v>0</v>
      </c>
      <c r="AG419" s="69">
        <v>0</v>
      </c>
      <c r="AH419" s="69">
        <v>0</v>
      </c>
      <c r="AI419" s="69">
        <v>0</v>
      </c>
      <c r="AJ419" s="69"/>
      <c r="AK419" s="69">
        <v>0</v>
      </c>
      <c r="AL419" s="69">
        <v>0</v>
      </c>
      <c r="AM419" s="69">
        <v>0</v>
      </c>
      <c r="AN419" s="69">
        <v>0</v>
      </c>
      <c r="AO419" s="69">
        <v>0</v>
      </c>
      <c r="AP419" s="69">
        <v>0</v>
      </c>
      <c r="AQ419" s="69">
        <v>0</v>
      </c>
      <c r="AR419" s="69">
        <v>0</v>
      </c>
      <c r="AS419" s="69">
        <v>3.3</v>
      </c>
      <c r="AT419" s="69">
        <v>2288</v>
      </c>
      <c r="AU419" s="54">
        <v>0</v>
      </c>
      <c r="AV419" s="54">
        <v>0</v>
      </c>
      <c r="AW419" s="66">
        <v>3.7</v>
      </c>
      <c r="AX419" s="66">
        <v>3.3</v>
      </c>
      <c r="AY419" s="64">
        <v>11053</v>
      </c>
      <c r="AZ419" s="78">
        <v>141.274055538</v>
      </c>
      <c r="BA419" s="66"/>
    </row>
    <row r="420" spans="1:53" x14ac:dyDescent="0.25">
      <c r="A420" s="57">
        <v>416</v>
      </c>
      <c r="B420" s="105">
        <v>2012</v>
      </c>
      <c r="C420" s="69">
        <v>6</v>
      </c>
      <c r="D420" s="69" t="s">
        <v>1157</v>
      </c>
      <c r="E420" s="75">
        <f t="shared" si="12"/>
        <v>8.0400266247600008E-2</v>
      </c>
      <c r="F420" s="110">
        <v>7.3200000000000001E-2</v>
      </c>
      <c r="G420" s="69">
        <v>23</v>
      </c>
      <c r="H420" s="69">
        <v>2.44</v>
      </c>
      <c r="I420" s="69"/>
      <c r="J420" s="69" t="s">
        <v>1201</v>
      </c>
      <c r="K420" s="69"/>
      <c r="L420" s="69">
        <v>0</v>
      </c>
      <c r="M420" s="70"/>
      <c r="N420" s="69" t="s">
        <v>173</v>
      </c>
      <c r="O420" s="69">
        <v>8290658</v>
      </c>
      <c r="P420" s="70">
        <v>40053</v>
      </c>
      <c r="Q420" s="69" t="s">
        <v>1259</v>
      </c>
      <c r="R420" s="69">
        <v>9036556</v>
      </c>
      <c r="S420" s="70">
        <v>40053</v>
      </c>
      <c r="T420" s="69" t="s">
        <v>1291</v>
      </c>
      <c r="U420" s="69">
        <v>2167972</v>
      </c>
      <c r="V420" s="70">
        <v>40053</v>
      </c>
      <c r="W420" s="69" t="s">
        <v>1315</v>
      </c>
      <c r="X420" s="69">
        <v>0</v>
      </c>
      <c r="Y420" s="70"/>
      <c r="Z420" s="69" t="s">
        <v>911</v>
      </c>
      <c r="AA420" s="64">
        <v>3003414</v>
      </c>
      <c r="AB420" s="70">
        <v>40253</v>
      </c>
      <c r="AC420" s="69" t="s">
        <v>1377</v>
      </c>
      <c r="AD420" s="69">
        <v>1</v>
      </c>
      <c r="AE420" s="69">
        <v>0</v>
      </c>
      <c r="AF420" s="69">
        <v>0</v>
      </c>
      <c r="AG420" s="69">
        <v>0</v>
      </c>
      <c r="AH420" s="69">
        <v>1</v>
      </c>
      <c r="AI420" s="69">
        <v>1</v>
      </c>
      <c r="AJ420" s="69"/>
      <c r="AK420" s="69">
        <v>0</v>
      </c>
      <c r="AL420" s="69">
        <v>0</v>
      </c>
      <c r="AM420" s="69">
        <v>0</v>
      </c>
      <c r="AN420" s="69">
        <v>0</v>
      </c>
      <c r="AO420" s="69">
        <v>0</v>
      </c>
      <c r="AP420" s="69">
        <v>0</v>
      </c>
      <c r="AQ420" s="69">
        <v>0</v>
      </c>
      <c r="AR420" s="69">
        <v>0</v>
      </c>
      <c r="AS420" s="69">
        <v>4.4000000000000004</v>
      </c>
      <c r="AT420" s="69">
        <v>5679</v>
      </c>
      <c r="AU420" s="54">
        <v>0</v>
      </c>
      <c r="AV420" s="54">
        <v>0</v>
      </c>
      <c r="AW420" s="66">
        <v>4.9000000000000004</v>
      </c>
      <c r="AX420" s="66">
        <v>4.4000000000000004</v>
      </c>
      <c r="AY420" s="64">
        <v>14225</v>
      </c>
      <c r="AZ420" s="78">
        <v>141.274055538</v>
      </c>
      <c r="BA420" s="66"/>
    </row>
    <row r="421" spans="1:53" x14ac:dyDescent="0.25">
      <c r="A421" s="57">
        <v>417</v>
      </c>
      <c r="B421" s="105">
        <v>2012</v>
      </c>
      <c r="C421" s="69">
        <v>12</v>
      </c>
      <c r="D421" s="69" t="s">
        <v>1158</v>
      </c>
      <c r="E421" s="75">
        <f t="shared" si="12"/>
        <v>7.6336318363500008E-2</v>
      </c>
      <c r="F421" s="110">
        <v>6.9500000000000006E-2</v>
      </c>
      <c r="G421" s="69"/>
      <c r="H421" s="69"/>
      <c r="I421" s="69"/>
      <c r="J421" s="69" t="s">
        <v>1202</v>
      </c>
      <c r="K421" s="69"/>
      <c r="L421" s="69">
        <v>5430</v>
      </c>
      <c r="M421" s="70" t="s">
        <v>2572</v>
      </c>
      <c r="N421" s="69" t="s">
        <v>503</v>
      </c>
      <c r="O421" s="69">
        <v>794151</v>
      </c>
      <c r="P421" s="70">
        <v>40053</v>
      </c>
      <c r="Q421" s="69" t="s">
        <v>1243</v>
      </c>
      <c r="R421" s="69">
        <v>49343</v>
      </c>
      <c r="S421" s="70">
        <v>40386</v>
      </c>
      <c r="T421" s="69" t="s">
        <v>1292</v>
      </c>
      <c r="U421" s="69">
        <v>99715</v>
      </c>
      <c r="V421" s="70">
        <v>40246</v>
      </c>
      <c r="W421" s="69"/>
      <c r="X421" s="69"/>
      <c r="Y421" s="70"/>
      <c r="Z421" s="69" t="s">
        <v>1341</v>
      </c>
      <c r="AA421" s="64">
        <v>3926</v>
      </c>
      <c r="AB421" s="70">
        <v>40819</v>
      </c>
      <c r="AC421" s="69" t="s">
        <v>1359</v>
      </c>
      <c r="AD421" s="69">
        <v>0</v>
      </c>
      <c r="AE421" s="69">
        <v>1</v>
      </c>
      <c r="AF421" s="69">
        <v>0</v>
      </c>
      <c r="AG421" s="69">
        <v>0</v>
      </c>
      <c r="AH421" s="69">
        <v>0</v>
      </c>
      <c r="AI421" s="69">
        <v>0</v>
      </c>
      <c r="AJ421" s="69"/>
      <c r="AK421" s="69">
        <v>0</v>
      </c>
      <c r="AL421" s="69">
        <v>0</v>
      </c>
      <c r="AM421" s="69">
        <v>0</v>
      </c>
      <c r="AN421" s="69">
        <v>0</v>
      </c>
      <c r="AO421" s="69">
        <v>0</v>
      </c>
      <c r="AP421" s="69">
        <v>0</v>
      </c>
      <c r="AQ421" s="69">
        <v>0</v>
      </c>
      <c r="AR421" s="69">
        <v>0</v>
      </c>
      <c r="AS421" s="69">
        <v>3.3</v>
      </c>
      <c r="AT421" s="69">
        <v>1199</v>
      </c>
      <c r="AU421" s="54">
        <v>0</v>
      </c>
      <c r="AV421" s="54">
        <v>0</v>
      </c>
      <c r="AW421" s="66">
        <v>4.2</v>
      </c>
      <c r="AX421" s="66">
        <v>3.3</v>
      </c>
      <c r="AY421" s="64">
        <v>5314</v>
      </c>
      <c r="AZ421" s="78">
        <v>141.274055538</v>
      </c>
      <c r="BA421" s="66"/>
    </row>
    <row r="422" spans="1:53" x14ac:dyDescent="0.25">
      <c r="A422" s="57">
        <v>418</v>
      </c>
      <c r="B422" s="105">
        <v>2012</v>
      </c>
      <c r="C422" s="69">
        <v>11</v>
      </c>
      <c r="D422" s="69" t="s">
        <v>1159</v>
      </c>
      <c r="E422" s="75">
        <f t="shared" si="12"/>
        <v>7.2162534050099994E-2</v>
      </c>
      <c r="F422" s="110">
        <v>6.5699999999999995E-2</v>
      </c>
      <c r="G422" s="69">
        <v>22.76</v>
      </c>
      <c r="H422" s="69">
        <v>3.01</v>
      </c>
      <c r="I422" s="69"/>
      <c r="J422" s="69" t="s">
        <v>1203</v>
      </c>
      <c r="K422" s="69"/>
      <c r="L422" s="69">
        <v>0</v>
      </c>
      <c r="M422" s="70"/>
      <c r="N422" s="69" t="s">
        <v>1229</v>
      </c>
      <c r="O422" s="69">
        <v>87702</v>
      </c>
      <c r="P422" s="70">
        <v>40491</v>
      </c>
      <c r="Q422" s="69" t="s">
        <v>1260</v>
      </c>
      <c r="R422" s="69">
        <v>0</v>
      </c>
      <c r="S422" s="70"/>
      <c r="T422" s="69" t="s">
        <v>1293</v>
      </c>
      <c r="U422" s="69">
        <v>19571</v>
      </c>
      <c r="V422" s="70">
        <v>40832</v>
      </c>
      <c r="W422" s="76" t="s">
        <v>1316</v>
      </c>
      <c r="X422" s="76">
        <v>0</v>
      </c>
      <c r="Y422" s="70"/>
      <c r="Z422" s="69" t="s">
        <v>1342</v>
      </c>
      <c r="AA422" s="64"/>
      <c r="AB422" s="70"/>
      <c r="AC422" s="69" t="s">
        <v>1378</v>
      </c>
      <c r="AD422" s="69">
        <v>0</v>
      </c>
      <c r="AE422" s="69">
        <v>1</v>
      </c>
      <c r="AF422" s="69">
        <v>0</v>
      </c>
      <c r="AG422" s="69">
        <v>0</v>
      </c>
      <c r="AH422" s="69">
        <v>0</v>
      </c>
      <c r="AI422" s="69">
        <v>0</v>
      </c>
      <c r="AJ422" s="69"/>
      <c r="AK422" s="69">
        <v>0</v>
      </c>
      <c r="AL422" s="69">
        <v>0</v>
      </c>
      <c r="AM422" s="69">
        <v>0</v>
      </c>
      <c r="AN422" s="69">
        <v>0</v>
      </c>
      <c r="AO422" s="69">
        <v>0</v>
      </c>
      <c r="AP422" s="69">
        <v>0</v>
      </c>
      <c r="AQ422" s="69">
        <v>0</v>
      </c>
      <c r="AR422" s="69">
        <v>0</v>
      </c>
      <c r="AS422" s="69">
        <v>2.6</v>
      </c>
      <c r="AT422" s="69">
        <v>677</v>
      </c>
      <c r="AU422" s="54">
        <v>0</v>
      </c>
      <c r="AV422" s="54">
        <v>0</v>
      </c>
      <c r="AW422" s="66">
        <v>2.7</v>
      </c>
      <c r="AX422" s="66">
        <v>2.6</v>
      </c>
      <c r="AY422" s="64">
        <v>2484</v>
      </c>
      <c r="AZ422" s="78">
        <v>141.274055538</v>
      </c>
      <c r="BA422" s="66"/>
    </row>
    <row r="423" spans="1:53" x14ac:dyDescent="0.25">
      <c r="A423" s="57">
        <v>419</v>
      </c>
      <c r="B423" s="105">
        <v>2012</v>
      </c>
      <c r="C423" s="69">
        <v>3</v>
      </c>
      <c r="D423" s="69" t="s">
        <v>1160</v>
      </c>
      <c r="E423" s="75">
        <f t="shared" si="12"/>
        <v>6.8318259024600009E-2</v>
      </c>
      <c r="F423" s="110">
        <v>6.2199999999999998E-2</v>
      </c>
      <c r="G423" s="69">
        <v>22.4</v>
      </c>
      <c r="H423" s="69">
        <v>1.4</v>
      </c>
      <c r="I423" s="69"/>
      <c r="J423" s="69" t="s">
        <v>1204</v>
      </c>
      <c r="K423" s="69"/>
      <c r="L423" s="69">
        <v>3349</v>
      </c>
      <c r="M423" s="70" t="s">
        <v>349</v>
      </c>
      <c r="N423" s="69" t="s">
        <v>505</v>
      </c>
      <c r="O423" s="69">
        <v>78050106</v>
      </c>
      <c r="P423" s="70">
        <v>40130</v>
      </c>
      <c r="Q423" s="77" t="s">
        <v>512</v>
      </c>
      <c r="R423" s="77">
        <v>3421195</v>
      </c>
      <c r="S423" s="70">
        <v>40053</v>
      </c>
      <c r="T423" s="69" t="s">
        <v>1294</v>
      </c>
      <c r="U423" s="69">
        <v>1937546</v>
      </c>
      <c r="V423" s="70">
        <v>40472</v>
      </c>
      <c r="W423" s="77"/>
      <c r="X423" s="77"/>
      <c r="Y423" s="70"/>
      <c r="Z423" s="69"/>
      <c r="AA423" s="64"/>
      <c r="AB423" s="70"/>
      <c r="AC423" s="69" t="s">
        <v>1356</v>
      </c>
      <c r="AD423" s="69">
        <v>0</v>
      </c>
      <c r="AE423" s="69">
        <v>0</v>
      </c>
      <c r="AF423" s="69">
        <v>0</v>
      </c>
      <c r="AG423" s="69">
        <v>1</v>
      </c>
      <c r="AH423" s="69">
        <v>0</v>
      </c>
      <c r="AI423" s="69">
        <v>0</v>
      </c>
      <c r="AJ423" s="69" t="s">
        <v>2470</v>
      </c>
      <c r="AK423" s="69">
        <v>0</v>
      </c>
      <c r="AL423" s="69">
        <v>0</v>
      </c>
      <c r="AM423" s="69">
        <v>1</v>
      </c>
      <c r="AN423" s="69">
        <v>0</v>
      </c>
      <c r="AO423" s="69">
        <v>0</v>
      </c>
      <c r="AP423" s="69">
        <v>0</v>
      </c>
      <c r="AQ423" s="69">
        <v>0</v>
      </c>
      <c r="AR423" s="69">
        <v>0</v>
      </c>
      <c r="AS423" s="69">
        <v>6.7</v>
      </c>
      <c r="AT423" s="69">
        <v>10143</v>
      </c>
      <c r="AU423" s="54">
        <v>0</v>
      </c>
      <c r="AV423" s="54">
        <v>0</v>
      </c>
      <c r="AW423" s="66">
        <v>7</v>
      </c>
      <c r="AX423" s="66">
        <v>6.7</v>
      </c>
      <c r="AY423" s="64">
        <v>15200</v>
      </c>
      <c r="AZ423" s="78">
        <v>141.274055538</v>
      </c>
      <c r="BA423" s="66"/>
    </row>
    <row r="424" spans="1:53" x14ac:dyDescent="0.25">
      <c r="A424" s="57">
        <v>420</v>
      </c>
      <c r="B424" s="105">
        <v>2012</v>
      </c>
      <c r="C424" s="69">
        <v>10</v>
      </c>
      <c r="D424" s="69" t="s">
        <v>1161</v>
      </c>
      <c r="E424" s="75">
        <f t="shared" si="12"/>
        <v>6.2277255413100002E-2</v>
      </c>
      <c r="F424" s="110">
        <v>5.67E-2</v>
      </c>
      <c r="G424" s="69">
        <v>19</v>
      </c>
      <c r="H424" s="69">
        <v>2.74</v>
      </c>
      <c r="I424" s="69"/>
      <c r="J424" s="69" t="s">
        <v>1205</v>
      </c>
      <c r="K424" s="69"/>
      <c r="L424" s="69">
        <v>138055</v>
      </c>
      <c r="M424" s="70" t="s">
        <v>2573</v>
      </c>
      <c r="N424" s="69" t="s">
        <v>1230</v>
      </c>
      <c r="O424" s="69">
        <v>335978</v>
      </c>
      <c r="P424" s="70">
        <v>40309</v>
      </c>
      <c r="Q424" s="69" t="s">
        <v>1261</v>
      </c>
      <c r="R424" s="69">
        <v>657790</v>
      </c>
      <c r="S424" s="70">
        <v>40053</v>
      </c>
      <c r="T424" s="69" t="s">
        <v>1295</v>
      </c>
      <c r="U424" s="69">
        <v>1894374</v>
      </c>
      <c r="V424" s="70">
        <v>40797</v>
      </c>
      <c r="W424" s="69" t="s">
        <v>1317</v>
      </c>
      <c r="X424" s="69">
        <v>141835</v>
      </c>
      <c r="Y424" s="70">
        <v>40162</v>
      </c>
      <c r="Z424" s="69" t="s">
        <v>1343</v>
      </c>
      <c r="AA424" s="64"/>
      <c r="AB424" s="70"/>
      <c r="AC424" s="69" t="s">
        <v>614</v>
      </c>
      <c r="AD424" s="69">
        <v>1</v>
      </c>
      <c r="AE424" s="69">
        <v>0</v>
      </c>
      <c r="AF424" s="69">
        <v>0</v>
      </c>
      <c r="AG424" s="69">
        <v>0</v>
      </c>
      <c r="AH424" s="69">
        <v>0</v>
      </c>
      <c r="AI424" s="69">
        <v>0</v>
      </c>
      <c r="AJ424" s="69"/>
      <c r="AK424" s="69">
        <v>0</v>
      </c>
      <c r="AL424" s="69">
        <v>0</v>
      </c>
      <c r="AM424" s="69">
        <v>0</v>
      </c>
      <c r="AN424" s="69">
        <v>0</v>
      </c>
      <c r="AO424" s="69">
        <v>0</v>
      </c>
      <c r="AP424" s="69">
        <v>0</v>
      </c>
      <c r="AQ424" s="69">
        <v>0</v>
      </c>
      <c r="AR424" s="69">
        <v>0</v>
      </c>
      <c r="AS424" s="69">
        <v>7.2</v>
      </c>
      <c r="AT424" s="69">
        <v>49660</v>
      </c>
      <c r="AU424" s="54">
        <v>0</v>
      </c>
      <c r="AV424" s="54">
        <v>0</v>
      </c>
      <c r="AW424" s="66">
        <v>7.2</v>
      </c>
      <c r="AX424" s="66">
        <v>7.2</v>
      </c>
      <c r="AY424" s="64">
        <v>13747</v>
      </c>
      <c r="AZ424" s="78">
        <v>141.274055538</v>
      </c>
      <c r="BA424" s="66"/>
    </row>
    <row r="425" spans="1:53" x14ac:dyDescent="0.25">
      <c r="A425" s="57">
        <v>421</v>
      </c>
      <c r="B425" s="105">
        <v>2012</v>
      </c>
      <c r="C425" s="69">
        <v>1</v>
      </c>
      <c r="D425" s="69" t="s">
        <v>1162</v>
      </c>
      <c r="E425" s="75">
        <f t="shared" si="12"/>
        <v>6.2057582554499988E-2</v>
      </c>
      <c r="F425" s="110">
        <v>5.6500000000000002E-2</v>
      </c>
      <c r="G425" s="69"/>
      <c r="H425" s="69"/>
      <c r="I425" s="69"/>
      <c r="J425" s="69" t="s">
        <v>1206</v>
      </c>
      <c r="K425" s="69"/>
      <c r="L425" s="69">
        <v>0</v>
      </c>
      <c r="M425" s="70"/>
      <c r="N425" s="69" t="s">
        <v>1231</v>
      </c>
      <c r="O425" s="69">
        <v>14182197</v>
      </c>
      <c r="P425" s="70">
        <v>40261</v>
      </c>
      <c r="Q425" s="69" t="s">
        <v>875</v>
      </c>
      <c r="R425" s="69">
        <v>94287</v>
      </c>
      <c r="S425" s="70">
        <v>40353</v>
      </c>
      <c r="T425" s="69" t="s">
        <v>1296</v>
      </c>
      <c r="U425" s="69">
        <v>0</v>
      </c>
      <c r="V425" s="70"/>
      <c r="W425" s="69" t="s">
        <v>1299</v>
      </c>
      <c r="X425" s="69">
        <v>5358085</v>
      </c>
      <c r="Y425" s="70">
        <v>40242</v>
      </c>
      <c r="Z425" s="69" t="s">
        <v>211</v>
      </c>
      <c r="AA425" s="64">
        <v>11286</v>
      </c>
      <c r="AB425" s="70">
        <v>40567</v>
      </c>
      <c r="AC425" s="69" t="s">
        <v>1379</v>
      </c>
      <c r="AD425" s="69">
        <v>1</v>
      </c>
      <c r="AE425" s="69">
        <v>0</v>
      </c>
      <c r="AF425" s="69">
        <v>0</v>
      </c>
      <c r="AG425" s="69">
        <v>0</v>
      </c>
      <c r="AH425" s="69">
        <v>1</v>
      </c>
      <c r="AI425" s="69">
        <v>1</v>
      </c>
      <c r="AJ425" s="69"/>
      <c r="AK425" s="69">
        <v>0</v>
      </c>
      <c r="AL425" s="69">
        <v>0</v>
      </c>
      <c r="AM425" s="69">
        <v>0</v>
      </c>
      <c r="AN425" s="69">
        <v>0</v>
      </c>
      <c r="AO425" s="69">
        <v>0</v>
      </c>
      <c r="AP425" s="69">
        <v>0</v>
      </c>
      <c r="AQ425" s="69">
        <v>0</v>
      </c>
      <c r="AR425" s="69">
        <v>0</v>
      </c>
      <c r="AS425" s="69">
        <v>5.5</v>
      </c>
      <c r="AT425" s="69">
        <v>20005</v>
      </c>
      <c r="AU425" s="54">
        <v>0</v>
      </c>
      <c r="AV425" s="54">
        <v>0</v>
      </c>
      <c r="AW425" s="66">
        <v>6.3</v>
      </c>
      <c r="AX425" s="66">
        <v>5.5</v>
      </c>
      <c r="AY425" s="64">
        <v>14097</v>
      </c>
      <c r="AZ425" s="78">
        <v>141.274055538</v>
      </c>
      <c r="BA425" s="66"/>
    </row>
    <row r="426" spans="1:53" x14ac:dyDescent="0.25">
      <c r="A426" s="57">
        <v>422</v>
      </c>
      <c r="B426" s="105">
        <v>2012</v>
      </c>
      <c r="C426" s="69">
        <v>12</v>
      </c>
      <c r="D426" s="69" t="s">
        <v>1163</v>
      </c>
      <c r="E426" s="75">
        <f t="shared" si="12"/>
        <v>5.9751017539200001E-2</v>
      </c>
      <c r="F426" s="110">
        <v>5.4399999999999997E-2</v>
      </c>
      <c r="G426" s="69"/>
      <c r="H426" s="69"/>
      <c r="I426" s="69"/>
      <c r="J426" s="69" t="s">
        <v>1207</v>
      </c>
      <c r="K426" s="69"/>
      <c r="L426" s="69">
        <v>5542</v>
      </c>
      <c r="M426" s="70" t="s">
        <v>2574</v>
      </c>
      <c r="N426" s="69" t="s">
        <v>1232</v>
      </c>
      <c r="O426" s="69">
        <v>20172426</v>
      </c>
      <c r="P426" s="70">
        <v>40399</v>
      </c>
      <c r="Q426" s="76" t="s">
        <v>1262</v>
      </c>
      <c r="R426" s="69">
        <v>4446946</v>
      </c>
      <c r="S426" s="70">
        <v>40053</v>
      </c>
      <c r="T426" s="69" t="s">
        <v>1297</v>
      </c>
      <c r="U426" s="69">
        <v>999566</v>
      </c>
      <c r="V426" s="70">
        <v>41206</v>
      </c>
      <c r="W426" s="69" t="s">
        <v>1318</v>
      </c>
      <c r="X426" s="69">
        <v>1164165</v>
      </c>
      <c r="Y426" s="70">
        <v>40098</v>
      </c>
      <c r="Z426" s="69"/>
      <c r="AA426" s="64"/>
      <c r="AB426" s="70"/>
      <c r="AC426" s="69" t="s">
        <v>1380</v>
      </c>
      <c r="AD426" s="69">
        <v>1</v>
      </c>
      <c r="AE426" s="69">
        <v>0</v>
      </c>
      <c r="AF426" s="69">
        <v>0</v>
      </c>
      <c r="AG426" s="69">
        <v>1</v>
      </c>
      <c r="AH426" s="69">
        <v>0</v>
      </c>
      <c r="AI426" s="69">
        <v>0</v>
      </c>
      <c r="AJ426" s="69"/>
      <c r="AK426" s="69">
        <v>0</v>
      </c>
      <c r="AL426" s="69">
        <v>0</v>
      </c>
      <c r="AM426" s="69">
        <v>0</v>
      </c>
      <c r="AN426" s="69">
        <v>0</v>
      </c>
      <c r="AO426" s="69">
        <v>0</v>
      </c>
      <c r="AP426" s="69">
        <v>0</v>
      </c>
      <c r="AQ426" s="69">
        <v>0</v>
      </c>
      <c r="AR426" s="69">
        <v>0</v>
      </c>
      <c r="AS426" s="69">
        <v>5.2</v>
      </c>
      <c r="AT426" s="69">
        <v>3654</v>
      </c>
      <c r="AU426" s="54">
        <v>0</v>
      </c>
      <c r="AV426" s="54">
        <v>0</v>
      </c>
      <c r="AW426" s="66">
        <v>7.2</v>
      </c>
      <c r="AX426" s="66">
        <v>5.0999999999999996</v>
      </c>
      <c r="AY426" s="64">
        <v>2686</v>
      </c>
      <c r="AZ426" s="78">
        <v>141.274055538</v>
      </c>
      <c r="BA426" s="66"/>
    </row>
    <row r="427" spans="1:53" x14ac:dyDescent="0.25">
      <c r="A427" s="57">
        <v>423</v>
      </c>
      <c r="B427" s="105">
        <v>2012</v>
      </c>
      <c r="C427" s="69">
        <v>10</v>
      </c>
      <c r="D427" s="69" t="s">
        <v>1164</v>
      </c>
      <c r="E427" s="75">
        <f t="shared" si="12"/>
        <v>5.8982162534099998E-2</v>
      </c>
      <c r="F427" s="110">
        <v>5.3699999999999998E-2</v>
      </c>
      <c r="G427" s="69">
        <v>20.3</v>
      </c>
      <c r="H427" s="69">
        <v>2.48</v>
      </c>
      <c r="I427" s="69"/>
      <c r="J427" s="69" t="s">
        <v>3103</v>
      </c>
      <c r="K427" s="69" t="s">
        <v>3104</v>
      </c>
      <c r="L427" s="69">
        <v>14108</v>
      </c>
      <c r="M427" s="70" t="s">
        <v>7194</v>
      </c>
      <c r="N427" s="69" t="s">
        <v>484</v>
      </c>
      <c r="O427" s="69">
        <v>22730197</v>
      </c>
      <c r="P427" s="70">
        <v>40526</v>
      </c>
      <c r="Q427" s="69" t="s">
        <v>1263</v>
      </c>
      <c r="R427" s="69">
        <v>750224</v>
      </c>
      <c r="S427" s="70">
        <v>40053</v>
      </c>
      <c r="T427" s="69"/>
      <c r="U427" s="69"/>
      <c r="V427" s="70"/>
      <c r="W427" s="69" t="s">
        <v>1319</v>
      </c>
      <c r="X427" s="69">
        <v>536827</v>
      </c>
      <c r="Y427" s="70">
        <v>40437</v>
      </c>
      <c r="Z427" s="69" t="s">
        <v>521</v>
      </c>
      <c r="AA427" s="64">
        <v>59544</v>
      </c>
      <c r="AB427" s="70">
        <v>40112</v>
      </c>
      <c r="AC427" s="69" t="s">
        <v>227</v>
      </c>
      <c r="AD427" s="69">
        <v>0</v>
      </c>
      <c r="AE427" s="69">
        <v>0</v>
      </c>
      <c r="AF427" s="69">
        <v>0</v>
      </c>
      <c r="AG427" s="69">
        <v>1</v>
      </c>
      <c r="AH427" s="69">
        <v>0</v>
      </c>
      <c r="AI427" s="69">
        <v>0</v>
      </c>
      <c r="AJ427" s="69"/>
      <c r="AK427" s="69">
        <v>0</v>
      </c>
      <c r="AL427" s="69">
        <v>0</v>
      </c>
      <c r="AM427" s="69">
        <v>0</v>
      </c>
      <c r="AN427" s="69">
        <v>0</v>
      </c>
      <c r="AO427" s="69">
        <v>0</v>
      </c>
      <c r="AP427" s="69">
        <v>0</v>
      </c>
      <c r="AQ427" s="69">
        <v>0</v>
      </c>
      <c r="AR427" s="69">
        <v>0</v>
      </c>
      <c r="AS427" s="69">
        <v>4.0999999999999996</v>
      </c>
      <c r="AT427" s="69">
        <v>1560</v>
      </c>
      <c r="AU427" s="54">
        <v>0</v>
      </c>
      <c r="AV427" s="54">
        <v>0</v>
      </c>
      <c r="AW427" s="66">
        <v>5.2</v>
      </c>
      <c r="AX427" s="66">
        <v>4</v>
      </c>
      <c r="AY427" s="64">
        <v>6189</v>
      </c>
      <c r="AZ427" s="78">
        <v>141.274055538</v>
      </c>
      <c r="BA427" s="66"/>
    </row>
    <row r="428" spans="1:53" x14ac:dyDescent="0.25">
      <c r="A428" s="57">
        <v>424</v>
      </c>
      <c r="B428" s="105">
        <v>2012</v>
      </c>
      <c r="C428" s="69">
        <v>6</v>
      </c>
      <c r="D428" s="69" t="s">
        <v>1165</v>
      </c>
      <c r="E428" s="75">
        <f t="shared" si="12"/>
        <v>5.876248967549999E-2</v>
      </c>
      <c r="F428" s="110">
        <v>5.3499999999999999E-2</v>
      </c>
      <c r="G428" s="69">
        <v>18</v>
      </c>
      <c r="H428" s="69">
        <v>1.81</v>
      </c>
      <c r="I428" s="69"/>
      <c r="J428" s="69" t="s">
        <v>1208</v>
      </c>
      <c r="K428" s="69"/>
      <c r="L428" s="69">
        <v>0</v>
      </c>
      <c r="M428" s="70"/>
      <c r="N428" s="69" t="s">
        <v>1233</v>
      </c>
      <c r="O428" s="69">
        <v>2901936</v>
      </c>
      <c r="P428" s="70">
        <v>40053</v>
      </c>
      <c r="Q428" s="69" t="s">
        <v>193</v>
      </c>
      <c r="R428" s="69">
        <v>9294184</v>
      </c>
      <c r="S428" s="70">
        <v>40053</v>
      </c>
      <c r="T428" s="69"/>
      <c r="U428" s="69"/>
      <c r="V428" s="70"/>
      <c r="W428" s="69" t="s">
        <v>1320</v>
      </c>
      <c r="X428" s="69">
        <v>396340</v>
      </c>
      <c r="Y428" s="70">
        <v>40053</v>
      </c>
      <c r="Z428" s="69"/>
      <c r="AA428" s="64"/>
      <c r="AB428" s="70"/>
      <c r="AC428" s="69" t="s">
        <v>1381</v>
      </c>
      <c r="AD428" s="69">
        <v>1</v>
      </c>
      <c r="AE428" s="69">
        <v>1</v>
      </c>
      <c r="AF428" s="69">
        <v>0</v>
      </c>
      <c r="AG428" s="69">
        <v>0</v>
      </c>
      <c r="AH428" s="69">
        <v>0</v>
      </c>
      <c r="AI428" s="69">
        <v>0</v>
      </c>
      <c r="AJ428" s="69"/>
      <c r="AK428" s="69">
        <v>0</v>
      </c>
      <c r="AL428" s="69">
        <v>0</v>
      </c>
      <c r="AM428" s="69">
        <v>0</v>
      </c>
      <c r="AN428" s="69">
        <v>0</v>
      </c>
      <c r="AO428" s="69">
        <v>0</v>
      </c>
      <c r="AP428" s="69">
        <v>0</v>
      </c>
      <c r="AQ428" s="69">
        <v>0</v>
      </c>
      <c r="AR428" s="69">
        <v>0</v>
      </c>
      <c r="AS428" s="69">
        <v>4.4000000000000004</v>
      </c>
      <c r="AT428" s="69">
        <v>1784</v>
      </c>
      <c r="AU428" s="54">
        <v>0</v>
      </c>
      <c r="AV428" s="54">
        <v>0</v>
      </c>
      <c r="AW428" s="66">
        <v>5.2</v>
      </c>
      <c r="AX428" s="66">
        <v>4.4000000000000004</v>
      </c>
      <c r="AY428" s="64">
        <v>12080</v>
      </c>
      <c r="AZ428" s="78">
        <v>141.274055538</v>
      </c>
      <c r="BA428" s="66"/>
    </row>
    <row r="429" spans="1:53" x14ac:dyDescent="0.25">
      <c r="A429" s="57">
        <v>425</v>
      </c>
      <c r="B429" s="105">
        <v>2012</v>
      </c>
      <c r="C429" s="69">
        <v>4</v>
      </c>
      <c r="D429" s="69" t="s">
        <v>1166</v>
      </c>
      <c r="E429" s="75">
        <f t="shared" si="12"/>
        <v>5.8652653246200004E-2</v>
      </c>
      <c r="F429" s="110">
        <v>5.3400000000000003E-2</v>
      </c>
      <c r="G429" s="69">
        <v>18</v>
      </c>
      <c r="H429" s="69">
        <v>2.27</v>
      </c>
      <c r="I429" s="69"/>
      <c r="J429" s="69" t="s">
        <v>1209</v>
      </c>
      <c r="K429" s="69"/>
      <c r="L429" s="77">
        <v>13846</v>
      </c>
      <c r="M429" s="70" t="s">
        <v>2575</v>
      </c>
      <c r="N429" s="69" t="s">
        <v>1234</v>
      </c>
      <c r="O429" s="69">
        <v>1197215</v>
      </c>
      <c r="P429" s="70">
        <v>40829</v>
      </c>
      <c r="Q429" s="69" t="s">
        <v>1264</v>
      </c>
      <c r="R429" s="69">
        <v>185924</v>
      </c>
      <c r="S429" s="70">
        <v>40095</v>
      </c>
      <c r="T429" s="69" t="s">
        <v>887</v>
      </c>
      <c r="U429" s="69">
        <v>4303605</v>
      </c>
      <c r="V429" s="70">
        <v>40328</v>
      </c>
      <c r="W429" s="69" t="s">
        <v>1321</v>
      </c>
      <c r="X429" s="69">
        <v>2346180</v>
      </c>
      <c r="Y429" s="70">
        <v>40135</v>
      </c>
      <c r="Z429" s="69"/>
      <c r="AA429" s="64"/>
      <c r="AB429" s="70"/>
      <c r="AC429" s="69" t="s">
        <v>1353</v>
      </c>
      <c r="AD429" s="69">
        <v>1</v>
      </c>
      <c r="AE429" s="69">
        <v>0</v>
      </c>
      <c r="AF429" s="69">
        <v>0</v>
      </c>
      <c r="AG429" s="69">
        <v>0</v>
      </c>
      <c r="AH429" s="69">
        <v>1</v>
      </c>
      <c r="AI429" s="69">
        <v>0</v>
      </c>
      <c r="AJ429" s="69"/>
      <c r="AK429" s="69">
        <v>0</v>
      </c>
      <c r="AL429" s="69">
        <v>0</v>
      </c>
      <c r="AM429" s="69">
        <v>0</v>
      </c>
      <c r="AN429" s="69">
        <v>0</v>
      </c>
      <c r="AO429" s="69">
        <v>0</v>
      </c>
      <c r="AP429" s="69">
        <v>0</v>
      </c>
      <c r="AQ429" s="69">
        <v>0</v>
      </c>
      <c r="AR429" s="69">
        <v>0</v>
      </c>
      <c r="AS429" s="69">
        <v>4.2</v>
      </c>
      <c r="AT429" s="69">
        <v>6260</v>
      </c>
      <c r="AU429" s="54">
        <v>0</v>
      </c>
      <c r="AV429" s="54">
        <v>0</v>
      </c>
      <c r="AW429" s="66">
        <v>5.2</v>
      </c>
      <c r="AX429" s="66">
        <v>4.2</v>
      </c>
      <c r="AY429" s="64">
        <v>35247</v>
      </c>
      <c r="AZ429" s="78">
        <v>141.274055538</v>
      </c>
      <c r="BA429" s="66"/>
    </row>
    <row r="430" spans="1:53" x14ac:dyDescent="0.25">
      <c r="A430" s="57">
        <v>426</v>
      </c>
      <c r="B430" s="105">
        <v>2012</v>
      </c>
      <c r="C430" s="69">
        <v>6</v>
      </c>
      <c r="D430" s="69" t="s">
        <v>1167</v>
      </c>
      <c r="E430" s="75">
        <f t="shared" ref="E430:E450" si="13">F430*(1+2.6%)*(1+2.5%)*(1+1.4%)*(1+3%)</f>
        <v>5.7773961811800001E-2</v>
      </c>
      <c r="F430" s="110">
        <v>5.2600000000000001E-2</v>
      </c>
      <c r="G430" s="69">
        <v>16</v>
      </c>
      <c r="H430" s="69">
        <v>0.99299999999999999</v>
      </c>
      <c r="I430" s="69"/>
      <c r="J430" s="69" t="s">
        <v>3023</v>
      </c>
      <c r="K430" s="69"/>
      <c r="L430" s="69">
        <v>0</v>
      </c>
      <c r="M430" s="70"/>
      <c r="N430" s="69" t="s">
        <v>1235</v>
      </c>
      <c r="O430" s="69">
        <v>31697</v>
      </c>
      <c r="P430" s="70">
        <v>40341</v>
      </c>
      <c r="T430" s="69" t="s">
        <v>2890</v>
      </c>
      <c r="U430" s="69">
        <v>0</v>
      </c>
      <c r="V430" s="70"/>
      <c r="W430" s="69"/>
      <c r="X430" s="69"/>
      <c r="Y430" s="70"/>
      <c r="Z430" s="69" t="s">
        <v>555</v>
      </c>
      <c r="AA430" s="64"/>
      <c r="AB430" s="70"/>
      <c r="AC430" s="69" t="s">
        <v>1382</v>
      </c>
      <c r="AD430" s="69">
        <v>0</v>
      </c>
      <c r="AE430" s="69">
        <v>0</v>
      </c>
      <c r="AF430" s="69">
        <v>0</v>
      </c>
      <c r="AG430" s="69">
        <v>1</v>
      </c>
      <c r="AH430" s="69">
        <v>0</v>
      </c>
      <c r="AI430" s="69">
        <v>0</v>
      </c>
      <c r="AJ430" s="69"/>
      <c r="AK430" s="69">
        <v>0</v>
      </c>
      <c r="AL430" s="69">
        <v>0</v>
      </c>
      <c r="AM430" s="69">
        <v>0</v>
      </c>
      <c r="AN430" s="69">
        <v>0</v>
      </c>
      <c r="AO430" s="69">
        <v>0</v>
      </c>
      <c r="AP430" s="69">
        <v>0</v>
      </c>
      <c r="AQ430" s="69">
        <v>0</v>
      </c>
      <c r="AR430" s="69">
        <v>0</v>
      </c>
      <c r="AS430" s="69">
        <v>5.0999999999999996</v>
      </c>
      <c r="AT430" s="69">
        <v>137</v>
      </c>
      <c r="AU430" s="54">
        <v>0</v>
      </c>
      <c r="AV430" s="54">
        <v>0</v>
      </c>
      <c r="AW430" s="66">
        <v>5.4</v>
      </c>
      <c r="AX430" s="66">
        <v>5.2</v>
      </c>
      <c r="AY430" s="64">
        <v>2102</v>
      </c>
      <c r="AZ430" s="78">
        <v>141.274055538</v>
      </c>
      <c r="BA430" s="66"/>
    </row>
    <row r="431" spans="1:53" x14ac:dyDescent="0.25">
      <c r="A431" s="57">
        <v>427</v>
      </c>
      <c r="B431" s="105">
        <v>2012</v>
      </c>
      <c r="C431" s="69">
        <v>5</v>
      </c>
      <c r="D431" s="69" t="s">
        <v>3189</v>
      </c>
      <c r="E431" s="75">
        <f t="shared" si="13"/>
        <v>5.74444525239E-2</v>
      </c>
      <c r="F431" s="110">
        <v>5.2299999999999999E-2</v>
      </c>
      <c r="G431" s="69">
        <v>18</v>
      </c>
      <c r="H431" s="69">
        <v>2.12</v>
      </c>
      <c r="I431" s="69"/>
      <c r="J431" s="69" t="s">
        <v>457</v>
      </c>
      <c r="K431" s="69"/>
      <c r="L431" s="69">
        <v>2913606</v>
      </c>
      <c r="M431" s="70" t="s">
        <v>2537</v>
      </c>
      <c r="N431" s="69" t="s">
        <v>1236</v>
      </c>
      <c r="O431" s="69">
        <v>0</v>
      </c>
      <c r="P431" s="70"/>
      <c r="Q431" s="69" t="s">
        <v>1265</v>
      </c>
      <c r="R431" s="69"/>
      <c r="S431" s="70"/>
      <c r="T431" s="54" t="s">
        <v>1298</v>
      </c>
      <c r="W431" s="69" t="s">
        <v>1322</v>
      </c>
      <c r="X431" s="69">
        <v>58106</v>
      </c>
      <c r="Y431" s="70">
        <v>40053</v>
      </c>
      <c r="Z431" s="69" t="s">
        <v>1344</v>
      </c>
      <c r="AA431" s="64">
        <v>67746</v>
      </c>
      <c r="AB431" s="70">
        <v>40095</v>
      </c>
      <c r="AC431" s="69" t="s">
        <v>230</v>
      </c>
      <c r="AD431" s="69">
        <v>0</v>
      </c>
      <c r="AE431" s="69">
        <v>0</v>
      </c>
      <c r="AF431" s="69">
        <v>0</v>
      </c>
      <c r="AG431" s="69">
        <v>0</v>
      </c>
      <c r="AH431" s="69">
        <v>1</v>
      </c>
      <c r="AI431" s="69">
        <v>0</v>
      </c>
      <c r="AJ431" s="69"/>
      <c r="AK431" s="69">
        <v>0</v>
      </c>
      <c r="AL431" s="69">
        <v>0</v>
      </c>
      <c r="AM431" s="69">
        <v>0</v>
      </c>
      <c r="AN431" s="69">
        <v>0</v>
      </c>
      <c r="AO431" s="69">
        <v>0</v>
      </c>
      <c r="AP431" s="69">
        <v>0</v>
      </c>
      <c r="AQ431" s="69">
        <v>0</v>
      </c>
      <c r="AR431" s="69">
        <v>0</v>
      </c>
      <c r="AS431" s="69">
        <v>7.9</v>
      </c>
      <c r="AT431" s="69">
        <v>31666</v>
      </c>
      <c r="AU431" s="54">
        <v>0</v>
      </c>
      <c r="AV431" s="54">
        <v>0</v>
      </c>
      <c r="AW431" s="66">
        <v>7.7</v>
      </c>
      <c r="AX431" s="66">
        <v>7.9</v>
      </c>
      <c r="AY431" s="64">
        <v>16127</v>
      </c>
      <c r="AZ431" s="78">
        <v>141.274055538</v>
      </c>
      <c r="BA431" s="66"/>
    </row>
    <row r="432" spans="1:53" x14ac:dyDescent="0.25">
      <c r="A432" s="57">
        <v>428</v>
      </c>
      <c r="B432" s="105">
        <v>2012</v>
      </c>
      <c r="C432" s="69">
        <v>8</v>
      </c>
      <c r="D432" s="69" t="s">
        <v>1168</v>
      </c>
      <c r="E432" s="75">
        <f t="shared" si="13"/>
        <v>5.6346088230899996E-2</v>
      </c>
      <c r="F432" s="110">
        <v>5.1299999999999998E-2</v>
      </c>
      <c r="G432" s="69">
        <v>17</v>
      </c>
      <c r="H432" s="69">
        <v>2.21</v>
      </c>
      <c r="I432" s="69"/>
      <c r="J432" s="69" t="s">
        <v>101</v>
      </c>
      <c r="K432" s="69"/>
      <c r="L432" s="69">
        <v>8851008</v>
      </c>
      <c r="M432" s="70" t="s">
        <v>2532</v>
      </c>
      <c r="N432" s="69" t="s">
        <v>889</v>
      </c>
      <c r="O432" s="69">
        <v>446719</v>
      </c>
      <c r="P432" s="70">
        <v>40539</v>
      </c>
      <c r="Q432" s="69" t="s">
        <v>1266</v>
      </c>
      <c r="R432" s="69">
        <v>12547674</v>
      </c>
      <c r="S432" s="70">
        <v>40993</v>
      </c>
      <c r="T432" s="69" t="s">
        <v>946</v>
      </c>
      <c r="U432" s="69">
        <v>5111</v>
      </c>
      <c r="V432" s="70">
        <v>40062</v>
      </c>
      <c r="W432" s="69"/>
      <c r="X432" s="69"/>
      <c r="Y432" s="70"/>
      <c r="Z432" s="69" t="s">
        <v>1345</v>
      </c>
      <c r="AA432" s="64"/>
      <c r="AB432" s="70"/>
      <c r="AC432" s="69" t="s">
        <v>230</v>
      </c>
      <c r="AD432" s="69">
        <v>0</v>
      </c>
      <c r="AE432" s="69">
        <v>0</v>
      </c>
      <c r="AF432" s="69">
        <v>0</v>
      </c>
      <c r="AG432" s="69">
        <v>0</v>
      </c>
      <c r="AH432" s="69">
        <v>1</v>
      </c>
      <c r="AI432" s="69">
        <v>0</v>
      </c>
      <c r="AJ432" s="69"/>
      <c r="AK432" s="69">
        <v>0</v>
      </c>
      <c r="AL432" s="69">
        <v>0</v>
      </c>
      <c r="AM432" s="69">
        <v>0</v>
      </c>
      <c r="AN432" s="69">
        <v>0</v>
      </c>
      <c r="AO432" s="69">
        <v>0</v>
      </c>
      <c r="AP432" s="69">
        <v>0</v>
      </c>
      <c r="AQ432" s="69">
        <v>0</v>
      </c>
      <c r="AR432" s="69">
        <v>0</v>
      </c>
      <c r="AS432" s="69">
        <v>5.0999999999999996</v>
      </c>
      <c r="AT432" s="69">
        <v>2940</v>
      </c>
      <c r="AU432" s="54">
        <v>0</v>
      </c>
      <c r="AV432" s="54">
        <v>0</v>
      </c>
      <c r="AW432" s="66">
        <v>5.6</v>
      </c>
      <c r="AX432" s="66">
        <v>5.0999999999999996</v>
      </c>
      <c r="AY432" s="64">
        <v>6847</v>
      </c>
      <c r="AZ432" s="78">
        <v>141.274055538</v>
      </c>
      <c r="BA432" s="66"/>
    </row>
    <row r="433" spans="1:53" x14ac:dyDescent="0.25">
      <c r="A433" s="57">
        <v>429</v>
      </c>
      <c r="B433" s="105">
        <v>2012</v>
      </c>
      <c r="C433" s="69">
        <v>11</v>
      </c>
      <c r="D433" s="69" t="s">
        <v>1169</v>
      </c>
      <c r="E433" s="75">
        <f t="shared" si="13"/>
        <v>5.6016578942999988E-2</v>
      </c>
      <c r="F433" s="110">
        <v>5.0999999999999997E-2</v>
      </c>
      <c r="G433" s="69"/>
      <c r="H433" s="69"/>
      <c r="I433" s="69"/>
      <c r="J433" s="69" t="s">
        <v>1203</v>
      </c>
      <c r="K433" s="69"/>
      <c r="L433" s="69">
        <v>0</v>
      </c>
      <c r="M433" s="70"/>
      <c r="N433" s="69" t="s">
        <v>1229</v>
      </c>
      <c r="O433" s="69">
        <v>87702</v>
      </c>
      <c r="P433" s="70">
        <v>40491</v>
      </c>
      <c r="Q433" s="76" t="s">
        <v>1260</v>
      </c>
      <c r="R433" s="76">
        <v>0</v>
      </c>
      <c r="S433" s="70"/>
      <c r="T433" s="77" t="s">
        <v>1293</v>
      </c>
      <c r="U433" s="77">
        <v>19571</v>
      </c>
      <c r="V433" s="70">
        <v>40832</v>
      </c>
      <c r="W433" s="69" t="s">
        <v>1316</v>
      </c>
      <c r="X433" s="69">
        <v>0</v>
      </c>
      <c r="Y433" s="70"/>
      <c r="Z433" s="69" t="s">
        <v>1342</v>
      </c>
      <c r="AA433" s="64"/>
      <c r="AB433" s="70"/>
      <c r="AC433" s="69" t="s">
        <v>1383</v>
      </c>
      <c r="AD433" s="69">
        <v>0</v>
      </c>
      <c r="AE433" s="69">
        <v>1</v>
      </c>
      <c r="AF433" s="69">
        <v>0</v>
      </c>
      <c r="AG433" s="69">
        <v>1</v>
      </c>
      <c r="AH433" s="69">
        <v>0</v>
      </c>
      <c r="AI433" s="69">
        <v>0</v>
      </c>
      <c r="AJ433" s="69"/>
      <c r="AK433" s="69">
        <v>0</v>
      </c>
      <c r="AL433" s="69">
        <v>0</v>
      </c>
      <c r="AM433" s="69">
        <v>0</v>
      </c>
      <c r="AN433" s="69">
        <v>0</v>
      </c>
      <c r="AO433" s="69">
        <v>0</v>
      </c>
      <c r="AP433" s="69">
        <v>0</v>
      </c>
      <c r="AQ433" s="69">
        <v>0</v>
      </c>
      <c r="AR433" s="69">
        <v>0</v>
      </c>
      <c r="AS433" s="69">
        <v>2.6</v>
      </c>
      <c r="AT433" s="69">
        <v>677</v>
      </c>
      <c r="AU433" s="54">
        <v>0</v>
      </c>
      <c r="AV433" s="54">
        <v>0</v>
      </c>
      <c r="AW433" s="66">
        <v>2.7</v>
      </c>
      <c r="AX433" s="66">
        <v>2.6</v>
      </c>
      <c r="AY433" s="64">
        <v>1413</v>
      </c>
      <c r="AZ433" s="78">
        <v>141.274055538</v>
      </c>
      <c r="BA433" s="66"/>
    </row>
    <row r="434" spans="1:53" x14ac:dyDescent="0.25">
      <c r="A434" s="57">
        <v>430</v>
      </c>
      <c r="B434" s="105">
        <v>2012</v>
      </c>
      <c r="C434" s="69">
        <v>8</v>
      </c>
      <c r="D434" s="69" t="s">
        <v>741</v>
      </c>
      <c r="E434" s="75">
        <f t="shared" si="13"/>
        <v>4.3934571719999996E-2</v>
      </c>
      <c r="F434" s="110">
        <v>0.04</v>
      </c>
      <c r="G434" s="69"/>
      <c r="H434" s="69"/>
      <c r="I434" s="69"/>
      <c r="J434" s="69" t="s">
        <v>450</v>
      </c>
      <c r="K434" s="69"/>
      <c r="L434" s="69">
        <v>0</v>
      </c>
      <c r="M434" s="70"/>
      <c r="N434" s="69" t="s">
        <v>483</v>
      </c>
      <c r="O434" s="69">
        <v>457634</v>
      </c>
      <c r="P434" s="70">
        <v>40276</v>
      </c>
      <c r="Q434" s="69"/>
      <c r="R434" s="69"/>
      <c r="S434" s="70"/>
      <c r="T434" s="69" t="s">
        <v>548</v>
      </c>
      <c r="U434" s="69">
        <v>12351879</v>
      </c>
      <c r="V434" s="70">
        <v>40283</v>
      </c>
      <c r="W434" s="69"/>
      <c r="X434" s="69"/>
      <c r="Y434" s="70"/>
      <c r="Z434" s="69" t="s">
        <v>936</v>
      </c>
      <c r="AA434" s="64">
        <v>341160</v>
      </c>
      <c r="AB434" s="70">
        <v>40288</v>
      </c>
      <c r="AC434" s="69" t="s">
        <v>63</v>
      </c>
      <c r="AD434" s="69">
        <v>0</v>
      </c>
      <c r="AE434" s="69">
        <v>0</v>
      </c>
      <c r="AF434" s="69">
        <v>0</v>
      </c>
      <c r="AG434" s="69">
        <v>0</v>
      </c>
      <c r="AH434" s="69">
        <v>1</v>
      </c>
      <c r="AI434" s="69">
        <v>0</v>
      </c>
      <c r="AJ434" s="69"/>
      <c r="AK434" s="69">
        <v>0</v>
      </c>
      <c r="AL434" s="69">
        <v>0</v>
      </c>
      <c r="AM434" s="69">
        <v>0</v>
      </c>
      <c r="AN434" s="69">
        <v>0</v>
      </c>
      <c r="AO434" s="69">
        <v>0</v>
      </c>
      <c r="AP434" s="69">
        <v>0</v>
      </c>
      <c r="AQ434" s="69">
        <v>0</v>
      </c>
      <c r="AR434" s="69">
        <v>0</v>
      </c>
      <c r="AS434" s="69">
        <v>6.4</v>
      </c>
      <c r="AT434" s="69">
        <v>8982</v>
      </c>
      <c r="AU434" s="54">
        <v>0</v>
      </c>
      <c r="AV434" s="54">
        <v>0</v>
      </c>
      <c r="AW434" s="66">
        <v>6.5</v>
      </c>
      <c r="AX434" s="66">
        <v>6.4</v>
      </c>
      <c r="AY434" s="64">
        <v>7325</v>
      </c>
      <c r="AZ434" s="78">
        <v>141.274055538</v>
      </c>
      <c r="BA434" s="66"/>
    </row>
    <row r="435" spans="1:53" x14ac:dyDescent="0.25">
      <c r="A435" s="57">
        <v>431</v>
      </c>
      <c r="B435" s="74">
        <v>2012</v>
      </c>
      <c r="C435" s="57">
        <v>4</v>
      </c>
      <c r="D435" s="54" t="s">
        <v>4274</v>
      </c>
      <c r="E435" s="75">
        <f t="shared" si="13"/>
        <v>4.3385389573500001E-2</v>
      </c>
      <c r="F435" s="108">
        <v>3.95E-2</v>
      </c>
      <c r="J435" s="54" t="s">
        <v>4275</v>
      </c>
      <c r="K435" s="54" t="s">
        <v>4276</v>
      </c>
      <c r="L435" s="68"/>
      <c r="N435" s="54" t="s">
        <v>3020</v>
      </c>
      <c r="Q435" s="54" t="s">
        <v>4277</v>
      </c>
      <c r="T435" s="58" t="s">
        <v>4278</v>
      </c>
      <c r="U435" s="58"/>
      <c r="W435" s="54" t="s">
        <v>4279</v>
      </c>
      <c r="AC435" s="57" t="s">
        <v>3540</v>
      </c>
      <c r="AD435" s="57">
        <v>0</v>
      </c>
      <c r="AE435" s="57">
        <v>0</v>
      </c>
      <c r="AF435" s="57">
        <v>0</v>
      </c>
      <c r="AG435" s="57">
        <v>1</v>
      </c>
      <c r="AH435" s="57">
        <v>1</v>
      </c>
      <c r="AI435" s="57">
        <v>0</v>
      </c>
      <c r="AK435" s="57">
        <v>0</v>
      </c>
      <c r="AL435" s="57">
        <v>0</v>
      </c>
      <c r="AM435" s="57">
        <v>0</v>
      </c>
      <c r="AN435" s="57">
        <v>0</v>
      </c>
      <c r="AO435" s="57">
        <v>0</v>
      </c>
      <c r="AP435" s="57">
        <v>0</v>
      </c>
      <c r="AQ435" s="57">
        <v>0</v>
      </c>
      <c r="AR435" s="57">
        <v>0</v>
      </c>
      <c r="AS435" s="54">
        <v>3</v>
      </c>
      <c r="AT435" s="54">
        <v>150</v>
      </c>
      <c r="AU435" s="54">
        <v>0</v>
      </c>
      <c r="AV435" s="54">
        <v>0</v>
      </c>
      <c r="AX435" s="54">
        <v>3</v>
      </c>
      <c r="AZ435" s="78">
        <v>141.274055538</v>
      </c>
      <c r="BA435" s="66"/>
    </row>
    <row r="436" spans="1:53" s="42" customFormat="1" x14ac:dyDescent="0.25">
      <c r="A436" s="57">
        <v>432</v>
      </c>
      <c r="B436" s="74">
        <v>2012</v>
      </c>
      <c r="C436" s="57">
        <v>6</v>
      </c>
      <c r="D436" s="54" t="s">
        <v>4581</v>
      </c>
      <c r="E436" s="75">
        <f t="shared" si="13"/>
        <v>3.9541114547999995E-2</v>
      </c>
      <c r="F436" s="108">
        <v>3.5999999999999997E-2</v>
      </c>
      <c r="G436" s="54"/>
      <c r="H436" s="54"/>
      <c r="I436" s="54"/>
      <c r="J436" s="54" t="s">
        <v>4281</v>
      </c>
      <c r="K436" s="54"/>
      <c r="L436" s="54"/>
      <c r="M436" s="71"/>
      <c r="N436" s="54" t="s">
        <v>4282</v>
      </c>
      <c r="O436" s="54"/>
      <c r="P436" s="71"/>
      <c r="Q436" s="54" t="s">
        <v>4283</v>
      </c>
      <c r="R436" s="54"/>
      <c r="S436" s="71"/>
      <c r="T436" s="54" t="s">
        <v>4284</v>
      </c>
      <c r="U436" s="54"/>
      <c r="V436" s="71"/>
      <c r="W436" s="54" t="s">
        <v>4285</v>
      </c>
      <c r="X436" s="54"/>
      <c r="Y436" s="71"/>
      <c r="Z436" s="54"/>
      <c r="AA436" s="72"/>
      <c r="AB436" s="71"/>
      <c r="AC436" s="57" t="s">
        <v>4286</v>
      </c>
      <c r="AD436" s="57">
        <v>1</v>
      </c>
      <c r="AE436" s="57">
        <v>0</v>
      </c>
      <c r="AF436" s="57">
        <v>0</v>
      </c>
      <c r="AG436" s="57">
        <v>1</v>
      </c>
      <c r="AH436" s="57">
        <v>0</v>
      </c>
      <c r="AI436" s="57">
        <v>0</v>
      </c>
      <c r="AJ436" s="54"/>
      <c r="AK436" s="57">
        <v>0</v>
      </c>
      <c r="AL436" s="57">
        <v>0</v>
      </c>
      <c r="AM436" s="57">
        <v>0</v>
      </c>
      <c r="AN436" s="57">
        <v>0</v>
      </c>
      <c r="AO436" s="57">
        <v>0</v>
      </c>
      <c r="AP436" s="57">
        <v>0</v>
      </c>
      <c r="AQ436" s="57">
        <v>0</v>
      </c>
      <c r="AR436" s="57">
        <v>0</v>
      </c>
      <c r="AS436" s="54">
        <v>6.1</v>
      </c>
      <c r="AT436" s="57">
        <v>12837</v>
      </c>
      <c r="AU436" s="54">
        <v>0</v>
      </c>
      <c r="AV436" s="54">
        <v>0</v>
      </c>
      <c r="AW436" s="54"/>
      <c r="AX436" s="54">
        <v>6.1</v>
      </c>
      <c r="AY436" s="54"/>
      <c r="AZ436" s="78">
        <v>141.274055538</v>
      </c>
      <c r="BA436" s="66"/>
    </row>
    <row r="437" spans="1:53" x14ac:dyDescent="0.25">
      <c r="A437" s="57">
        <v>433</v>
      </c>
      <c r="B437" s="74">
        <v>2012</v>
      </c>
      <c r="C437" s="57">
        <v>11</v>
      </c>
      <c r="D437" s="54" t="s">
        <v>4280</v>
      </c>
      <c r="E437" s="75">
        <f t="shared" si="13"/>
        <v>3.8442750254999998E-2</v>
      </c>
      <c r="F437" s="108">
        <v>3.5000000000000003E-2</v>
      </c>
      <c r="J437" s="54" t="s">
        <v>4288</v>
      </c>
      <c r="AC437" s="57" t="s">
        <v>4289</v>
      </c>
      <c r="AD437" s="57">
        <v>0</v>
      </c>
      <c r="AE437" s="57">
        <v>0</v>
      </c>
      <c r="AF437" s="57">
        <v>0</v>
      </c>
      <c r="AG437" s="57">
        <v>1</v>
      </c>
      <c r="AH437" s="57">
        <v>1</v>
      </c>
      <c r="AI437" s="57">
        <v>0</v>
      </c>
      <c r="AK437" s="57">
        <v>0</v>
      </c>
      <c r="AL437" s="57">
        <v>0</v>
      </c>
      <c r="AM437" s="57">
        <v>0</v>
      </c>
      <c r="AN437" s="57">
        <v>0</v>
      </c>
      <c r="AO437" s="57">
        <v>0</v>
      </c>
      <c r="AP437" s="57">
        <v>0</v>
      </c>
      <c r="AQ437" s="57">
        <v>0</v>
      </c>
      <c r="AR437" s="57">
        <v>0</v>
      </c>
      <c r="AS437" s="54">
        <v>4.3</v>
      </c>
      <c r="AT437" s="57">
        <v>2275</v>
      </c>
      <c r="AU437" s="54">
        <v>0</v>
      </c>
      <c r="AV437" s="54">
        <v>0</v>
      </c>
      <c r="AX437" s="54">
        <v>4.3</v>
      </c>
      <c r="AZ437" s="78">
        <v>141.274055538</v>
      </c>
      <c r="BA437" s="66"/>
    </row>
    <row r="438" spans="1:53" x14ac:dyDescent="0.25">
      <c r="A438" s="57">
        <v>434</v>
      </c>
      <c r="B438" s="74">
        <v>2012</v>
      </c>
      <c r="C438" s="57">
        <v>9</v>
      </c>
      <c r="D438" s="54" t="s">
        <v>4287</v>
      </c>
      <c r="E438" s="75">
        <f t="shared" si="13"/>
        <v>3.8442750254999998E-2</v>
      </c>
      <c r="F438" s="108">
        <v>3.5000000000000003E-2</v>
      </c>
      <c r="J438" s="54" t="s">
        <v>4290</v>
      </c>
      <c r="N438" s="54" t="s">
        <v>4291</v>
      </c>
      <c r="Q438" s="54" t="s">
        <v>4292</v>
      </c>
      <c r="T438" s="54" t="s">
        <v>4293</v>
      </c>
      <c r="W438" s="54" t="s">
        <v>4294</v>
      </c>
      <c r="AC438" s="57" t="s">
        <v>4295</v>
      </c>
      <c r="AD438" s="57">
        <v>0</v>
      </c>
      <c r="AE438" s="57">
        <v>1</v>
      </c>
      <c r="AF438" s="57">
        <v>0</v>
      </c>
      <c r="AG438" s="57">
        <v>0</v>
      </c>
      <c r="AH438" s="57">
        <v>0</v>
      </c>
      <c r="AI438" s="57">
        <v>0</v>
      </c>
      <c r="AK438" s="57">
        <v>0</v>
      </c>
      <c r="AL438" s="57">
        <v>0</v>
      </c>
      <c r="AM438" s="57">
        <v>0</v>
      </c>
      <c r="AN438" s="57">
        <v>0</v>
      </c>
      <c r="AO438" s="57">
        <v>0</v>
      </c>
      <c r="AP438" s="57">
        <v>0</v>
      </c>
      <c r="AQ438" s="57">
        <v>0</v>
      </c>
      <c r="AR438" s="57">
        <v>0</v>
      </c>
      <c r="AS438" s="54">
        <v>5.2</v>
      </c>
      <c r="AT438" s="57">
        <v>411</v>
      </c>
      <c r="AU438" s="54">
        <v>0</v>
      </c>
      <c r="AV438" s="54">
        <v>0</v>
      </c>
      <c r="AX438" s="54">
        <v>5.2</v>
      </c>
      <c r="AZ438" s="78">
        <v>141.274055538</v>
      </c>
      <c r="BA438" s="66"/>
    </row>
    <row r="439" spans="1:53" x14ac:dyDescent="0.25">
      <c r="A439" s="57">
        <v>435</v>
      </c>
      <c r="B439" s="74">
        <v>2012</v>
      </c>
      <c r="C439" s="57">
        <v>4</v>
      </c>
      <c r="D439" s="54" t="s">
        <v>4580</v>
      </c>
      <c r="E439" s="75">
        <f t="shared" si="13"/>
        <v>3.6246021668999998E-2</v>
      </c>
      <c r="F439" s="108">
        <v>3.3000000000000002E-2</v>
      </c>
      <c r="J439" s="54" t="s">
        <v>4296</v>
      </c>
      <c r="L439" s="58"/>
      <c r="AC439" s="57" t="s">
        <v>4297</v>
      </c>
      <c r="AD439" s="57">
        <v>0</v>
      </c>
      <c r="AE439" s="57">
        <v>0</v>
      </c>
      <c r="AF439" s="57">
        <v>0</v>
      </c>
      <c r="AG439" s="57">
        <v>1</v>
      </c>
      <c r="AH439" s="57">
        <v>0</v>
      </c>
      <c r="AI439" s="57">
        <v>0</v>
      </c>
      <c r="AK439" s="57">
        <v>0</v>
      </c>
      <c r="AL439" s="57">
        <v>0</v>
      </c>
      <c r="AM439" s="57">
        <v>0</v>
      </c>
      <c r="AN439" s="57">
        <v>0</v>
      </c>
      <c r="AO439" s="57">
        <v>0</v>
      </c>
      <c r="AP439" s="57">
        <v>0</v>
      </c>
      <c r="AQ439" s="57">
        <v>0</v>
      </c>
      <c r="AR439" s="57">
        <v>0</v>
      </c>
      <c r="AS439" s="54">
        <v>3.7</v>
      </c>
      <c r="AT439" s="57">
        <v>602</v>
      </c>
      <c r="AU439" s="54">
        <v>0</v>
      </c>
      <c r="AV439" s="54">
        <v>0</v>
      </c>
      <c r="AX439" s="54">
        <v>3.7</v>
      </c>
      <c r="AZ439" s="78">
        <v>141.274055538</v>
      </c>
      <c r="BA439" s="66"/>
    </row>
    <row r="440" spans="1:53" x14ac:dyDescent="0.25">
      <c r="A440" s="57">
        <v>436</v>
      </c>
      <c r="B440" s="74">
        <v>2012</v>
      </c>
      <c r="C440" s="57">
        <v>12</v>
      </c>
      <c r="D440" s="54" t="s">
        <v>4579</v>
      </c>
      <c r="E440" s="75">
        <f t="shared" si="13"/>
        <v>3.3939456653700004E-2</v>
      </c>
      <c r="F440" s="108">
        <v>3.09E-2</v>
      </c>
      <c r="J440" s="54" t="s">
        <v>4298</v>
      </c>
      <c r="L440" s="57">
        <v>24229335</v>
      </c>
      <c r="M440" s="63" t="s">
        <v>2559</v>
      </c>
      <c r="N440" s="54" t="s">
        <v>4299</v>
      </c>
      <c r="Q440" s="54" t="s">
        <v>4269</v>
      </c>
      <c r="T440" s="54" t="s">
        <v>4300</v>
      </c>
      <c r="W440" s="54" t="s">
        <v>4301</v>
      </c>
      <c r="AC440" s="57" t="s">
        <v>2819</v>
      </c>
      <c r="AD440" s="57">
        <v>1</v>
      </c>
      <c r="AE440" s="57">
        <v>0</v>
      </c>
      <c r="AF440" s="57">
        <v>0</v>
      </c>
      <c r="AG440" s="57">
        <v>0</v>
      </c>
      <c r="AH440" s="57">
        <v>1</v>
      </c>
      <c r="AI440" s="57">
        <v>0</v>
      </c>
      <c r="AK440" s="57">
        <v>0</v>
      </c>
      <c r="AL440" s="57">
        <v>0</v>
      </c>
      <c r="AM440" s="57">
        <v>0</v>
      </c>
      <c r="AN440" s="57">
        <v>0</v>
      </c>
      <c r="AO440" s="57">
        <v>0</v>
      </c>
      <c r="AP440" s="57">
        <v>0</v>
      </c>
      <c r="AQ440" s="57">
        <v>0</v>
      </c>
      <c r="AR440" s="57">
        <v>0</v>
      </c>
      <c r="AS440" s="54">
        <v>5.2</v>
      </c>
      <c r="AT440" s="54">
        <v>4025</v>
      </c>
      <c r="AU440" s="54">
        <v>0</v>
      </c>
      <c r="AV440" s="54">
        <v>0</v>
      </c>
      <c r="AX440" s="54">
        <v>5.2</v>
      </c>
      <c r="AZ440" s="78">
        <v>141.274055538</v>
      </c>
      <c r="BA440" s="66"/>
    </row>
    <row r="441" spans="1:53" x14ac:dyDescent="0.25">
      <c r="A441" s="57">
        <v>437</v>
      </c>
      <c r="B441" s="74">
        <v>2012</v>
      </c>
      <c r="C441" s="57">
        <v>11</v>
      </c>
      <c r="D441" s="54" t="s">
        <v>4578</v>
      </c>
      <c r="E441" s="75">
        <f t="shared" si="13"/>
        <v>3.1852564497000004E-2</v>
      </c>
      <c r="F441" s="108">
        <v>2.9000000000000001E-2</v>
      </c>
      <c r="J441" s="54" t="s">
        <v>4302</v>
      </c>
      <c r="N441" s="54" t="s">
        <v>4303</v>
      </c>
      <c r="Q441" s="54" t="s">
        <v>4304</v>
      </c>
      <c r="T441" s="54" t="s">
        <v>4305</v>
      </c>
      <c r="W441" s="54" t="s">
        <v>4306</v>
      </c>
      <c r="AC441" s="57" t="s">
        <v>2694</v>
      </c>
      <c r="AD441" s="57">
        <v>0</v>
      </c>
      <c r="AE441" s="57">
        <v>0</v>
      </c>
      <c r="AF441" s="57">
        <v>0</v>
      </c>
      <c r="AG441" s="57">
        <v>0</v>
      </c>
      <c r="AH441" s="57">
        <v>1</v>
      </c>
      <c r="AI441" s="57">
        <v>0</v>
      </c>
      <c r="AK441" s="57">
        <v>0</v>
      </c>
      <c r="AL441" s="57">
        <v>0</v>
      </c>
      <c r="AM441" s="57">
        <v>0</v>
      </c>
      <c r="AN441" s="57">
        <v>0</v>
      </c>
      <c r="AO441" s="57">
        <v>0</v>
      </c>
      <c r="AP441" s="57">
        <v>0</v>
      </c>
      <c r="AQ441" s="57">
        <v>0</v>
      </c>
      <c r="AR441" s="57">
        <v>0</v>
      </c>
      <c r="AS441" s="54">
        <v>3.3</v>
      </c>
      <c r="AT441" s="57">
        <v>1375</v>
      </c>
      <c r="AU441" s="54">
        <v>0</v>
      </c>
      <c r="AV441" s="54">
        <v>0</v>
      </c>
      <c r="AX441" s="54">
        <v>3.3</v>
      </c>
      <c r="AZ441" s="78">
        <v>141.274055538</v>
      </c>
      <c r="BA441" s="66"/>
    </row>
    <row r="442" spans="1:53" x14ac:dyDescent="0.25">
      <c r="A442" s="57">
        <v>438</v>
      </c>
      <c r="B442" s="74">
        <v>2012</v>
      </c>
      <c r="C442" s="57">
        <v>3</v>
      </c>
      <c r="D442" s="54" t="s">
        <v>4577</v>
      </c>
      <c r="E442" s="75">
        <f t="shared" si="13"/>
        <v>2.9655835910999996E-2</v>
      </c>
      <c r="F442" s="108">
        <v>2.7E-2</v>
      </c>
      <c r="J442" s="54" t="s">
        <v>4308</v>
      </c>
      <c r="N442" s="54" t="s">
        <v>4267</v>
      </c>
      <c r="Q442" s="54" t="s">
        <v>4309</v>
      </c>
      <c r="T442" s="54" t="s">
        <v>3579</v>
      </c>
      <c r="U442" s="64">
        <v>335978</v>
      </c>
      <c r="V442" s="70">
        <v>40309</v>
      </c>
      <c r="W442" s="58" t="s">
        <v>4309</v>
      </c>
      <c r="AC442" s="57" t="s">
        <v>4310</v>
      </c>
      <c r="AD442" s="57">
        <v>1</v>
      </c>
      <c r="AE442" s="57">
        <v>0</v>
      </c>
      <c r="AF442" s="57">
        <v>0</v>
      </c>
      <c r="AG442" s="57">
        <v>1</v>
      </c>
      <c r="AH442" s="57">
        <v>1</v>
      </c>
      <c r="AI442" s="57">
        <v>0</v>
      </c>
      <c r="AK442" s="57">
        <v>0</v>
      </c>
      <c r="AL442" s="57">
        <v>0</v>
      </c>
      <c r="AM442" s="57">
        <v>0</v>
      </c>
      <c r="AN442" s="57">
        <v>0</v>
      </c>
      <c r="AO442" s="57">
        <v>0</v>
      </c>
      <c r="AP442" s="57">
        <v>0</v>
      </c>
      <c r="AQ442" s="57">
        <v>0</v>
      </c>
      <c r="AR442" s="57">
        <v>0</v>
      </c>
      <c r="AS442" s="54">
        <v>5.4</v>
      </c>
      <c r="AT442" s="57">
        <v>9533</v>
      </c>
      <c r="AU442" s="54">
        <v>1</v>
      </c>
      <c r="AV442" s="54">
        <v>0</v>
      </c>
      <c r="AX442" s="54">
        <v>5.4</v>
      </c>
      <c r="AZ442" s="78">
        <v>141.274055538</v>
      </c>
      <c r="BA442" s="66"/>
    </row>
    <row r="443" spans="1:53" x14ac:dyDescent="0.25">
      <c r="A443" s="57">
        <v>439</v>
      </c>
      <c r="B443" s="74">
        <v>2012</v>
      </c>
      <c r="C443" s="57">
        <v>12</v>
      </c>
      <c r="D443" s="54" t="s">
        <v>4307</v>
      </c>
      <c r="E443" s="75">
        <f t="shared" si="13"/>
        <v>2.6360743031999995E-2</v>
      </c>
      <c r="F443" s="108">
        <v>2.4E-2</v>
      </c>
      <c r="J443" s="54" t="s">
        <v>4311</v>
      </c>
      <c r="N443" s="54" t="s">
        <v>4312</v>
      </c>
      <c r="O443" s="64">
        <v>335978</v>
      </c>
      <c r="P443" s="70">
        <v>40309</v>
      </c>
      <c r="Q443" s="54" t="s">
        <v>4313</v>
      </c>
      <c r="T443" s="54" t="s">
        <v>4314</v>
      </c>
      <c r="W443" s="68" t="s">
        <v>4315</v>
      </c>
      <c r="AC443" s="57" t="s">
        <v>4316</v>
      </c>
      <c r="AD443" s="57">
        <v>1</v>
      </c>
      <c r="AE443" s="57">
        <v>0</v>
      </c>
      <c r="AF443" s="57">
        <v>0</v>
      </c>
      <c r="AG443" s="57">
        <v>1</v>
      </c>
      <c r="AH443" s="57">
        <v>0</v>
      </c>
      <c r="AI443" s="57">
        <v>0</v>
      </c>
      <c r="AK443" s="57">
        <v>0</v>
      </c>
      <c r="AL443" s="57">
        <v>0</v>
      </c>
      <c r="AM443" s="57">
        <v>0</v>
      </c>
      <c r="AN443" s="57">
        <v>0</v>
      </c>
      <c r="AO443" s="57">
        <v>0</v>
      </c>
      <c r="AP443" s="57">
        <v>0</v>
      </c>
      <c r="AQ443" s="57">
        <v>0</v>
      </c>
      <c r="AR443" s="57">
        <v>0</v>
      </c>
      <c r="AS443" s="54">
        <v>3.2</v>
      </c>
      <c r="AT443" s="57">
        <v>155</v>
      </c>
      <c r="AU443" s="54">
        <v>0</v>
      </c>
      <c r="AV443" s="54">
        <v>0</v>
      </c>
      <c r="AX443" s="54">
        <v>3.2</v>
      </c>
      <c r="AZ443" s="78">
        <v>141.274055538</v>
      </c>
      <c r="BA443" s="66"/>
    </row>
    <row r="444" spans="1:53" x14ac:dyDescent="0.25">
      <c r="A444" s="57">
        <v>440</v>
      </c>
      <c r="B444" s="74">
        <v>2012</v>
      </c>
      <c r="C444" s="57">
        <v>3</v>
      </c>
      <c r="D444" s="54" t="s">
        <v>4576</v>
      </c>
      <c r="E444" s="75">
        <f t="shared" si="13"/>
        <v>2.5921397314800001E-2</v>
      </c>
      <c r="F444" s="108">
        <v>2.3599999999999999E-2</v>
      </c>
      <c r="J444" s="54" t="s">
        <v>4317</v>
      </c>
      <c r="K444" s="54" t="s">
        <v>4318</v>
      </c>
      <c r="N444" s="54" t="s">
        <v>4319</v>
      </c>
      <c r="Q444" s="54" t="s">
        <v>3239</v>
      </c>
      <c r="T444" s="54" t="s">
        <v>4320</v>
      </c>
      <c r="W444" s="54" t="s">
        <v>4321</v>
      </c>
      <c r="AC444" s="57" t="s">
        <v>3557</v>
      </c>
      <c r="AD444" s="57">
        <v>1</v>
      </c>
      <c r="AE444" s="57">
        <v>0</v>
      </c>
      <c r="AF444" s="57">
        <v>0</v>
      </c>
      <c r="AG444" s="57">
        <v>0</v>
      </c>
      <c r="AH444" s="57">
        <v>0</v>
      </c>
      <c r="AI444" s="57">
        <v>0</v>
      </c>
      <c r="AK444" s="57">
        <v>0</v>
      </c>
      <c r="AL444" s="57">
        <v>0</v>
      </c>
      <c r="AM444" s="57">
        <v>0</v>
      </c>
      <c r="AN444" s="57">
        <v>0</v>
      </c>
      <c r="AO444" s="57">
        <v>0</v>
      </c>
      <c r="AP444" s="57">
        <v>0</v>
      </c>
      <c r="AQ444" s="57">
        <v>0</v>
      </c>
      <c r="AR444" s="57">
        <v>0</v>
      </c>
      <c r="AS444" s="54">
        <v>4.4000000000000004</v>
      </c>
      <c r="AT444" s="57">
        <v>1394</v>
      </c>
      <c r="AU444" s="54">
        <v>0</v>
      </c>
      <c r="AV444" s="54">
        <v>0</v>
      </c>
      <c r="AX444" s="54">
        <v>4.4000000000000004</v>
      </c>
      <c r="AZ444" s="78">
        <v>141.274055538</v>
      </c>
      <c r="BA444" s="66"/>
    </row>
    <row r="445" spans="1:53" x14ac:dyDescent="0.25">
      <c r="A445" s="57">
        <v>441</v>
      </c>
      <c r="B445" s="74">
        <v>2012</v>
      </c>
      <c r="C445" s="57">
        <v>8</v>
      </c>
      <c r="D445" s="54" t="s">
        <v>4575</v>
      </c>
      <c r="E445" s="75">
        <f t="shared" si="13"/>
        <v>2.5811560885499997E-2</v>
      </c>
      <c r="F445" s="108">
        <v>2.35E-2</v>
      </c>
      <c r="J445" s="54" t="s">
        <v>4322</v>
      </c>
      <c r="N445" s="54" t="s">
        <v>4323</v>
      </c>
      <c r="Q445" s="58" t="s">
        <v>4324</v>
      </c>
      <c r="R445" s="58"/>
      <c r="T445" s="54" t="s">
        <v>4325</v>
      </c>
      <c r="W445" s="58" t="s">
        <v>4268</v>
      </c>
      <c r="X445" s="58"/>
      <c r="AC445" s="57" t="s">
        <v>4326</v>
      </c>
      <c r="AD445" s="57">
        <v>0</v>
      </c>
      <c r="AE445" s="57">
        <v>1</v>
      </c>
      <c r="AF445" s="57">
        <v>0</v>
      </c>
      <c r="AG445" s="57">
        <v>1</v>
      </c>
      <c r="AH445" s="57">
        <v>0</v>
      </c>
      <c r="AI445" s="57">
        <v>0</v>
      </c>
      <c r="AK445" s="57">
        <v>0</v>
      </c>
      <c r="AL445" s="57">
        <v>0</v>
      </c>
      <c r="AM445" s="57">
        <v>0</v>
      </c>
      <c r="AN445" s="57">
        <v>0</v>
      </c>
      <c r="AO445" s="57">
        <v>0</v>
      </c>
      <c r="AP445" s="57">
        <v>0</v>
      </c>
      <c r="AQ445" s="57">
        <v>0</v>
      </c>
      <c r="AR445" s="57">
        <v>0</v>
      </c>
      <c r="AS445" s="54">
        <v>5.5</v>
      </c>
      <c r="AT445" s="57">
        <v>5909</v>
      </c>
      <c r="AU445" s="54">
        <v>0</v>
      </c>
      <c r="AV445" s="54">
        <v>0</v>
      </c>
      <c r="AX445" s="54">
        <v>5.5</v>
      </c>
      <c r="AZ445" s="78">
        <v>141.274055538</v>
      </c>
      <c r="BA445" s="66"/>
    </row>
    <row r="446" spans="1:53" ht="14.25" customHeight="1" x14ac:dyDescent="0.25">
      <c r="A446" s="57">
        <v>442</v>
      </c>
      <c r="B446" s="72">
        <v>2012</v>
      </c>
      <c r="C446" s="54">
        <v>4</v>
      </c>
      <c r="D446" s="54" t="s">
        <v>3583</v>
      </c>
      <c r="E446" s="75">
        <f t="shared" si="13"/>
        <v>1.9770557273999997E-2</v>
      </c>
      <c r="F446" s="109">
        <v>1.7999999999999999E-2</v>
      </c>
      <c r="J446" s="54" t="s">
        <v>3115</v>
      </c>
      <c r="L446" s="58">
        <v>19606</v>
      </c>
      <c r="M446" s="71" t="s">
        <v>4706</v>
      </c>
      <c r="N446" s="54" t="s">
        <v>132</v>
      </c>
      <c r="O446" s="57">
        <v>8583552</v>
      </c>
      <c r="P446" s="63" t="s">
        <v>398</v>
      </c>
      <c r="Q446" s="54" t="s">
        <v>2957</v>
      </c>
      <c r="R446" s="54">
        <v>3551966</v>
      </c>
      <c r="S446" s="71" t="s">
        <v>4707</v>
      </c>
      <c r="T446" s="54" t="s">
        <v>3584</v>
      </c>
      <c r="U446" s="54">
        <v>1013229</v>
      </c>
      <c r="V446" s="71" t="s">
        <v>4708</v>
      </c>
      <c r="W446" s="54" t="s">
        <v>3585</v>
      </c>
      <c r="AC446" s="54" t="s">
        <v>3586</v>
      </c>
      <c r="AD446" s="54">
        <v>0</v>
      </c>
      <c r="AE446" s="54">
        <v>0</v>
      </c>
      <c r="AF446" s="54">
        <v>0</v>
      </c>
      <c r="AG446" s="54">
        <v>1</v>
      </c>
      <c r="AH446" s="54">
        <v>0</v>
      </c>
      <c r="AI446" s="54">
        <v>0</v>
      </c>
      <c r="AK446" s="57">
        <v>0</v>
      </c>
      <c r="AL446" s="57">
        <v>0</v>
      </c>
      <c r="AM446" s="57">
        <v>0</v>
      </c>
      <c r="AN446" s="57">
        <v>0</v>
      </c>
      <c r="AO446" s="57">
        <v>0</v>
      </c>
      <c r="AP446" s="57">
        <v>0</v>
      </c>
      <c r="AQ446" s="57">
        <v>0</v>
      </c>
      <c r="AR446" s="57">
        <v>0</v>
      </c>
      <c r="AS446" s="54">
        <v>5.5</v>
      </c>
      <c r="AT446" s="54">
        <v>9184</v>
      </c>
      <c r="AU446" s="54">
        <v>0</v>
      </c>
      <c r="AV446" s="54">
        <v>0</v>
      </c>
      <c r="AX446" s="54">
        <v>5.5</v>
      </c>
      <c r="AY446" s="62"/>
      <c r="AZ446" s="78">
        <v>141.274055538</v>
      </c>
      <c r="BA446" s="66"/>
    </row>
    <row r="447" spans="1:53" x14ac:dyDescent="0.25">
      <c r="A447" s="57">
        <v>443</v>
      </c>
      <c r="B447" s="74">
        <v>2012</v>
      </c>
      <c r="C447" s="57">
        <v>12</v>
      </c>
      <c r="D447" s="54" t="s">
        <v>4573</v>
      </c>
      <c r="E447" s="75">
        <f t="shared" si="13"/>
        <v>1.6475464394999997E-2</v>
      </c>
      <c r="F447" s="108">
        <v>1.4999999999999999E-2</v>
      </c>
      <c r="J447" s="54" t="s">
        <v>4327</v>
      </c>
      <c r="N447" s="54" t="s">
        <v>3612</v>
      </c>
      <c r="O447" s="69">
        <v>1059703</v>
      </c>
      <c r="P447" s="70">
        <v>41080</v>
      </c>
      <c r="Q447" s="54" t="s">
        <v>4327</v>
      </c>
      <c r="T447" s="54" t="s">
        <v>4328</v>
      </c>
      <c r="W447" s="54" t="s">
        <v>3612</v>
      </c>
      <c r="X447" s="69">
        <v>1059703</v>
      </c>
      <c r="Y447" s="70">
        <v>41080</v>
      </c>
      <c r="AC447" s="57" t="s">
        <v>3588</v>
      </c>
      <c r="AD447" s="57">
        <v>1</v>
      </c>
      <c r="AE447" s="57">
        <v>0</v>
      </c>
      <c r="AF447" s="57">
        <v>0</v>
      </c>
      <c r="AG447" s="57">
        <v>1</v>
      </c>
      <c r="AH447" s="57">
        <v>1</v>
      </c>
      <c r="AI447" s="57">
        <v>0</v>
      </c>
      <c r="AK447" s="57">
        <v>0</v>
      </c>
      <c r="AL447" s="57">
        <v>0</v>
      </c>
      <c r="AM447" s="57">
        <v>0</v>
      </c>
      <c r="AN447" s="57">
        <v>0</v>
      </c>
      <c r="AO447" s="57">
        <v>0</v>
      </c>
      <c r="AP447" s="57">
        <v>0</v>
      </c>
      <c r="AQ447" s="57">
        <v>0</v>
      </c>
      <c r="AR447" s="57">
        <v>0</v>
      </c>
      <c r="AS447" s="54">
        <v>2.4</v>
      </c>
      <c r="AT447" s="57">
        <v>502</v>
      </c>
      <c r="AU447" s="54">
        <v>0</v>
      </c>
      <c r="AV447" s="54">
        <v>0</v>
      </c>
      <c r="AX447" s="54">
        <v>2.4</v>
      </c>
      <c r="AZ447" s="78">
        <v>141.274055538</v>
      </c>
      <c r="BA447" s="66"/>
    </row>
    <row r="448" spans="1:53" x14ac:dyDescent="0.25">
      <c r="A448" s="57">
        <v>444</v>
      </c>
      <c r="B448" s="74">
        <v>2012</v>
      </c>
      <c r="C448" s="57">
        <v>9</v>
      </c>
      <c r="D448" s="54" t="s">
        <v>4574</v>
      </c>
      <c r="E448" s="75">
        <f t="shared" si="13"/>
        <v>1.4278735808999998E-2</v>
      </c>
      <c r="F448" s="108">
        <v>1.2999999999999999E-2</v>
      </c>
      <c r="J448" s="54" t="s">
        <v>4329</v>
      </c>
      <c r="N448" s="54" t="s">
        <v>3568</v>
      </c>
      <c r="O448" s="57">
        <v>446719</v>
      </c>
      <c r="P448" s="63">
        <v>40539</v>
      </c>
      <c r="Q448" s="54" t="s">
        <v>4330</v>
      </c>
      <c r="W448" s="54" t="s">
        <v>4331</v>
      </c>
      <c r="AC448" s="57" t="s">
        <v>4326</v>
      </c>
      <c r="AD448" s="57">
        <v>0</v>
      </c>
      <c r="AE448" s="57">
        <v>1</v>
      </c>
      <c r="AF448" s="57">
        <v>0</v>
      </c>
      <c r="AG448" s="57">
        <v>1</v>
      </c>
      <c r="AH448" s="57">
        <v>0</v>
      </c>
      <c r="AI448" s="57">
        <v>0</v>
      </c>
      <c r="AK448" s="57">
        <v>0</v>
      </c>
      <c r="AL448" s="57">
        <v>0</v>
      </c>
      <c r="AM448" s="57">
        <v>0</v>
      </c>
      <c r="AN448" s="57">
        <v>0</v>
      </c>
      <c r="AO448" s="57">
        <v>0</v>
      </c>
      <c r="AP448" s="57">
        <v>0</v>
      </c>
      <c r="AQ448" s="57">
        <v>0</v>
      </c>
      <c r="AR448" s="57">
        <v>0</v>
      </c>
      <c r="AS448" s="54">
        <v>3.3</v>
      </c>
      <c r="AT448" s="57">
        <v>1890</v>
      </c>
      <c r="AU448" s="54">
        <v>0</v>
      </c>
      <c r="AV448" s="54">
        <v>0</v>
      </c>
      <c r="AX448" s="54">
        <v>3.3</v>
      </c>
      <c r="AZ448" s="78">
        <v>141.274055538</v>
      </c>
      <c r="BA448" s="66"/>
    </row>
    <row r="449" spans="1:53" x14ac:dyDescent="0.25">
      <c r="A449" s="57">
        <v>445</v>
      </c>
      <c r="B449" s="74">
        <v>2012</v>
      </c>
      <c r="C449" s="57">
        <v>2</v>
      </c>
      <c r="D449" s="54" t="s">
        <v>4572</v>
      </c>
      <c r="E449" s="75">
        <f t="shared" si="13"/>
        <v>1.2082007222999997E-2</v>
      </c>
      <c r="F449" s="108">
        <v>1.0999999999999999E-2</v>
      </c>
      <c r="J449" s="54" t="s">
        <v>4333</v>
      </c>
      <c r="N449" s="54" t="s">
        <v>4334</v>
      </c>
      <c r="Q449" s="54" t="s">
        <v>4335</v>
      </c>
      <c r="T449" s="54" t="s">
        <v>4336</v>
      </c>
      <c r="W449" s="54" t="s">
        <v>4337</v>
      </c>
      <c r="AC449" s="57" t="s">
        <v>4338</v>
      </c>
      <c r="AD449" s="57">
        <v>0</v>
      </c>
      <c r="AE449" s="57">
        <v>0</v>
      </c>
      <c r="AF449" s="57">
        <v>0</v>
      </c>
      <c r="AG449" s="57">
        <v>1</v>
      </c>
      <c r="AH449" s="57">
        <v>0</v>
      </c>
      <c r="AI449" s="57">
        <v>0</v>
      </c>
      <c r="AK449" s="57">
        <v>0</v>
      </c>
      <c r="AL449" s="57">
        <v>0</v>
      </c>
      <c r="AM449" s="57">
        <v>0</v>
      </c>
      <c r="AN449" s="57">
        <v>0</v>
      </c>
      <c r="AO449" s="57">
        <v>0</v>
      </c>
      <c r="AP449" s="57">
        <v>0</v>
      </c>
      <c r="AQ449" s="57">
        <v>0</v>
      </c>
      <c r="AR449" s="57">
        <v>0</v>
      </c>
      <c r="AS449" s="54">
        <v>4.7</v>
      </c>
      <c r="AT449" s="57">
        <v>478</v>
      </c>
      <c r="AU449" s="54">
        <v>0</v>
      </c>
      <c r="AV449" s="54">
        <v>0</v>
      </c>
      <c r="AX449" s="54">
        <v>4.7</v>
      </c>
      <c r="AZ449" s="78">
        <v>141.274055538</v>
      </c>
      <c r="BA449" s="66"/>
    </row>
    <row r="450" spans="1:53" x14ac:dyDescent="0.25">
      <c r="A450" s="57">
        <v>446</v>
      </c>
      <c r="B450" s="74">
        <v>2012</v>
      </c>
      <c r="C450" s="57">
        <v>9</v>
      </c>
      <c r="D450" s="54" t="s">
        <v>4332</v>
      </c>
      <c r="E450" s="75">
        <f t="shared" si="13"/>
        <v>6.5901857579999988E-3</v>
      </c>
      <c r="F450" s="108">
        <v>6.0000000000000001E-3</v>
      </c>
      <c r="J450" s="54" t="s">
        <v>4333</v>
      </c>
      <c r="N450" s="54" t="s">
        <v>4334</v>
      </c>
      <c r="Q450" s="54" t="s">
        <v>4335</v>
      </c>
      <c r="T450" s="54" t="s">
        <v>4336</v>
      </c>
      <c r="W450" s="54" t="s">
        <v>4337</v>
      </c>
      <c r="AC450" s="57" t="s">
        <v>4338</v>
      </c>
      <c r="AD450" s="57">
        <v>0</v>
      </c>
      <c r="AE450" s="57">
        <v>0</v>
      </c>
      <c r="AF450" s="57">
        <v>0</v>
      </c>
      <c r="AG450" s="57">
        <v>1</v>
      </c>
      <c r="AH450" s="57">
        <v>0</v>
      </c>
      <c r="AI450" s="57">
        <v>0</v>
      </c>
      <c r="AK450" s="57">
        <v>0</v>
      </c>
      <c r="AL450" s="57">
        <v>0</v>
      </c>
      <c r="AM450" s="57">
        <v>0</v>
      </c>
      <c r="AN450" s="57">
        <v>0</v>
      </c>
      <c r="AO450" s="57">
        <v>0</v>
      </c>
      <c r="AP450" s="57">
        <v>0</v>
      </c>
      <c r="AQ450" s="57">
        <v>0</v>
      </c>
      <c r="AR450" s="57">
        <v>0</v>
      </c>
      <c r="AS450" s="54">
        <v>3.8</v>
      </c>
      <c r="AT450" s="57">
        <v>1774</v>
      </c>
      <c r="AU450" s="54">
        <v>0</v>
      </c>
      <c r="AV450" s="54">
        <v>0</v>
      </c>
      <c r="AZ450" s="78">
        <v>141.274055538</v>
      </c>
      <c r="BA450" s="66"/>
    </row>
    <row r="451" spans="1:53" x14ac:dyDescent="0.25">
      <c r="A451" s="57">
        <v>447</v>
      </c>
      <c r="B451" s="74">
        <v>2013</v>
      </c>
      <c r="C451" s="57">
        <v>2</v>
      </c>
      <c r="D451" s="57" t="s">
        <v>1384</v>
      </c>
      <c r="E451" s="62">
        <f t="shared" ref="E451:E514" si="14">F451*(1+2.5%)*(1+1.4%)*(1+3%)</f>
        <v>13.338810029999999</v>
      </c>
      <c r="F451" s="108">
        <v>12.46</v>
      </c>
      <c r="G451" s="57">
        <v>3103.79</v>
      </c>
      <c r="H451" s="57">
        <v>76.72</v>
      </c>
      <c r="I451" s="57"/>
      <c r="J451" s="57" t="s">
        <v>2869</v>
      </c>
      <c r="K451" s="57" t="s">
        <v>3022</v>
      </c>
      <c r="L451" s="57">
        <v>48007</v>
      </c>
      <c r="M451" s="63" t="s">
        <v>2838</v>
      </c>
      <c r="N451" s="57" t="s">
        <v>544</v>
      </c>
      <c r="O451" s="57">
        <v>56876455</v>
      </c>
      <c r="P451" s="63" t="s">
        <v>277</v>
      </c>
      <c r="Q451" s="57" t="s">
        <v>259</v>
      </c>
      <c r="R451" s="57">
        <v>30578709</v>
      </c>
      <c r="S451" s="63" t="s">
        <v>260</v>
      </c>
      <c r="T451" s="57" t="s">
        <v>1386</v>
      </c>
      <c r="U451" s="57">
        <v>38924304</v>
      </c>
      <c r="V451" s="63" t="s">
        <v>1387</v>
      </c>
      <c r="W451" s="57"/>
      <c r="X451" s="57"/>
      <c r="Y451" s="63"/>
      <c r="Z451" s="57" t="s">
        <v>120</v>
      </c>
      <c r="AA451" s="64">
        <v>21440515</v>
      </c>
      <c r="AB451" s="63" t="s">
        <v>318</v>
      </c>
      <c r="AC451" s="57" t="s">
        <v>63</v>
      </c>
      <c r="AD451" s="57">
        <v>0</v>
      </c>
      <c r="AE451" s="57">
        <v>0</v>
      </c>
      <c r="AF451" s="57">
        <v>0</v>
      </c>
      <c r="AG451" s="57">
        <v>0</v>
      </c>
      <c r="AH451" s="57">
        <v>1</v>
      </c>
      <c r="AI451" s="57">
        <v>0</v>
      </c>
      <c r="AJ451" s="57"/>
      <c r="AK451" s="57">
        <v>0</v>
      </c>
      <c r="AL451" s="57">
        <v>0</v>
      </c>
      <c r="AM451" s="57">
        <v>0</v>
      </c>
      <c r="AN451" s="57">
        <v>0</v>
      </c>
      <c r="AO451" s="57">
        <v>0</v>
      </c>
      <c r="AP451" s="57">
        <v>0</v>
      </c>
      <c r="AQ451" s="57">
        <v>0</v>
      </c>
      <c r="AR451" s="57">
        <v>0</v>
      </c>
      <c r="AS451" s="57">
        <v>7.1</v>
      </c>
      <c r="AT451" s="69">
        <v>308257</v>
      </c>
      <c r="AU451" s="54">
        <v>0</v>
      </c>
      <c r="AV451" s="54">
        <v>0</v>
      </c>
      <c r="AW451" s="66">
        <v>7.4</v>
      </c>
      <c r="AX451" s="66">
        <v>7.1</v>
      </c>
      <c r="AY451" s="64">
        <v>398407</v>
      </c>
      <c r="AZ451" s="78">
        <v>151.304513481198</v>
      </c>
      <c r="BA451" s="66"/>
    </row>
    <row r="452" spans="1:53" x14ac:dyDescent="0.25">
      <c r="A452" s="57">
        <v>448</v>
      </c>
      <c r="B452" s="74">
        <v>2013</v>
      </c>
      <c r="C452" s="57">
        <v>4</v>
      </c>
      <c r="D452" s="57" t="s">
        <v>1388</v>
      </c>
      <c r="E452" s="62">
        <f t="shared" si="14"/>
        <v>7.6971142950000004</v>
      </c>
      <c r="F452" s="108">
        <v>7.19</v>
      </c>
      <c r="G452" s="57">
        <v>2233.56</v>
      </c>
      <c r="H452" s="57">
        <v>62.03</v>
      </c>
      <c r="I452" s="57"/>
      <c r="J452" s="57" t="s">
        <v>307</v>
      </c>
      <c r="K452" s="57"/>
      <c r="L452" s="57">
        <v>74015337</v>
      </c>
      <c r="M452" s="63" t="s">
        <v>308</v>
      </c>
      <c r="N452" s="57" t="s">
        <v>1020</v>
      </c>
      <c r="O452" s="57">
        <v>6959958</v>
      </c>
      <c r="P452" s="63" t="s">
        <v>1044</v>
      </c>
      <c r="Q452" s="57" t="s">
        <v>1389</v>
      </c>
      <c r="R452" s="57">
        <v>0</v>
      </c>
      <c r="S452" s="63" t="s">
        <v>244</v>
      </c>
      <c r="T452" s="57" t="s">
        <v>886</v>
      </c>
      <c r="U452" s="57">
        <v>46610117</v>
      </c>
      <c r="V452" s="63" t="s">
        <v>1390</v>
      </c>
      <c r="W452" s="57" t="s">
        <v>1391</v>
      </c>
      <c r="X452" s="57">
        <v>1577933</v>
      </c>
      <c r="Y452" s="63" t="s">
        <v>1003</v>
      </c>
      <c r="Z452" s="57"/>
      <c r="AA452" s="64"/>
      <c r="AB452" s="63"/>
      <c r="AC452" s="57" t="s">
        <v>61</v>
      </c>
      <c r="AD452" s="57">
        <v>1</v>
      </c>
      <c r="AE452" s="57">
        <v>0</v>
      </c>
      <c r="AF452" s="57">
        <v>0</v>
      </c>
      <c r="AG452" s="57">
        <v>0</v>
      </c>
      <c r="AH452" s="57">
        <v>0</v>
      </c>
      <c r="AI452" s="57">
        <v>0</v>
      </c>
      <c r="AJ452" s="57" t="s">
        <v>2478</v>
      </c>
      <c r="AK452" s="57">
        <v>0</v>
      </c>
      <c r="AL452" s="57">
        <v>0</v>
      </c>
      <c r="AM452" s="57">
        <v>1</v>
      </c>
      <c r="AN452" s="57">
        <v>1</v>
      </c>
      <c r="AO452" s="57">
        <v>0</v>
      </c>
      <c r="AP452" s="57">
        <v>0</v>
      </c>
      <c r="AQ452" s="57">
        <v>0</v>
      </c>
      <c r="AR452" s="57">
        <v>0</v>
      </c>
      <c r="AS452" s="57">
        <v>6.7</v>
      </c>
      <c r="AT452" s="69">
        <v>303984</v>
      </c>
      <c r="AU452" s="54">
        <v>0</v>
      </c>
      <c r="AV452" s="54">
        <v>0</v>
      </c>
      <c r="AW452" s="66">
        <v>6.9</v>
      </c>
      <c r="AX452" s="66">
        <v>6.7</v>
      </c>
      <c r="AY452" s="64">
        <v>488617</v>
      </c>
      <c r="AZ452" s="78">
        <v>151.304513481198</v>
      </c>
      <c r="BA452" s="66"/>
    </row>
    <row r="453" spans="1:53" x14ac:dyDescent="0.25">
      <c r="A453" s="57">
        <v>449</v>
      </c>
      <c r="B453" s="74">
        <v>2013</v>
      </c>
      <c r="C453" s="57">
        <v>12</v>
      </c>
      <c r="D453" s="57" t="s">
        <v>1392</v>
      </c>
      <c r="E453" s="62">
        <f t="shared" si="14"/>
        <v>7.6864089899999986</v>
      </c>
      <c r="F453" s="108">
        <v>7.18</v>
      </c>
      <c r="G453" s="57">
        <v>2021.61</v>
      </c>
      <c r="H453" s="57">
        <v>62.5</v>
      </c>
      <c r="I453" s="57"/>
      <c r="J453" s="57" t="s">
        <v>257</v>
      </c>
      <c r="K453" s="57"/>
      <c r="L453" s="57">
        <v>17240056</v>
      </c>
      <c r="M453" s="63" t="s">
        <v>258</v>
      </c>
      <c r="N453" s="69" t="s">
        <v>2972</v>
      </c>
      <c r="O453" s="57">
        <v>0</v>
      </c>
      <c r="P453" s="63"/>
      <c r="Q453" s="57" t="s">
        <v>883</v>
      </c>
      <c r="R453" s="57">
        <v>19912737</v>
      </c>
      <c r="S453" s="63" t="s">
        <v>644</v>
      </c>
      <c r="T453" s="57" t="s">
        <v>912</v>
      </c>
      <c r="U453" s="57">
        <v>23552260</v>
      </c>
      <c r="V453" s="63" t="s">
        <v>1393</v>
      </c>
      <c r="W453" s="57" t="s">
        <v>147</v>
      </c>
      <c r="X453" s="57">
        <v>31258998</v>
      </c>
      <c r="Y453" s="63" t="s">
        <v>244</v>
      </c>
      <c r="Z453" s="57"/>
      <c r="AA453" s="64"/>
      <c r="AB453" s="63"/>
      <c r="AC453" s="57" t="s">
        <v>63</v>
      </c>
      <c r="AD453" s="57">
        <v>0</v>
      </c>
      <c r="AE453" s="57">
        <v>0</v>
      </c>
      <c r="AF453" s="57">
        <v>0</v>
      </c>
      <c r="AG453" s="57">
        <v>0</v>
      </c>
      <c r="AH453" s="57">
        <v>1</v>
      </c>
      <c r="AI453" s="57">
        <v>0</v>
      </c>
      <c r="AJ453" s="57"/>
      <c r="AK453" s="57">
        <v>0</v>
      </c>
      <c r="AL453" s="57">
        <v>0</v>
      </c>
      <c r="AM453" s="57">
        <v>0</v>
      </c>
      <c r="AN453" s="57">
        <v>0</v>
      </c>
      <c r="AO453" s="57">
        <v>0</v>
      </c>
      <c r="AP453" s="57">
        <v>0</v>
      </c>
      <c r="AQ453" s="57">
        <v>0</v>
      </c>
      <c r="AR453" s="57">
        <v>0</v>
      </c>
      <c r="AS453" s="57">
        <v>5.6</v>
      </c>
      <c r="AT453" s="69">
        <v>155827</v>
      </c>
      <c r="AU453" s="54">
        <v>1</v>
      </c>
      <c r="AV453" s="54">
        <v>0</v>
      </c>
      <c r="AW453" s="66">
        <v>5.9</v>
      </c>
      <c r="AX453" s="66">
        <v>5.6</v>
      </c>
      <c r="AY453" s="64">
        <v>88774</v>
      </c>
      <c r="AZ453" s="78">
        <v>151.304513481198</v>
      </c>
      <c r="BA453" s="66"/>
    </row>
    <row r="454" spans="1:53" x14ac:dyDescent="0.25">
      <c r="A454" s="57">
        <v>450</v>
      </c>
      <c r="B454" s="74">
        <v>2013</v>
      </c>
      <c r="C454" s="57">
        <v>9</v>
      </c>
      <c r="D454" s="57" t="s">
        <v>1394</v>
      </c>
      <c r="E454" s="62">
        <f t="shared" si="14"/>
        <v>6.4445936099999992</v>
      </c>
      <c r="F454" s="108">
        <v>6.02</v>
      </c>
      <c r="G454" s="57">
        <v>1503.79</v>
      </c>
      <c r="H454" s="57">
        <v>50.94</v>
      </c>
      <c r="I454" s="57"/>
      <c r="J454" s="57" t="s">
        <v>264</v>
      </c>
      <c r="K454" s="57"/>
      <c r="L454" s="57">
        <v>0</v>
      </c>
      <c r="M454" s="63"/>
      <c r="N454" s="57" t="s">
        <v>1020</v>
      </c>
      <c r="O454" s="57">
        <v>6959958</v>
      </c>
      <c r="P454" s="63" t="s">
        <v>1044</v>
      </c>
      <c r="Q454" s="58" t="s">
        <v>2844</v>
      </c>
      <c r="R454" s="57">
        <v>65403884</v>
      </c>
      <c r="S454" s="63" t="s">
        <v>1034</v>
      </c>
      <c r="T454" s="57" t="s">
        <v>1007</v>
      </c>
      <c r="U454" s="57">
        <v>17398328</v>
      </c>
      <c r="V454" s="63" t="s">
        <v>1008</v>
      </c>
      <c r="W454" s="57" t="s">
        <v>250</v>
      </c>
      <c r="X454" s="57">
        <v>14767312</v>
      </c>
      <c r="Y454" s="63" t="s">
        <v>251</v>
      </c>
      <c r="Z454" s="57"/>
      <c r="AA454" s="64"/>
      <c r="AB454" s="63"/>
      <c r="AC454" s="57" t="s">
        <v>58</v>
      </c>
      <c r="AD454" s="57">
        <v>0</v>
      </c>
      <c r="AE454" s="57">
        <v>1</v>
      </c>
      <c r="AF454" s="57">
        <v>0</v>
      </c>
      <c r="AG454" s="57">
        <v>0</v>
      </c>
      <c r="AH454" s="57">
        <v>0</v>
      </c>
      <c r="AI454" s="57">
        <v>0</v>
      </c>
      <c r="AJ454" s="57"/>
      <c r="AK454" s="57">
        <v>0</v>
      </c>
      <c r="AL454" s="57">
        <v>0</v>
      </c>
      <c r="AM454" s="57">
        <v>0</v>
      </c>
      <c r="AN454" s="57">
        <v>0</v>
      </c>
      <c r="AO454" s="57">
        <v>0</v>
      </c>
      <c r="AP454" s="57">
        <v>0</v>
      </c>
      <c r="AQ454" s="57">
        <v>0</v>
      </c>
      <c r="AR454" s="57">
        <v>0</v>
      </c>
      <c r="AS454" s="57">
        <v>6.6</v>
      </c>
      <c r="AT454" s="69">
        <v>113068</v>
      </c>
      <c r="AU454" s="54">
        <v>0</v>
      </c>
      <c r="AV454" s="54">
        <v>0</v>
      </c>
      <c r="AW454" s="66">
        <v>7.2</v>
      </c>
      <c r="AX454" s="66">
        <v>6.6</v>
      </c>
      <c r="AY454" s="64">
        <v>181451</v>
      </c>
      <c r="AZ454" s="78">
        <v>151.304513481198</v>
      </c>
      <c r="BA454" s="66"/>
    </row>
    <row r="455" spans="1:53" x14ac:dyDescent="0.25">
      <c r="A455" s="57">
        <v>451</v>
      </c>
      <c r="B455" s="74">
        <v>2013</v>
      </c>
      <c r="C455" s="57">
        <v>5</v>
      </c>
      <c r="D455" s="57" t="s">
        <v>1395</v>
      </c>
      <c r="E455" s="62">
        <f t="shared" si="14"/>
        <v>5.7701593949999994</v>
      </c>
      <c r="F455" s="108">
        <v>5.39</v>
      </c>
      <c r="G455" s="57">
        <v>1670.38</v>
      </c>
      <c r="H455" s="57">
        <v>58.55</v>
      </c>
      <c r="I455" s="57"/>
      <c r="J455" s="57" t="s">
        <v>675</v>
      </c>
      <c r="K455" s="57"/>
      <c r="L455" s="57">
        <v>0</v>
      </c>
      <c r="M455" s="63"/>
      <c r="N455" s="57" t="s">
        <v>276</v>
      </c>
      <c r="O455" s="57">
        <v>39356602</v>
      </c>
      <c r="P455" s="63" t="s">
        <v>277</v>
      </c>
      <c r="Q455" s="57" t="s">
        <v>1396</v>
      </c>
      <c r="R455" s="57">
        <v>0</v>
      </c>
      <c r="S455" s="63" t="s">
        <v>1397</v>
      </c>
      <c r="T455" s="57" t="s">
        <v>267</v>
      </c>
      <c r="U455" s="57">
        <v>35395515</v>
      </c>
      <c r="V455" s="63" t="s">
        <v>268</v>
      </c>
      <c r="W455" s="57"/>
      <c r="X455" s="57"/>
      <c r="Y455" s="63"/>
      <c r="Z455" s="57" t="s">
        <v>630</v>
      </c>
      <c r="AA455" s="64">
        <v>22617072</v>
      </c>
      <c r="AB455" s="63" t="s">
        <v>244</v>
      </c>
      <c r="AC455" s="57" t="s">
        <v>68</v>
      </c>
      <c r="AD455" s="57">
        <v>0</v>
      </c>
      <c r="AE455" s="57">
        <v>0</v>
      </c>
      <c r="AF455" s="57">
        <v>0</v>
      </c>
      <c r="AG455" s="57">
        <v>1</v>
      </c>
      <c r="AH455" s="57">
        <v>0</v>
      </c>
      <c r="AI455" s="57">
        <v>0</v>
      </c>
      <c r="AJ455" s="57" t="s">
        <v>2487</v>
      </c>
      <c r="AK455" s="57">
        <v>0</v>
      </c>
      <c r="AL455" s="57">
        <v>1</v>
      </c>
      <c r="AM455" s="57">
        <v>1</v>
      </c>
      <c r="AN455" s="57">
        <v>0</v>
      </c>
      <c r="AO455" s="57">
        <v>0</v>
      </c>
      <c r="AP455" s="57">
        <v>1</v>
      </c>
      <c r="AQ455" s="57">
        <v>1</v>
      </c>
      <c r="AR455" s="57">
        <v>0</v>
      </c>
      <c r="AS455" s="57">
        <v>7.7</v>
      </c>
      <c r="AT455" s="69">
        <v>305979</v>
      </c>
      <c r="AU455" s="54">
        <v>0</v>
      </c>
      <c r="AV455" s="54">
        <v>0</v>
      </c>
      <c r="AW455" s="66">
        <v>7.7</v>
      </c>
      <c r="AX455" s="66">
        <v>7.7</v>
      </c>
      <c r="AY455" s="64">
        <v>418369</v>
      </c>
      <c r="AZ455" s="78">
        <v>151.304513481198</v>
      </c>
      <c r="BA455" s="66"/>
    </row>
    <row r="456" spans="1:53" x14ac:dyDescent="0.25">
      <c r="A456" s="57">
        <v>452</v>
      </c>
      <c r="B456" s="74">
        <v>2013</v>
      </c>
      <c r="C456" s="57">
        <v>12</v>
      </c>
      <c r="D456" s="57" t="s">
        <v>1398</v>
      </c>
      <c r="E456" s="62">
        <f t="shared" si="14"/>
        <v>5.73804348</v>
      </c>
      <c r="F456" s="108">
        <v>5.36</v>
      </c>
      <c r="G456" s="57">
        <v>1352.9</v>
      </c>
      <c r="H456" s="57">
        <v>50.54</v>
      </c>
      <c r="I456" s="57"/>
      <c r="J456" s="57" t="s">
        <v>286</v>
      </c>
      <c r="K456" s="57"/>
      <c r="L456" s="57">
        <v>47743</v>
      </c>
      <c r="M456" s="63" t="s">
        <v>287</v>
      </c>
      <c r="N456" s="57" t="s">
        <v>171</v>
      </c>
      <c r="O456" s="57">
        <v>26965893</v>
      </c>
      <c r="P456" s="63" t="s">
        <v>244</v>
      </c>
      <c r="Q456" s="57" t="s">
        <v>520</v>
      </c>
      <c r="R456" s="57">
        <v>10697570</v>
      </c>
      <c r="S456" s="63" t="s">
        <v>244</v>
      </c>
      <c r="T456" s="57" t="s">
        <v>489</v>
      </c>
      <c r="U456" s="57">
        <v>48597867</v>
      </c>
      <c r="V456" s="63" t="s">
        <v>638</v>
      </c>
      <c r="W456" s="57"/>
      <c r="X456" s="57"/>
      <c r="Y456" s="63"/>
      <c r="Z456" s="57"/>
      <c r="AA456" s="64"/>
      <c r="AB456" s="63"/>
      <c r="AC456" s="57" t="s">
        <v>72</v>
      </c>
      <c r="AD456" s="57">
        <v>0</v>
      </c>
      <c r="AE456" s="57">
        <v>0</v>
      </c>
      <c r="AF456" s="57">
        <v>0</v>
      </c>
      <c r="AG456" s="57">
        <v>0</v>
      </c>
      <c r="AH456" s="57">
        <v>0</v>
      </c>
      <c r="AI456" s="57">
        <v>1</v>
      </c>
      <c r="AJ456" s="57"/>
      <c r="AK456" s="57">
        <v>0</v>
      </c>
      <c r="AL456" s="57">
        <v>0</v>
      </c>
      <c r="AM456" s="57">
        <v>0</v>
      </c>
      <c r="AN456" s="57">
        <v>0</v>
      </c>
      <c r="AO456" s="57">
        <v>0</v>
      </c>
      <c r="AP456" s="57">
        <v>0</v>
      </c>
      <c r="AQ456" s="57">
        <v>0</v>
      </c>
      <c r="AR456" s="57">
        <v>0</v>
      </c>
      <c r="AS456" s="57">
        <v>5.7</v>
      </c>
      <c r="AT456" s="69">
        <v>61644</v>
      </c>
      <c r="AU456" s="54">
        <v>0</v>
      </c>
      <c r="AV456" s="54">
        <v>0</v>
      </c>
      <c r="AW456" s="66">
        <v>6.4</v>
      </c>
      <c r="AX456" s="66">
        <v>5.7</v>
      </c>
      <c r="AY456" s="64">
        <v>137051</v>
      </c>
      <c r="AZ456" s="78">
        <v>151.304513481198</v>
      </c>
      <c r="BA456" s="66"/>
    </row>
    <row r="457" spans="1:53" x14ac:dyDescent="0.25">
      <c r="A457" s="57">
        <v>453</v>
      </c>
      <c r="B457" s="74">
        <v>2013</v>
      </c>
      <c r="C457" s="57">
        <v>3</v>
      </c>
      <c r="D457" s="57" t="s">
        <v>1399</v>
      </c>
      <c r="E457" s="62">
        <f t="shared" si="14"/>
        <v>5.5667586000000009</v>
      </c>
      <c r="F457" s="108">
        <v>5.2</v>
      </c>
      <c r="G457" s="57">
        <v>1628.16</v>
      </c>
      <c r="H457" s="57">
        <v>49.62</v>
      </c>
      <c r="I457" s="57"/>
      <c r="J457" s="57" t="s">
        <v>463</v>
      </c>
      <c r="K457" s="57"/>
      <c r="L457" s="57">
        <v>49720</v>
      </c>
      <c r="M457" s="63" t="s">
        <v>1016</v>
      </c>
      <c r="N457" s="57" t="s">
        <v>1400</v>
      </c>
      <c r="O457" s="57">
        <v>7814344</v>
      </c>
      <c r="P457" s="63" t="s">
        <v>660</v>
      </c>
      <c r="Q457" s="57" t="s">
        <v>677</v>
      </c>
      <c r="R457" s="57">
        <v>0</v>
      </c>
      <c r="S457" s="63"/>
      <c r="T457" s="57"/>
      <c r="U457" s="57"/>
      <c r="V457" s="63"/>
      <c r="W457" s="57"/>
      <c r="X457" s="57"/>
      <c r="Y457" s="63"/>
      <c r="Z457" s="57"/>
      <c r="AA457" s="64"/>
      <c r="AB457" s="63"/>
      <c r="AC457" s="57" t="s">
        <v>61</v>
      </c>
      <c r="AD457" s="57">
        <v>1</v>
      </c>
      <c r="AE457" s="57">
        <v>0</v>
      </c>
      <c r="AF457" s="57">
        <v>0</v>
      </c>
      <c r="AG457" s="57">
        <v>0</v>
      </c>
      <c r="AH457" s="57">
        <v>0</v>
      </c>
      <c r="AI457" s="57">
        <v>0</v>
      </c>
      <c r="AJ457" s="57"/>
      <c r="AK457" s="57">
        <v>0</v>
      </c>
      <c r="AL457" s="57">
        <v>0</v>
      </c>
      <c r="AM457" s="57">
        <v>0</v>
      </c>
      <c r="AN457" s="57">
        <v>0</v>
      </c>
      <c r="AO457" s="57">
        <v>0</v>
      </c>
      <c r="AP457" s="57">
        <v>0</v>
      </c>
      <c r="AQ457" s="57">
        <v>0</v>
      </c>
      <c r="AR457" s="57">
        <v>0</v>
      </c>
      <c r="AS457" s="57">
        <v>7.5</v>
      </c>
      <c r="AT457" s="69">
        <v>324666</v>
      </c>
      <c r="AU457" s="54">
        <v>0</v>
      </c>
      <c r="AV457" s="54">
        <v>0</v>
      </c>
      <c r="AW457" s="66">
        <v>7.7</v>
      </c>
      <c r="AX457" s="66">
        <v>7.4</v>
      </c>
      <c r="AY457" s="64">
        <v>390748</v>
      </c>
      <c r="AZ457" s="78">
        <v>151.304513481198</v>
      </c>
      <c r="BA457" s="66"/>
    </row>
    <row r="458" spans="1:53" x14ac:dyDescent="0.25">
      <c r="A458" s="57">
        <v>454</v>
      </c>
      <c r="B458" s="74">
        <v>2013</v>
      </c>
      <c r="C458" s="57">
        <v>6</v>
      </c>
      <c r="D458" s="57" t="s">
        <v>1401</v>
      </c>
      <c r="E458" s="62">
        <f t="shared" si="14"/>
        <v>5.2241888400000001</v>
      </c>
      <c r="F458" s="108">
        <v>4.88</v>
      </c>
      <c r="G458" s="57">
        <v>1522.24</v>
      </c>
      <c r="H458" s="57">
        <v>45.15</v>
      </c>
      <c r="I458" s="57"/>
      <c r="J458" s="57" t="s">
        <v>1402</v>
      </c>
      <c r="K458" s="57"/>
      <c r="L458" s="57">
        <v>39035112</v>
      </c>
      <c r="M458" s="63" t="s">
        <v>244</v>
      </c>
      <c r="N458" s="57" t="s">
        <v>2884</v>
      </c>
      <c r="O458" s="57">
        <v>35772097</v>
      </c>
      <c r="P458" s="63" t="s">
        <v>2888</v>
      </c>
      <c r="Q458" s="57" t="s">
        <v>2885</v>
      </c>
      <c r="R458" s="54">
        <v>60978500</v>
      </c>
      <c r="S458" s="63" t="s">
        <v>244</v>
      </c>
      <c r="T458" s="57" t="s">
        <v>2886</v>
      </c>
      <c r="U458" s="57">
        <v>22803151</v>
      </c>
      <c r="V458" s="63" t="s">
        <v>2662</v>
      </c>
      <c r="W458" s="57" t="s">
        <v>2887</v>
      </c>
      <c r="X458" s="57">
        <v>20352768</v>
      </c>
      <c r="Y458" s="63" t="s">
        <v>1404</v>
      </c>
      <c r="Z458" s="57"/>
      <c r="AA458" s="64"/>
      <c r="AB458" s="63"/>
      <c r="AC458" s="57" t="s">
        <v>61</v>
      </c>
      <c r="AD458" s="57">
        <v>1</v>
      </c>
      <c r="AE458" s="57">
        <v>0</v>
      </c>
      <c r="AF458" s="57">
        <v>0</v>
      </c>
      <c r="AG458" s="57">
        <v>0</v>
      </c>
      <c r="AH458" s="57">
        <v>0</v>
      </c>
      <c r="AI458" s="57">
        <v>0</v>
      </c>
      <c r="AJ458" s="57" t="s">
        <v>2470</v>
      </c>
      <c r="AK458" s="57">
        <v>0</v>
      </c>
      <c r="AL458" s="57">
        <v>0</v>
      </c>
      <c r="AM458" s="57">
        <v>1</v>
      </c>
      <c r="AN458" s="57">
        <v>0</v>
      </c>
      <c r="AO458" s="57">
        <v>0</v>
      </c>
      <c r="AP458" s="57">
        <v>0</v>
      </c>
      <c r="AQ458" s="57">
        <v>0</v>
      </c>
      <c r="AR458" s="57">
        <v>0</v>
      </c>
      <c r="AS458" s="57">
        <v>4.8</v>
      </c>
      <c r="AT458" s="69">
        <v>222734</v>
      </c>
      <c r="AU458" s="54">
        <v>1</v>
      </c>
      <c r="AV458" s="54">
        <v>0</v>
      </c>
      <c r="AW458" s="66">
        <v>4.2</v>
      </c>
      <c r="AX458" s="66">
        <v>4.8</v>
      </c>
      <c r="AY458" s="64">
        <v>734340</v>
      </c>
      <c r="AZ458" s="78">
        <v>151.304513481198</v>
      </c>
      <c r="BA458" s="66"/>
    </row>
    <row r="459" spans="1:53" x14ac:dyDescent="0.25">
      <c r="A459" s="57">
        <v>455</v>
      </c>
      <c r="B459" s="74">
        <v>2013</v>
      </c>
      <c r="C459" s="57">
        <v>12</v>
      </c>
      <c r="D459" s="57" t="s">
        <v>1407</v>
      </c>
      <c r="E459" s="62">
        <f t="shared" si="14"/>
        <v>3.3614657700000001</v>
      </c>
      <c r="F459" s="108">
        <v>3.14</v>
      </c>
      <c r="G459" s="57"/>
      <c r="H459" s="57"/>
      <c r="I459" s="57"/>
      <c r="J459" s="57" t="s">
        <v>1408</v>
      </c>
      <c r="K459" s="57"/>
      <c r="L459" s="57">
        <v>0</v>
      </c>
      <c r="M459" s="63"/>
      <c r="N459" s="57" t="s">
        <v>265</v>
      </c>
      <c r="O459" s="57">
        <v>0</v>
      </c>
      <c r="P459" s="63"/>
      <c r="Q459" s="57" t="s">
        <v>187</v>
      </c>
      <c r="R459" s="57">
        <v>78284241</v>
      </c>
      <c r="S459" s="63" t="s">
        <v>244</v>
      </c>
      <c r="T459" s="57" t="s">
        <v>1409</v>
      </c>
      <c r="U459" s="57">
        <v>4183</v>
      </c>
      <c r="V459" s="63"/>
      <c r="W459" s="57"/>
      <c r="X459" s="57"/>
      <c r="Y459" s="63"/>
      <c r="Z459" s="57"/>
      <c r="AA459" s="64"/>
      <c r="AB459" s="63"/>
      <c r="AC459" s="57" t="s">
        <v>58</v>
      </c>
      <c r="AD459" s="57">
        <v>0</v>
      </c>
      <c r="AE459" s="57">
        <v>1</v>
      </c>
      <c r="AF459" s="57">
        <v>0</v>
      </c>
      <c r="AG459" s="57">
        <v>0</v>
      </c>
      <c r="AH459" s="57">
        <v>0</v>
      </c>
      <c r="AI459" s="57">
        <v>0</v>
      </c>
      <c r="AJ459" s="57"/>
      <c r="AK459" s="57">
        <v>0</v>
      </c>
      <c r="AL459" s="57">
        <v>0</v>
      </c>
      <c r="AM459" s="57">
        <v>0</v>
      </c>
      <c r="AN459" s="57">
        <v>0</v>
      </c>
      <c r="AO459" s="57">
        <v>0</v>
      </c>
      <c r="AP459" s="57">
        <v>0</v>
      </c>
      <c r="AQ459" s="57">
        <v>0</v>
      </c>
      <c r="AR459" s="57">
        <v>0</v>
      </c>
      <c r="AS459" s="57">
        <v>6.4</v>
      </c>
      <c r="AT459" s="69">
        <v>74407</v>
      </c>
      <c r="AU459" s="54">
        <v>0</v>
      </c>
      <c r="AV459" s="54">
        <v>0</v>
      </c>
      <c r="AW459" s="66">
        <v>7.1</v>
      </c>
      <c r="AX459" s="66">
        <v>6.4</v>
      </c>
      <c r="AY459" s="64">
        <v>113179</v>
      </c>
      <c r="AZ459" s="78">
        <v>151.304513481198</v>
      </c>
      <c r="BA459" s="66"/>
    </row>
    <row r="460" spans="1:53" x14ac:dyDescent="0.25">
      <c r="A460" s="57">
        <v>456</v>
      </c>
      <c r="B460" s="74">
        <v>2013</v>
      </c>
      <c r="C460" s="57">
        <v>6</v>
      </c>
      <c r="D460" s="57" t="s">
        <v>1410</v>
      </c>
      <c r="E460" s="62">
        <f t="shared" si="14"/>
        <v>3.2222968049999996</v>
      </c>
      <c r="F460" s="108">
        <v>3.01</v>
      </c>
      <c r="G460" s="57">
        <v>768.5</v>
      </c>
      <c r="H460" s="57">
        <v>30.35</v>
      </c>
      <c r="I460" s="57"/>
      <c r="J460" s="57" t="s">
        <v>1411</v>
      </c>
      <c r="K460" s="57"/>
      <c r="L460" s="57">
        <v>17525</v>
      </c>
      <c r="M460" s="63" t="s">
        <v>1412</v>
      </c>
      <c r="N460" s="57" t="s">
        <v>265</v>
      </c>
      <c r="O460" s="57">
        <v>0</v>
      </c>
      <c r="P460" s="63"/>
      <c r="Q460" s="57" t="s">
        <v>200</v>
      </c>
      <c r="R460" s="57">
        <v>9915540</v>
      </c>
      <c r="S460" s="63" t="s">
        <v>244</v>
      </c>
      <c r="T460" s="57" t="s">
        <v>630</v>
      </c>
      <c r="U460" s="57">
        <v>22619807</v>
      </c>
      <c r="V460" s="63" t="s">
        <v>244</v>
      </c>
      <c r="W460" s="57" t="s">
        <v>155</v>
      </c>
      <c r="X460" s="57">
        <v>1484263</v>
      </c>
      <c r="Y460" s="63" t="s">
        <v>244</v>
      </c>
      <c r="Z460" s="57"/>
      <c r="AA460" s="64"/>
      <c r="AB460" s="63"/>
      <c r="AC460" s="57" t="s">
        <v>72</v>
      </c>
      <c r="AD460" s="57">
        <v>0</v>
      </c>
      <c r="AE460" s="57">
        <v>0</v>
      </c>
      <c r="AF460" s="57">
        <v>0</v>
      </c>
      <c r="AG460" s="57">
        <v>0</v>
      </c>
      <c r="AH460" s="57">
        <v>0</v>
      </c>
      <c r="AI460" s="57">
        <v>1</v>
      </c>
      <c r="AJ460" s="57"/>
      <c r="AK460" s="57">
        <v>0</v>
      </c>
      <c r="AL460" s="57">
        <v>0</v>
      </c>
      <c r="AM460" s="57">
        <v>0</v>
      </c>
      <c r="AN460" s="57">
        <v>0</v>
      </c>
      <c r="AO460" s="57">
        <v>0</v>
      </c>
      <c r="AP460" s="57">
        <v>0</v>
      </c>
      <c r="AQ460" s="57">
        <v>0</v>
      </c>
      <c r="AR460" s="57">
        <v>0</v>
      </c>
      <c r="AS460" s="57">
        <v>2.9</v>
      </c>
      <c r="AT460" s="69">
        <v>74401</v>
      </c>
      <c r="AU460" s="54">
        <v>0</v>
      </c>
      <c r="AV460" s="54">
        <v>0</v>
      </c>
      <c r="AW460" s="66">
        <v>2.8</v>
      </c>
      <c r="AX460" s="66">
        <v>2.9</v>
      </c>
      <c r="AY460" s="64">
        <v>13979</v>
      </c>
      <c r="AZ460" s="78">
        <v>151.304513481198</v>
      </c>
      <c r="BA460" s="66"/>
    </row>
    <row r="461" spans="1:53" x14ac:dyDescent="0.25">
      <c r="A461" s="57">
        <v>457</v>
      </c>
      <c r="B461" s="74">
        <v>2013</v>
      </c>
      <c r="C461" s="57">
        <v>8</v>
      </c>
      <c r="D461" s="57" t="s">
        <v>1413</v>
      </c>
      <c r="E461" s="62">
        <f t="shared" si="14"/>
        <v>3.1687702799999999</v>
      </c>
      <c r="F461" s="108">
        <v>2.96</v>
      </c>
      <c r="G461" s="57">
        <v>950.09</v>
      </c>
      <c r="H461" s="57">
        <v>31.5</v>
      </c>
      <c r="I461" s="57"/>
      <c r="J461" s="57" t="s">
        <v>1402</v>
      </c>
      <c r="K461" s="57"/>
      <c r="L461" s="57">
        <v>39043220</v>
      </c>
      <c r="M461" s="63" t="s">
        <v>244</v>
      </c>
      <c r="N461" s="57" t="s">
        <v>1068</v>
      </c>
      <c r="O461" s="57">
        <v>35772097</v>
      </c>
      <c r="P461" s="63" t="s">
        <v>1069</v>
      </c>
      <c r="Q461" s="57" t="s">
        <v>701</v>
      </c>
      <c r="R461" s="57">
        <v>54009218</v>
      </c>
      <c r="S461" s="63" t="s">
        <v>244</v>
      </c>
      <c r="T461" s="57" t="s">
        <v>1414</v>
      </c>
      <c r="U461" s="57">
        <v>2207797</v>
      </c>
      <c r="V461" s="63" t="s">
        <v>1415</v>
      </c>
      <c r="W461" s="57" t="s">
        <v>1403</v>
      </c>
      <c r="X461" s="57">
        <v>22806808</v>
      </c>
      <c r="Y461" s="63" t="s">
        <v>1404</v>
      </c>
      <c r="Z461" s="57"/>
      <c r="AA461" s="64"/>
      <c r="AB461" s="63"/>
      <c r="AC461" s="57" t="s">
        <v>61</v>
      </c>
      <c r="AD461" s="57">
        <v>1</v>
      </c>
      <c r="AE461" s="57">
        <v>0</v>
      </c>
      <c r="AF461" s="57">
        <v>0</v>
      </c>
      <c r="AG461" s="57">
        <v>0</v>
      </c>
      <c r="AH461" s="57">
        <v>0</v>
      </c>
      <c r="AI461" s="57">
        <v>0</v>
      </c>
      <c r="AJ461" s="57"/>
      <c r="AK461" s="57">
        <v>0</v>
      </c>
      <c r="AL461" s="57">
        <v>0</v>
      </c>
      <c r="AM461" s="57">
        <v>0</v>
      </c>
      <c r="AN461" s="57">
        <v>0</v>
      </c>
      <c r="AO461" s="57">
        <v>0</v>
      </c>
      <c r="AP461" s="57">
        <v>0</v>
      </c>
      <c r="AQ461" s="57">
        <v>0</v>
      </c>
      <c r="AR461" s="57">
        <v>0</v>
      </c>
      <c r="AS461" s="57">
        <v>4.8</v>
      </c>
      <c r="AT461" s="69">
        <v>71431</v>
      </c>
      <c r="AU461" s="54">
        <v>1</v>
      </c>
      <c r="AV461" s="54">
        <v>0</v>
      </c>
      <c r="AW461" s="66">
        <v>4.0999999999999996</v>
      </c>
      <c r="AX461" s="66">
        <v>5.0999999999999996</v>
      </c>
      <c r="AY461" s="64">
        <v>40644</v>
      </c>
      <c r="AZ461" s="78">
        <v>151.304513481198</v>
      </c>
      <c r="BA461" s="66"/>
    </row>
    <row r="462" spans="1:53" x14ac:dyDescent="0.25">
      <c r="A462" s="57">
        <v>458</v>
      </c>
      <c r="B462" s="74">
        <v>2013</v>
      </c>
      <c r="C462" s="57">
        <v>1</v>
      </c>
      <c r="D462" s="57" t="s">
        <v>1416</v>
      </c>
      <c r="E462" s="62">
        <f t="shared" si="14"/>
        <v>3.0831278399999995</v>
      </c>
      <c r="F462" s="108">
        <v>2.88</v>
      </c>
      <c r="G462" s="57">
        <v>795.11</v>
      </c>
      <c r="H462" s="57">
        <v>31.79</v>
      </c>
      <c r="I462" s="57"/>
      <c r="J462" s="57" t="s">
        <v>94</v>
      </c>
      <c r="K462" s="57"/>
      <c r="L462" s="57">
        <v>325136</v>
      </c>
      <c r="M462" s="63" t="s">
        <v>1417</v>
      </c>
      <c r="N462" s="57" t="s">
        <v>165</v>
      </c>
      <c r="O462" s="57">
        <v>1506451</v>
      </c>
      <c r="P462" s="63" t="s">
        <v>251</v>
      </c>
      <c r="Q462" s="57" t="s">
        <v>734</v>
      </c>
      <c r="R462" s="57">
        <v>0</v>
      </c>
      <c r="S462" s="63" t="s">
        <v>735</v>
      </c>
      <c r="T462" s="57" t="s">
        <v>1418</v>
      </c>
      <c r="U462" s="57">
        <v>1117769</v>
      </c>
      <c r="V462" s="63" t="s">
        <v>703</v>
      </c>
      <c r="W462" s="57" t="s">
        <v>1419</v>
      </c>
      <c r="X462" s="57">
        <v>0</v>
      </c>
      <c r="Y462" s="63"/>
      <c r="Z462" s="57"/>
      <c r="AA462" s="64"/>
      <c r="AB462" s="63"/>
      <c r="AC462" s="57" t="s">
        <v>72</v>
      </c>
      <c r="AD462" s="57">
        <v>0</v>
      </c>
      <c r="AE462" s="57">
        <v>0</v>
      </c>
      <c r="AF462" s="57">
        <v>0</v>
      </c>
      <c r="AG462" s="57">
        <v>0</v>
      </c>
      <c r="AH462" s="57">
        <v>0</v>
      </c>
      <c r="AI462" s="57">
        <v>1</v>
      </c>
      <c r="AJ462" s="57" t="s">
        <v>2485</v>
      </c>
      <c r="AK462" s="57">
        <v>0</v>
      </c>
      <c r="AL462" s="57">
        <v>0</v>
      </c>
      <c r="AM462" s="57">
        <v>1</v>
      </c>
      <c r="AN462" s="57">
        <v>1</v>
      </c>
      <c r="AO462" s="57">
        <v>1</v>
      </c>
      <c r="AP462" s="57">
        <v>0</v>
      </c>
      <c r="AQ462" s="57">
        <v>1</v>
      </c>
      <c r="AR462" s="57">
        <v>0</v>
      </c>
      <c r="AS462" s="57">
        <v>7.6</v>
      </c>
      <c r="AT462" s="69">
        <v>237245</v>
      </c>
      <c r="AU462" s="54">
        <v>0</v>
      </c>
      <c r="AV462" s="54">
        <v>0</v>
      </c>
      <c r="AW462" s="66">
        <v>7.8</v>
      </c>
      <c r="AX462" s="66">
        <v>7.6</v>
      </c>
      <c r="AY462" s="64">
        <v>148064</v>
      </c>
      <c r="AZ462" s="78">
        <v>151.304513481198</v>
      </c>
      <c r="BA462" s="66"/>
    </row>
    <row r="463" spans="1:53" x14ac:dyDescent="0.25">
      <c r="A463" s="57">
        <v>459</v>
      </c>
      <c r="B463" s="74">
        <v>2013</v>
      </c>
      <c r="C463" s="57">
        <v>6</v>
      </c>
      <c r="D463" s="57" t="s">
        <v>1420</v>
      </c>
      <c r="E463" s="62">
        <f t="shared" si="14"/>
        <v>3.0510119250000001</v>
      </c>
      <c r="F463" s="108">
        <v>2.85</v>
      </c>
      <c r="G463" s="57">
        <v>908.55</v>
      </c>
      <c r="H463" s="57">
        <v>34.08</v>
      </c>
      <c r="I463" s="57"/>
      <c r="J463" s="57" t="s">
        <v>1421</v>
      </c>
      <c r="K463" s="57"/>
      <c r="L463" s="57">
        <v>49783</v>
      </c>
      <c r="M463" s="63" t="s">
        <v>244</v>
      </c>
      <c r="N463" s="57" t="s">
        <v>544</v>
      </c>
      <c r="O463" s="57">
        <v>56877173</v>
      </c>
      <c r="P463" s="63" t="s">
        <v>277</v>
      </c>
      <c r="Q463" s="57" t="s">
        <v>1254</v>
      </c>
      <c r="R463" s="57">
        <v>20290633</v>
      </c>
      <c r="S463" s="63" t="s">
        <v>244</v>
      </c>
      <c r="T463" s="57" t="s">
        <v>493</v>
      </c>
      <c r="U463" s="57">
        <v>6763377</v>
      </c>
      <c r="V463" s="63" t="s">
        <v>244</v>
      </c>
      <c r="W463" s="57" t="s">
        <v>1070</v>
      </c>
      <c r="X463" s="57">
        <v>8129421</v>
      </c>
      <c r="Y463" s="63" t="s">
        <v>1071</v>
      </c>
      <c r="Z463" s="57" t="s">
        <v>1422</v>
      </c>
      <c r="AA463" s="64">
        <v>23621310</v>
      </c>
      <c r="AB463" s="63" t="s">
        <v>1423</v>
      </c>
      <c r="AC463" s="57" t="s">
        <v>58</v>
      </c>
      <c r="AD463" s="57">
        <v>0</v>
      </c>
      <c r="AE463" s="57">
        <v>1</v>
      </c>
      <c r="AF463" s="57">
        <v>0</v>
      </c>
      <c r="AG463" s="57">
        <v>0</v>
      </c>
      <c r="AH463" s="57">
        <v>0</v>
      </c>
      <c r="AI463" s="57">
        <v>0</v>
      </c>
      <c r="AJ463" s="57"/>
      <c r="AK463" s="57">
        <v>0</v>
      </c>
      <c r="AL463" s="57">
        <v>0</v>
      </c>
      <c r="AM463" s="57">
        <v>0</v>
      </c>
      <c r="AN463" s="57">
        <v>0</v>
      </c>
      <c r="AO463" s="57">
        <v>0</v>
      </c>
      <c r="AP463" s="57">
        <v>0</v>
      </c>
      <c r="AQ463" s="57">
        <v>0</v>
      </c>
      <c r="AR463" s="57">
        <v>0</v>
      </c>
      <c r="AS463" s="57">
        <v>4.7</v>
      </c>
      <c r="AT463" s="69">
        <v>84063</v>
      </c>
      <c r="AU463" s="54">
        <v>0</v>
      </c>
      <c r="AV463" s="54">
        <v>0</v>
      </c>
      <c r="AW463" s="66">
        <v>5.2</v>
      </c>
      <c r="AX463" s="66">
        <v>4.7</v>
      </c>
      <c r="AY463" s="64">
        <v>208842</v>
      </c>
      <c r="AZ463" s="78">
        <v>151.304513481198</v>
      </c>
      <c r="BA463" s="66"/>
    </row>
    <row r="464" spans="1:53" x14ac:dyDescent="0.25">
      <c r="A464" s="57">
        <v>460</v>
      </c>
      <c r="B464" s="74">
        <v>2013</v>
      </c>
      <c r="C464" s="57">
        <v>3</v>
      </c>
      <c r="D464" s="57" t="s">
        <v>3212</v>
      </c>
      <c r="E464" s="62">
        <f t="shared" si="14"/>
        <v>2.9225482650000001</v>
      </c>
      <c r="F464" s="108">
        <v>2.73</v>
      </c>
      <c r="G464" s="57">
        <v>857.68</v>
      </c>
      <c r="H464" s="57">
        <v>30.65</v>
      </c>
      <c r="I464" s="57"/>
      <c r="J464" s="57" t="s">
        <v>105</v>
      </c>
      <c r="K464" s="57"/>
      <c r="L464" s="57">
        <v>79842</v>
      </c>
      <c r="M464" s="63" t="s">
        <v>1424</v>
      </c>
      <c r="N464" s="57" t="s">
        <v>489</v>
      </c>
      <c r="O464" s="57">
        <v>48610561</v>
      </c>
      <c r="P464" s="63" t="s">
        <v>638</v>
      </c>
      <c r="Q464" s="57" t="s">
        <v>1425</v>
      </c>
      <c r="R464" s="57">
        <v>771193</v>
      </c>
      <c r="S464" s="63" t="s">
        <v>244</v>
      </c>
      <c r="T464" s="57" t="s">
        <v>685</v>
      </c>
      <c r="U464" s="57">
        <v>637200</v>
      </c>
      <c r="V464" s="63" t="s">
        <v>244</v>
      </c>
      <c r="W464" s="67" t="s">
        <v>528</v>
      </c>
      <c r="X464" s="67">
        <v>3286</v>
      </c>
      <c r="Y464" s="63">
        <v>41911</v>
      </c>
      <c r="Z464" s="57" t="s">
        <v>120</v>
      </c>
      <c r="AA464" s="64">
        <v>21457396</v>
      </c>
      <c r="AB464" s="63" t="s">
        <v>318</v>
      </c>
      <c r="AC464" s="57" t="s">
        <v>63</v>
      </c>
      <c r="AD464" s="57">
        <v>0</v>
      </c>
      <c r="AE464" s="57">
        <v>0</v>
      </c>
      <c r="AF464" s="57">
        <v>0</v>
      </c>
      <c r="AG464" s="57">
        <v>0</v>
      </c>
      <c r="AH464" s="57">
        <v>1</v>
      </c>
      <c r="AI464" s="57">
        <v>0</v>
      </c>
      <c r="AJ464" s="57"/>
      <c r="AK464" s="57">
        <v>0</v>
      </c>
      <c r="AL464" s="57">
        <v>0</v>
      </c>
      <c r="AM464" s="57">
        <v>0</v>
      </c>
      <c r="AN464" s="57">
        <v>0</v>
      </c>
      <c r="AO464" s="57">
        <v>0</v>
      </c>
      <c r="AP464" s="57">
        <v>0</v>
      </c>
      <c r="AQ464" s="57">
        <v>0</v>
      </c>
      <c r="AR464" s="57">
        <v>0</v>
      </c>
      <c r="AS464" s="57">
        <v>7</v>
      </c>
      <c r="AT464" s="69">
        <v>139769</v>
      </c>
      <c r="AU464" s="54">
        <v>0</v>
      </c>
      <c r="AV464" s="54">
        <v>0</v>
      </c>
      <c r="AW464" s="66">
        <v>7</v>
      </c>
      <c r="AX464" s="66">
        <v>7</v>
      </c>
      <c r="AY464" s="64">
        <v>137875</v>
      </c>
      <c r="AZ464" s="78">
        <v>151.304513481198</v>
      </c>
      <c r="BA464" s="66"/>
    </row>
    <row r="465" spans="1:53" x14ac:dyDescent="0.25">
      <c r="A465" s="57">
        <v>461</v>
      </c>
      <c r="B465" s="74">
        <v>2013</v>
      </c>
      <c r="C465" s="57">
        <v>12</v>
      </c>
      <c r="D465" s="57" t="s">
        <v>1426</v>
      </c>
      <c r="E465" s="62">
        <f t="shared" si="14"/>
        <v>2.7726739949999994</v>
      </c>
      <c r="F465" s="108">
        <v>2.59</v>
      </c>
      <c r="G465" s="57">
        <v>827.69</v>
      </c>
      <c r="H465" s="57">
        <v>35.119999999999997</v>
      </c>
      <c r="I465" s="57"/>
      <c r="J465" s="57" t="s">
        <v>1024</v>
      </c>
      <c r="K465" s="57"/>
      <c r="L465" s="57">
        <v>1116964</v>
      </c>
      <c r="M465" s="63" t="s">
        <v>636</v>
      </c>
      <c r="N465" s="57" t="s">
        <v>126</v>
      </c>
      <c r="O465" s="57">
        <v>5873040</v>
      </c>
      <c r="P465" s="63" t="s">
        <v>995</v>
      </c>
      <c r="Q465" s="57" t="s">
        <v>365</v>
      </c>
      <c r="R465" s="57">
        <v>306049</v>
      </c>
      <c r="S465" s="63" t="s">
        <v>321</v>
      </c>
      <c r="T465" s="57" t="s">
        <v>120</v>
      </c>
      <c r="U465" s="57">
        <v>21457396</v>
      </c>
      <c r="V465" s="63" t="s">
        <v>318</v>
      </c>
      <c r="W465" s="57"/>
      <c r="X465" s="57"/>
      <c r="Y465" s="63"/>
      <c r="Z465" s="57"/>
      <c r="AA465" s="64"/>
      <c r="AB465" s="63"/>
      <c r="AC465" s="57" t="s">
        <v>58</v>
      </c>
      <c r="AD465" s="57">
        <v>0</v>
      </c>
      <c r="AE465" s="57">
        <v>1</v>
      </c>
      <c r="AF465" s="57">
        <v>0</v>
      </c>
      <c r="AG465" s="57">
        <v>0</v>
      </c>
      <c r="AH465" s="57">
        <v>0</v>
      </c>
      <c r="AI465" s="57">
        <v>0</v>
      </c>
      <c r="AJ465" s="57"/>
      <c r="AK465" s="57">
        <v>0</v>
      </c>
      <c r="AL465" s="57">
        <v>0</v>
      </c>
      <c r="AM465" s="57">
        <v>0</v>
      </c>
      <c r="AN465" s="57">
        <v>0</v>
      </c>
      <c r="AO465" s="57">
        <v>0</v>
      </c>
      <c r="AP465" s="57">
        <v>0</v>
      </c>
      <c r="AQ465" s="57">
        <v>0</v>
      </c>
      <c r="AR465" s="57">
        <v>0</v>
      </c>
      <c r="AS465" s="57">
        <v>8.1</v>
      </c>
      <c r="AT465" s="69">
        <v>226932</v>
      </c>
      <c r="AU465" s="54">
        <v>0</v>
      </c>
      <c r="AV465" s="54">
        <v>0</v>
      </c>
      <c r="AW465" s="66">
        <v>8</v>
      </c>
      <c r="AX465" s="66">
        <v>8.1</v>
      </c>
      <c r="AY465" s="64">
        <v>245649</v>
      </c>
      <c r="AZ465" s="78">
        <v>151.304513481198</v>
      </c>
      <c r="BA465" s="66"/>
    </row>
    <row r="466" spans="1:53" x14ac:dyDescent="0.25">
      <c r="A466" s="57">
        <v>462</v>
      </c>
      <c r="B466" s="74">
        <v>2013</v>
      </c>
      <c r="C466" s="57">
        <v>11</v>
      </c>
      <c r="D466" s="57" t="s">
        <v>1427</v>
      </c>
      <c r="E466" s="62">
        <f t="shared" si="14"/>
        <v>2.5478625899999998</v>
      </c>
      <c r="F466" s="108">
        <v>2.38</v>
      </c>
      <c r="G466" s="57">
        <v>744.84</v>
      </c>
      <c r="H466" s="57">
        <v>31.49</v>
      </c>
      <c r="I466" s="57"/>
      <c r="J466" s="57" t="s">
        <v>355</v>
      </c>
      <c r="K466" s="57"/>
      <c r="L466" s="57">
        <v>18206</v>
      </c>
      <c r="M466" s="63" t="s">
        <v>646</v>
      </c>
      <c r="N466" s="57" t="s">
        <v>118</v>
      </c>
      <c r="O466" s="57">
        <v>7676519</v>
      </c>
      <c r="P466" s="63" t="s">
        <v>332</v>
      </c>
      <c r="Q466" s="57" t="s">
        <v>527</v>
      </c>
      <c r="R466" s="57">
        <v>1776501</v>
      </c>
      <c r="S466" s="63" t="s">
        <v>1030</v>
      </c>
      <c r="T466" s="57" t="s">
        <v>133</v>
      </c>
      <c r="U466" s="57">
        <v>0</v>
      </c>
      <c r="V466" s="63"/>
      <c r="W466" s="57"/>
      <c r="X466" s="57"/>
      <c r="Y466" s="63"/>
      <c r="Z466" s="57" t="s">
        <v>172</v>
      </c>
      <c r="AA466" s="64">
        <v>420554</v>
      </c>
      <c r="AB466" s="63" t="s">
        <v>651</v>
      </c>
      <c r="AC466" s="57" t="s">
        <v>2696</v>
      </c>
      <c r="AD466" s="57">
        <v>0</v>
      </c>
      <c r="AE466" s="57">
        <v>1</v>
      </c>
      <c r="AF466" s="57">
        <v>0</v>
      </c>
      <c r="AG466" s="57">
        <v>0</v>
      </c>
      <c r="AH466" s="57">
        <v>0</v>
      </c>
      <c r="AI466" s="57">
        <v>1</v>
      </c>
      <c r="AJ466" s="57"/>
      <c r="AK466" s="57">
        <v>0</v>
      </c>
      <c r="AL466" s="57">
        <v>0</v>
      </c>
      <c r="AM466" s="57">
        <v>0</v>
      </c>
      <c r="AN466" s="57">
        <v>0</v>
      </c>
      <c r="AO466" s="57">
        <v>0</v>
      </c>
      <c r="AP466" s="57">
        <v>0</v>
      </c>
      <c r="AQ466" s="57">
        <v>0</v>
      </c>
      <c r="AR466" s="57">
        <v>0</v>
      </c>
      <c r="AS466" s="57">
        <v>7.3</v>
      </c>
      <c r="AT466" s="69">
        <v>104870</v>
      </c>
      <c r="AU466" s="54">
        <v>0</v>
      </c>
      <c r="AV466" s="54">
        <v>0</v>
      </c>
      <c r="AW466" s="66">
        <v>7.5</v>
      </c>
      <c r="AX466" s="66">
        <v>7.3</v>
      </c>
      <c r="AY466" s="64">
        <v>124052</v>
      </c>
      <c r="AZ466" s="78">
        <v>151.304513481198</v>
      </c>
      <c r="BA466" s="66"/>
    </row>
    <row r="467" spans="1:53" x14ac:dyDescent="0.25">
      <c r="A467" s="57">
        <v>463</v>
      </c>
      <c r="B467" s="74">
        <v>2013</v>
      </c>
      <c r="C467" s="57">
        <v>7</v>
      </c>
      <c r="D467" s="57" t="s">
        <v>1428</v>
      </c>
      <c r="E467" s="62">
        <f t="shared" si="14"/>
        <v>2.2374087449999998</v>
      </c>
      <c r="F467" s="108">
        <v>2.09</v>
      </c>
      <c r="G467" s="57">
        <v>650.61</v>
      </c>
      <c r="H467" s="57">
        <v>23.68</v>
      </c>
      <c r="I467" s="57"/>
      <c r="J467" s="57" t="s">
        <v>696</v>
      </c>
      <c r="K467" s="57"/>
      <c r="L467" s="57">
        <v>0</v>
      </c>
      <c r="M467" s="63"/>
      <c r="N467" s="57" t="s">
        <v>265</v>
      </c>
      <c r="O467" s="57">
        <v>0</v>
      </c>
      <c r="P467" s="63"/>
      <c r="Q467" s="57" t="s">
        <v>1245</v>
      </c>
      <c r="R467" s="57">
        <v>8039513</v>
      </c>
      <c r="S467" s="63" t="s">
        <v>1013</v>
      </c>
      <c r="T467" s="57" t="s">
        <v>121</v>
      </c>
      <c r="U467" s="57">
        <v>11723136</v>
      </c>
      <c r="V467" s="63" t="s">
        <v>244</v>
      </c>
      <c r="W467" s="57" t="s">
        <v>514</v>
      </c>
      <c r="X467" s="57">
        <v>43373254</v>
      </c>
      <c r="Y467" s="63" t="s">
        <v>1429</v>
      </c>
      <c r="Z467" s="57"/>
      <c r="AA467" s="64"/>
      <c r="AB467" s="63"/>
      <c r="AC467" s="57" t="s">
        <v>58</v>
      </c>
      <c r="AD467" s="57">
        <v>0</v>
      </c>
      <c r="AE467" s="57">
        <v>1</v>
      </c>
      <c r="AF467" s="57">
        <v>0</v>
      </c>
      <c r="AG467" s="57">
        <v>0</v>
      </c>
      <c r="AH467" s="57">
        <v>0</v>
      </c>
      <c r="AI467" s="57">
        <v>0</v>
      </c>
      <c r="AJ467" s="57"/>
      <c r="AK467" s="57">
        <v>0</v>
      </c>
      <c r="AL467" s="57">
        <v>0</v>
      </c>
      <c r="AM467" s="57">
        <v>0</v>
      </c>
      <c r="AN467" s="57">
        <v>0</v>
      </c>
      <c r="AO467" s="57">
        <v>0</v>
      </c>
      <c r="AP467" s="57">
        <v>0</v>
      </c>
      <c r="AQ467" s="57">
        <v>0</v>
      </c>
      <c r="AR467" s="57">
        <v>0</v>
      </c>
      <c r="AS467" s="57">
        <v>7.1</v>
      </c>
      <c r="AT467" s="69">
        <v>120699</v>
      </c>
      <c r="AU467" s="54">
        <v>0</v>
      </c>
      <c r="AV467" s="54">
        <v>0</v>
      </c>
      <c r="AW467" s="66">
        <v>7.4</v>
      </c>
      <c r="AX467" s="66">
        <v>7.1</v>
      </c>
      <c r="AY467" s="64">
        <v>81314</v>
      </c>
      <c r="AZ467" s="78">
        <v>151.304513481198</v>
      </c>
      <c r="BA467" s="66"/>
    </row>
    <row r="468" spans="1:53" x14ac:dyDescent="0.25">
      <c r="A468" s="57">
        <v>464</v>
      </c>
      <c r="B468" s="74">
        <v>2013</v>
      </c>
      <c r="C468" s="57">
        <v>2</v>
      </c>
      <c r="D468" s="57" t="s">
        <v>1430</v>
      </c>
      <c r="E468" s="62">
        <f t="shared" si="14"/>
        <v>2.1410610000000001</v>
      </c>
      <c r="F468" s="108">
        <v>2</v>
      </c>
      <c r="G468" s="57">
        <v>598.73</v>
      </c>
      <c r="H468" s="57">
        <v>23.19</v>
      </c>
      <c r="I468" s="57"/>
      <c r="J468" s="57" t="s">
        <v>798</v>
      </c>
      <c r="K468" s="57"/>
      <c r="L468" s="57">
        <v>157120</v>
      </c>
      <c r="M468" s="63" t="s">
        <v>1076</v>
      </c>
      <c r="N468" s="57" t="s">
        <v>120</v>
      </c>
      <c r="O468" s="57">
        <v>21457396</v>
      </c>
      <c r="P468" s="63" t="s">
        <v>318</v>
      </c>
      <c r="Q468" s="67" t="s">
        <v>200</v>
      </c>
      <c r="R468" s="57">
        <v>9915540</v>
      </c>
      <c r="S468" s="63" t="s">
        <v>244</v>
      </c>
      <c r="T468" s="57" t="s">
        <v>1431</v>
      </c>
      <c r="U468" s="57">
        <v>1349676</v>
      </c>
      <c r="V468" s="63" t="s">
        <v>1432</v>
      </c>
      <c r="W468" s="57" t="s">
        <v>206</v>
      </c>
      <c r="X468" s="57">
        <v>4509033</v>
      </c>
      <c r="Y468" s="63" t="s">
        <v>1433</v>
      </c>
      <c r="Z468" s="57"/>
      <c r="AA468" s="64"/>
      <c r="AB468" s="63"/>
      <c r="AC468" s="57" t="s">
        <v>61</v>
      </c>
      <c r="AD468" s="57">
        <v>1</v>
      </c>
      <c r="AE468" s="57">
        <v>0</v>
      </c>
      <c r="AF468" s="57">
        <v>0</v>
      </c>
      <c r="AG468" s="57">
        <v>0</v>
      </c>
      <c r="AH468" s="57">
        <v>0</v>
      </c>
      <c r="AI468" s="57">
        <v>0</v>
      </c>
      <c r="AJ468" s="57"/>
      <c r="AK468" s="57">
        <v>0</v>
      </c>
      <c r="AL468" s="57">
        <v>0</v>
      </c>
      <c r="AM468" s="57">
        <v>0</v>
      </c>
      <c r="AN468" s="57">
        <v>0</v>
      </c>
      <c r="AO468" s="57">
        <v>0</v>
      </c>
      <c r="AP468" s="57">
        <v>0</v>
      </c>
      <c r="AQ468" s="57">
        <v>0</v>
      </c>
      <c r="AR468" s="57">
        <v>0</v>
      </c>
      <c r="AS468" s="57">
        <v>5.7</v>
      </c>
      <c r="AT468" s="69">
        <v>115130</v>
      </c>
      <c r="AU468" s="54">
        <v>0</v>
      </c>
      <c r="AV468" s="54">
        <v>0</v>
      </c>
      <c r="AW468" s="66">
        <v>6.5</v>
      </c>
      <c r="AX468" s="66">
        <v>5.7</v>
      </c>
      <c r="AY468" s="64">
        <v>120912</v>
      </c>
      <c r="AZ468" s="78">
        <v>151.304513481198</v>
      </c>
      <c r="BA468" s="66"/>
    </row>
    <row r="469" spans="1:53" x14ac:dyDescent="0.25">
      <c r="A469" s="57">
        <v>465</v>
      </c>
      <c r="B469" s="74">
        <v>2013</v>
      </c>
      <c r="C469" s="57">
        <v>4</v>
      </c>
      <c r="D469" s="57" t="s">
        <v>1434</v>
      </c>
      <c r="E469" s="62">
        <f t="shared" si="14"/>
        <v>2.0661238649999998</v>
      </c>
      <c r="F469" s="108">
        <v>1.93</v>
      </c>
      <c r="G469" s="57">
        <v>611.91</v>
      </c>
      <c r="H469" s="57">
        <v>26.75</v>
      </c>
      <c r="I469" s="57"/>
      <c r="J469" s="57" t="s">
        <v>1435</v>
      </c>
      <c r="K469" s="57"/>
      <c r="L469" s="57">
        <v>0</v>
      </c>
      <c r="M469" s="63"/>
      <c r="N469" s="57" t="s">
        <v>559</v>
      </c>
      <c r="O469" s="57">
        <v>18642424</v>
      </c>
      <c r="P469" s="63" t="s">
        <v>1035</v>
      </c>
      <c r="Q469" s="57" t="s">
        <v>883</v>
      </c>
      <c r="R469" s="57">
        <v>19912737</v>
      </c>
      <c r="S469" s="63" t="s">
        <v>644</v>
      </c>
      <c r="T469" s="57" t="s">
        <v>1436</v>
      </c>
      <c r="U469" s="57">
        <v>8646195</v>
      </c>
      <c r="V469" s="63" t="s">
        <v>1437</v>
      </c>
      <c r="W469" s="57" t="s">
        <v>145</v>
      </c>
      <c r="X469" s="57">
        <v>12534421</v>
      </c>
      <c r="Y469" s="63" t="s">
        <v>244</v>
      </c>
      <c r="Z469" s="57"/>
      <c r="AA469" s="64"/>
      <c r="AB469" s="63"/>
      <c r="AC469" s="57" t="s">
        <v>61</v>
      </c>
      <c r="AD469" s="57">
        <v>1</v>
      </c>
      <c r="AE469" s="57">
        <v>0</v>
      </c>
      <c r="AF469" s="57">
        <v>0</v>
      </c>
      <c r="AG469" s="57">
        <v>0</v>
      </c>
      <c r="AH469" s="57">
        <v>0</v>
      </c>
      <c r="AI469" s="57">
        <v>0</v>
      </c>
      <c r="AJ469" s="57"/>
      <c r="AK469" s="57">
        <v>0</v>
      </c>
      <c r="AL469" s="57">
        <v>0</v>
      </c>
      <c r="AM469" s="57">
        <v>0</v>
      </c>
      <c r="AN469" s="57">
        <v>0</v>
      </c>
      <c r="AO469" s="57">
        <v>0</v>
      </c>
      <c r="AP469" s="57">
        <v>0</v>
      </c>
      <c r="AQ469" s="57">
        <v>0</v>
      </c>
      <c r="AR469" s="57">
        <v>0</v>
      </c>
      <c r="AS469" s="57">
        <v>5.7</v>
      </c>
      <c r="AT469" s="69">
        <v>108849</v>
      </c>
      <c r="AU469" s="54">
        <v>0</v>
      </c>
      <c r="AV469" s="54">
        <v>0</v>
      </c>
      <c r="AW469" s="66">
        <v>6.5</v>
      </c>
      <c r="AX469" s="66">
        <v>5.7</v>
      </c>
      <c r="AY469" s="64">
        <v>169747</v>
      </c>
      <c r="AZ469" s="78">
        <v>151.304513481198</v>
      </c>
      <c r="BA469" s="66"/>
    </row>
    <row r="470" spans="1:53" x14ac:dyDescent="0.25">
      <c r="A470" s="57">
        <v>466</v>
      </c>
      <c r="B470" s="74">
        <v>2013</v>
      </c>
      <c r="C470" s="57">
        <v>9</v>
      </c>
      <c r="D470" s="57" t="s">
        <v>1438</v>
      </c>
      <c r="E470" s="62">
        <f t="shared" si="14"/>
        <v>1.937660205</v>
      </c>
      <c r="F470" s="108">
        <v>1.81</v>
      </c>
      <c r="G470" s="57">
        <v>570.07000000000005</v>
      </c>
      <c r="H470" s="57">
        <v>27.86</v>
      </c>
      <c r="I470" s="57"/>
      <c r="J470" s="57" t="s">
        <v>804</v>
      </c>
      <c r="K470" s="57"/>
      <c r="L470" s="57">
        <v>61677</v>
      </c>
      <c r="M470" s="63" t="s">
        <v>1439</v>
      </c>
      <c r="N470" s="57" t="s">
        <v>357</v>
      </c>
      <c r="O470" s="57">
        <v>11235127</v>
      </c>
      <c r="P470" s="63" t="s">
        <v>728</v>
      </c>
      <c r="Q470" s="57" t="s">
        <v>365</v>
      </c>
      <c r="R470" s="57">
        <v>306049</v>
      </c>
      <c r="S470" s="63" t="s">
        <v>321</v>
      </c>
      <c r="T470" s="57" t="s">
        <v>261</v>
      </c>
      <c r="U470" s="57">
        <v>11409622</v>
      </c>
      <c r="V470" s="63" t="s">
        <v>262</v>
      </c>
      <c r="W470" s="57" t="s">
        <v>1259</v>
      </c>
      <c r="X470" s="57">
        <v>9038024</v>
      </c>
      <c r="Y470" s="63" t="s">
        <v>244</v>
      </c>
      <c r="Z470" s="57"/>
      <c r="AA470" s="64"/>
      <c r="AB470" s="63"/>
      <c r="AC470" s="57" t="s">
        <v>58</v>
      </c>
      <c r="AD470" s="57">
        <v>0</v>
      </c>
      <c r="AE470" s="57">
        <v>1</v>
      </c>
      <c r="AF470" s="57">
        <v>0</v>
      </c>
      <c r="AG470" s="57">
        <v>0</v>
      </c>
      <c r="AH470" s="57">
        <v>0</v>
      </c>
      <c r="AI470" s="57">
        <v>0</v>
      </c>
      <c r="AJ470" s="57"/>
      <c r="AK470" s="57">
        <v>0</v>
      </c>
      <c r="AL470" s="57">
        <v>0</v>
      </c>
      <c r="AM470" s="57">
        <v>0</v>
      </c>
      <c r="AN470" s="57">
        <v>0</v>
      </c>
      <c r="AO470" s="57">
        <v>0</v>
      </c>
      <c r="AP470" s="57">
        <v>0</v>
      </c>
      <c r="AQ470" s="57">
        <v>0</v>
      </c>
      <c r="AR470" s="57">
        <v>0</v>
      </c>
      <c r="AS470" s="57">
        <v>7.6</v>
      </c>
      <c r="AT470" s="69">
        <v>124574</v>
      </c>
      <c r="AU470" s="54">
        <v>0</v>
      </c>
      <c r="AV470" s="54">
        <v>0</v>
      </c>
      <c r="AW470" s="66">
        <v>7.6</v>
      </c>
      <c r="AX470" s="66">
        <v>7.6</v>
      </c>
      <c r="AY470" s="64">
        <v>95641</v>
      </c>
      <c r="AZ470" s="78">
        <v>151.304513481198</v>
      </c>
      <c r="BA470" s="66"/>
    </row>
    <row r="471" spans="1:53" x14ac:dyDescent="0.25">
      <c r="A471" s="57">
        <v>467</v>
      </c>
      <c r="B471" s="74">
        <v>2013</v>
      </c>
      <c r="C471" s="57">
        <v>12</v>
      </c>
      <c r="D471" s="57" t="s">
        <v>1440</v>
      </c>
      <c r="E471" s="62">
        <f t="shared" si="14"/>
        <v>1.8627230699999999</v>
      </c>
      <c r="F471" s="108">
        <v>1.74</v>
      </c>
      <c r="G471" s="57">
        <v>473.66</v>
      </c>
      <c r="H471" s="57">
        <v>24.8</v>
      </c>
      <c r="I471" s="57"/>
      <c r="J471" s="57" t="s">
        <v>3090</v>
      </c>
      <c r="K471" s="57"/>
      <c r="L471" s="57">
        <v>862294</v>
      </c>
      <c r="M471" s="63" t="s">
        <v>681</v>
      </c>
      <c r="N471" s="57" t="s">
        <v>267</v>
      </c>
      <c r="O471" s="57">
        <v>35427057</v>
      </c>
      <c r="P471" s="63" t="s">
        <v>268</v>
      </c>
      <c r="Q471" s="57" t="s">
        <v>384</v>
      </c>
      <c r="R471" s="57">
        <v>42548562</v>
      </c>
      <c r="S471" s="63" t="s">
        <v>385</v>
      </c>
      <c r="T471" s="57" t="s">
        <v>210</v>
      </c>
      <c r="U471" s="57">
        <v>1398703</v>
      </c>
      <c r="V471" s="63" t="s">
        <v>277</v>
      </c>
      <c r="W471" s="57" t="s">
        <v>159</v>
      </c>
      <c r="X471" s="57">
        <v>0</v>
      </c>
      <c r="Y471" s="63" t="s">
        <v>244</v>
      </c>
      <c r="Z471" s="57"/>
      <c r="AA471" s="64"/>
      <c r="AB471" s="63"/>
      <c r="AC471" s="57" t="s">
        <v>72</v>
      </c>
      <c r="AD471" s="57">
        <v>0</v>
      </c>
      <c r="AE471" s="57">
        <v>0</v>
      </c>
      <c r="AF471" s="57">
        <v>0</v>
      </c>
      <c r="AG471" s="57">
        <v>0</v>
      </c>
      <c r="AH471" s="57">
        <v>0</v>
      </c>
      <c r="AI471" s="57">
        <v>1</v>
      </c>
      <c r="AJ471" s="57"/>
      <c r="AK471" s="57">
        <v>0</v>
      </c>
      <c r="AL471" s="57">
        <v>0</v>
      </c>
      <c r="AM471" s="57">
        <v>0</v>
      </c>
      <c r="AN471" s="57">
        <v>0</v>
      </c>
      <c r="AO471" s="57">
        <v>0</v>
      </c>
      <c r="AP471" s="57">
        <v>0</v>
      </c>
      <c r="AQ471" s="57">
        <v>0</v>
      </c>
      <c r="AR471" s="57">
        <v>0</v>
      </c>
      <c r="AS471" s="57">
        <v>4.8</v>
      </c>
      <c r="AT471" s="69">
        <v>35201</v>
      </c>
      <c r="AU471" s="54">
        <v>1</v>
      </c>
      <c r="AV471" s="54">
        <v>0</v>
      </c>
      <c r="AW471" s="66">
        <v>5</v>
      </c>
      <c r="AX471" s="66">
        <v>4.8</v>
      </c>
      <c r="AY471" s="64">
        <v>148350</v>
      </c>
      <c r="AZ471" s="78">
        <v>151.304513481198</v>
      </c>
      <c r="BA471" s="66"/>
    </row>
    <row r="472" spans="1:53" x14ac:dyDescent="0.25">
      <c r="A472" s="57">
        <v>468</v>
      </c>
      <c r="B472" s="74">
        <v>2013</v>
      </c>
      <c r="C472" s="57">
        <v>8</v>
      </c>
      <c r="D472" s="57" t="s">
        <v>1441</v>
      </c>
      <c r="E472" s="62">
        <f t="shared" si="14"/>
        <v>1.8306071549999998</v>
      </c>
      <c r="F472" s="108">
        <v>1.71</v>
      </c>
      <c r="G472" s="57">
        <v>546.94000000000005</v>
      </c>
      <c r="H472" s="57">
        <v>21.72</v>
      </c>
      <c r="I472" s="57"/>
      <c r="J472" s="57" t="s">
        <v>7141</v>
      </c>
      <c r="K472" s="57"/>
      <c r="L472" s="57">
        <v>500371</v>
      </c>
      <c r="M472" s="63" t="s">
        <v>1443</v>
      </c>
      <c r="N472" s="57" t="s">
        <v>495</v>
      </c>
      <c r="O472" s="57">
        <v>7709003</v>
      </c>
      <c r="P472" s="63" t="s">
        <v>691</v>
      </c>
      <c r="Q472" s="57" t="s">
        <v>151</v>
      </c>
      <c r="R472" s="57">
        <v>39518340</v>
      </c>
      <c r="S472" s="63" t="s">
        <v>281</v>
      </c>
      <c r="T472" s="57" t="s">
        <v>1444</v>
      </c>
      <c r="U472" s="57">
        <v>34144</v>
      </c>
      <c r="V472" s="63" t="s">
        <v>1445</v>
      </c>
      <c r="W472" s="57" t="s">
        <v>145</v>
      </c>
      <c r="X472" s="57">
        <v>12534421</v>
      </c>
      <c r="Y472" s="63" t="s">
        <v>244</v>
      </c>
      <c r="Z472" s="57"/>
      <c r="AA472" s="64"/>
      <c r="AB472" s="63"/>
      <c r="AC472" s="57" t="s">
        <v>61</v>
      </c>
      <c r="AD472" s="57">
        <v>1</v>
      </c>
      <c r="AE472" s="57">
        <v>0</v>
      </c>
      <c r="AF472" s="57">
        <v>0</v>
      </c>
      <c r="AG472" s="57">
        <v>0</v>
      </c>
      <c r="AH472" s="57">
        <v>0</v>
      </c>
      <c r="AI472" s="57">
        <v>0</v>
      </c>
      <c r="AJ472" s="57"/>
      <c r="AK472" s="57">
        <v>0</v>
      </c>
      <c r="AL472" s="57">
        <v>0</v>
      </c>
      <c r="AM472" s="57">
        <v>0</v>
      </c>
      <c r="AN472" s="57">
        <v>0</v>
      </c>
      <c r="AO472" s="57">
        <v>0</v>
      </c>
      <c r="AP472" s="57">
        <v>0</v>
      </c>
      <c r="AQ472" s="57">
        <v>0</v>
      </c>
      <c r="AR472" s="57">
        <v>0</v>
      </c>
      <c r="AS472" s="57">
        <v>5.7</v>
      </c>
      <c r="AT472" s="69">
        <v>79605</v>
      </c>
      <c r="AU472" s="54">
        <v>0</v>
      </c>
      <c r="AV472" s="54">
        <v>0</v>
      </c>
      <c r="AW472" s="66">
        <v>6.3</v>
      </c>
      <c r="AX472" s="66">
        <v>5.7</v>
      </c>
      <c r="AY472" s="64">
        <v>124217</v>
      </c>
      <c r="AZ472" s="78">
        <v>151.304513481198</v>
      </c>
      <c r="BA472" s="66"/>
    </row>
    <row r="473" spans="1:53" x14ac:dyDescent="0.25">
      <c r="A473" s="57">
        <v>469</v>
      </c>
      <c r="B473" s="74">
        <v>2013</v>
      </c>
      <c r="C473" s="57">
        <v>10</v>
      </c>
      <c r="D473" s="57" t="s">
        <v>1446</v>
      </c>
      <c r="E473" s="62">
        <f t="shared" si="14"/>
        <v>1.67002758</v>
      </c>
      <c r="F473" s="108">
        <v>1.56</v>
      </c>
      <c r="G473" s="57">
        <v>493.58</v>
      </c>
      <c r="H473" s="57">
        <v>28.34</v>
      </c>
      <c r="I473" s="57"/>
      <c r="J473" s="57" t="s">
        <v>1447</v>
      </c>
      <c r="K473" s="57"/>
      <c r="L473" s="57">
        <v>0</v>
      </c>
      <c r="M473" s="63"/>
      <c r="N473" s="57" t="s">
        <v>272</v>
      </c>
      <c r="O473" s="57">
        <v>6079240</v>
      </c>
      <c r="P473" s="63" t="s">
        <v>273</v>
      </c>
      <c r="Q473" s="57" t="s">
        <v>520</v>
      </c>
      <c r="R473" s="57">
        <v>10698380</v>
      </c>
      <c r="S473" s="63" t="s">
        <v>244</v>
      </c>
      <c r="T473" s="57" t="s">
        <v>1449</v>
      </c>
      <c r="U473" s="57">
        <v>20573</v>
      </c>
      <c r="V473" s="63" t="s">
        <v>1450</v>
      </c>
      <c r="W473" s="57"/>
      <c r="X473" s="57"/>
      <c r="Y473" s="63"/>
      <c r="Z473" s="57" t="s">
        <v>685</v>
      </c>
      <c r="AA473" s="64">
        <v>637200</v>
      </c>
      <c r="AB473" s="63" t="s">
        <v>244</v>
      </c>
      <c r="AC473" s="57" t="s">
        <v>72</v>
      </c>
      <c r="AD473" s="57">
        <v>0</v>
      </c>
      <c r="AE473" s="57">
        <v>0</v>
      </c>
      <c r="AF473" s="57">
        <v>0</v>
      </c>
      <c r="AG473" s="57">
        <v>0</v>
      </c>
      <c r="AH473" s="57">
        <v>0</v>
      </c>
      <c r="AI473" s="57">
        <v>1</v>
      </c>
      <c r="AJ473" s="57"/>
      <c r="AK473" s="57">
        <v>0</v>
      </c>
      <c r="AL473" s="57">
        <v>0</v>
      </c>
      <c r="AM473" s="57">
        <v>0</v>
      </c>
      <c r="AN473" s="57">
        <v>0</v>
      </c>
      <c r="AO473" s="57">
        <v>0</v>
      </c>
      <c r="AP473" s="57">
        <v>0</v>
      </c>
      <c r="AQ473" s="57">
        <v>0</v>
      </c>
      <c r="AR473" s="57">
        <v>0</v>
      </c>
      <c r="AS473" s="57">
        <v>3.8</v>
      </c>
      <c r="AT473" s="69">
        <v>55760</v>
      </c>
      <c r="AU473" s="54">
        <v>0</v>
      </c>
      <c r="AV473" s="54">
        <v>0</v>
      </c>
      <c r="AW473" s="66">
        <v>4.5</v>
      </c>
      <c r="AX473" s="66">
        <v>3.8</v>
      </c>
      <c r="AY473" s="64">
        <v>134738</v>
      </c>
      <c r="AZ473" s="78">
        <v>151.304513481198</v>
      </c>
      <c r="BA473" s="66"/>
    </row>
    <row r="474" spans="1:53" x14ac:dyDescent="0.25">
      <c r="A474" s="57">
        <v>470</v>
      </c>
      <c r="B474" s="74">
        <v>2013</v>
      </c>
      <c r="C474" s="57">
        <v>1</v>
      </c>
      <c r="D474" s="57" t="s">
        <v>2710</v>
      </c>
      <c r="E474" s="62">
        <f t="shared" si="14"/>
        <v>1.6379116650000001</v>
      </c>
      <c r="F474" s="108">
        <v>1.53</v>
      </c>
      <c r="G474" s="57">
        <v>523.32000000000005</v>
      </c>
      <c r="H474" s="57">
        <v>24.19</v>
      </c>
      <c r="I474" s="57"/>
      <c r="J474" s="57" t="s">
        <v>451</v>
      </c>
      <c r="K474" s="57"/>
      <c r="L474" s="57">
        <v>37546</v>
      </c>
      <c r="M474" s="63" t="s">
        <v>1451</v>
      </c>
      <c r="N474" s="57" t="s">
        <v>137</v>
      </c>
      <c r="O474" s="57">
        <v>70598784</v>
      </c>
      <c r="P474" s="63" t="s">
        <v>244</v>
      </c>
      <c r="Q474" s="57" t="s">
        <v>160</v>
      </c>
      <c r="R474" s="57">
        <v>74101957</v>
      </c>
      <c r="S474" s="63" t="s">
        <v>244</v>
      </c>
      <c r="T474" s="57" t="s">
        <v>1452</v>
      </c>
      <c r="U474" s="57">
        <v>23080375</v>
      </c>
      <c r="V474" s="63" t="s">
        <v>1453</v>
      </c>
      <c r="W474" s="57" t="s">
        <v>1454</v>
      </c>
      <c r="X474" s="57">
        <v>17168360</v>
      </c>
      <c r="Y474" s="63" t="s">
        <v>244</v>
      </c>
      <c r="Z474" s="57" t="s">
        <v>167</v>
      </c>
      <c r="AA474" s="64">
        <v>26393406</v>
      </c>
      <c r="AB474" s="63" t="s">
        <v>244</v>
      </c>
      <c r="AC474" s="57" t="s">
        <v>63</v>
      </c>
      <c r="AD474" s="57">
        <v>0</v>
      </c>
      <c r="AE474" s="57">
        <v>0</v>
      </c>
      <c r="AF474" s="57">
        <v>0</v>
      </c>
      <c r="AG474" s="57">
        <v>0</v>
      </c>
      <c r="AH474" s="57">
        <v>1</v>
      </c>
      <c r="AI474" s="57">
        <v>0</v>
      </c>
      <c r="AJ474" s="57"/>
      <c r="AK474" s="57">
        <v>0</v>
      </c>
      <c r="AL474" s="57">
        <v>0</v>
      </c>
      <c r="AM474" s="57">
        <v>0</v>
      </c>
      <c r="AN474" s="57">
        <v>0</v>
      </c>
      <c r="AO474" s="57">
        <v>0</v>
      </c>
      <c r="AP474" s="57">
        <v>0</v>
      </c>
      <c r="AQ474" s="57">
        <v>0</v>
      </c>
      <c r="AR474" s="57">
        <v>0</v>
      </c>
      <c r="AS474" s="57">
        <v>3.3</v>
      </c>
      <c r="AT474" s="69">
        <v>44789</v>
      </c>
      <c r="AU474" s="54">
        <v>0</v>
      </c>
      <c r="AV474" s="54">
        <v>0</v>
      </c>
      <c r="AW474" s="66">
        <v>2.6</v>
      </c>
      <c r="AX474" s="66">
        <v>3.3</v>
      </c>
      <c r="AY474" s="64">
        <v>7008</v>
      </c>
      <c r="AZ474" s="78">
        <v>151.304513481198</v>
      </c>
      <c r="BA474" s="66"/>
    </row>
    <row r="475" spans="1:53" x14ac:dyDescent="0.25">
      <c r="A475" s="57">
        <v>471</v>
      </c>
      <c r="B475" s="74">
        <v>2013</v>
      </c>
      <c r="C475" s="57">
        <v>8</v>
      </c>
      <c r="D475" s="57" t="s">
        <v>1455</v>
      </c>
      <c r="E475" s="62">
        <f t="shared" si="14"/>
        <v>1.60579575</v>
      </c>
      <c r="F475" s="108">
        <v>1.5</v>
      </c>
      <c r="G475" s="57">
        <v>471.66</v>
      </c>
      <c r="H475" s="57">
        <v>24.12</v>
      </c>
      <c r="I475" s="57"/>
      <c r="J475" s="57" t="s">
        <v>459</v>
      </c>
      <c r="K475" s="57"/>
      <c r="L475" s="57">
        <v>32603</v>
      </c>
      <c r="M475" s="63" t="s">
        <v>1770</v>
      </c>
      <c r="N475" s="57" t="s">
        <v>1456</v>
      </c>
      <c r="O475" s="57">
        <v>5454</v>
      </c>
      <c r="P475" s="63" t="s">
        <v>1457</v>
      </c>
      <c r="Q475" s="67" t="s">
        <v>883</v>
      </c>
      <c r="R475" s="67">
        <v>19912737</v>
      </c>
      <c r="S475" s="63" t="s">
        <v>644</v>
      </c>
      <c r="T475" s="57" t="s">
        <v>1458</v>
      </c>
      <c r="U475" s="57">
        <v>93429</v>
      </c>
      <c r="V475" s="63" t="s">
        <v>1094</v>
      </c>
      <c r="W475" s="57" t="s">
        <v>1459</v>
      </c>
      <c r="X475" s="57">
        <v>47698851</v>
      </c>
      <c r="Y475" s="63" t="s">
        <v>1432</v>
      </c>
      <c r="Z475" s="57"/>
      <c r="AA475" s="64"/>
      <c r="AB475" s="63"/>
      <c r="AC475" s="57" t="s">
        <v>61</v>
      </c>
      <c r="AD475" s="57">
        <v>1</v>
      </c>
      <c r="AE475" s="57">
        <v>0</v>
      </c>
      <c r="AF475" s="57">
        <v>0</v>
      </c>
      <c r="AG475" s="57">
        <v>0</v>
      </c>
      <c r="AH475" s="57">
        <v>0</v>
      </c>
      <c r="AI475" s="57">
        <v>0</v>
      </c>
      <c r="AJ475" s="57"/>
      <c r="AK475" s="57">
        <v>0</v>
      </c>
      <c r="AL475" s="57">
        <v>0</v>
      </c>
      <c r="AM475" s="57">
        <v>0</v>
      </c>
      <c r="AN475" s="57">
        <v>0</v>
      </c>
      <c r="AO475" s="57">
        <v>0</v>
      </c>
      <c r="AP475" s="57">
        <v>0</v>
      </c>
      <c r="AQ475" s="57">
        <v>0</v>
      </c>
      <c r="AR475" s="57">
        <v>0</v>
      </c>
      <c r="AS475" s="57">
        <v>5.8</v>
      </c>
      <c r="AT475" s="69">
        <v>89066</v>
      </c>
      <c r="AU475" s="54">
        <v>0</v>
      </c>
      <c r="AV475" s="54">
        <v>0</v>
      </c>
      <c r="AW475" s="66">
        <v>6.5</v>
      </c>
      <c r="AX475" s="66">
        <v>5.8</v>
      </c>
      <c r="AY475" s="64">
        <v>125777</v>
      </c>
      <c r="AZ475" s="78">
        <v>151.304513481198</v>
      </c>
      <c r="BA475" s="66"/>
    </row>
    <row r="476" spans="1:53" x14ac:dyDescent="0.25">
      <c r="A476" s="57">
        <v>472</v>
      </c>
      <c r="B476" s="74">
        <v>2013</v>
      </c>
      <c r="C476" s="57">
        <v>4</v>
      </c>
      <c r="D476" s="57" t="s">
        <v>1460</v>
      </c>
      <c r="E476" s="62">
        <f t="shared" si="14"/>
        <v>1.58438514</v>
      </c>
      <c r="F476" s="108">
        <v>1.48</v>
      </c>
      <c r="G476" s="57">
        <v>455.47</v>
      </c>
      <c r="H476" s="57">
        <v>20.399999999999999</v>
      </c>
      <c r="I476" s="57"/>
      <c r="J476" s="57" t="s">
        <v>696</v>
      </c>
      <c r="K476" s="57"/>
      <c r="L476" s="57">
        <v>0</v>
      </c>
      <c r="M476" s="63"/>
      <c r="N476" s="57" t="s">
        <v>261</v>
      </c>
      <c r="O476" s="57">
        <v>11409622</v>
      </c>
      <c r="P476" s="63" t="s">
        <v>1461</v>
      </c>
      <c r="Q476" s="57" t="s">
        <v>141</v>
      </c>
      <c r="R476" s="57">
        <v>4271699</v>
      </c>
      <c r="S476" s="63" t="s">
        <v>244</v>
      </c>
      <c r="T476" s="57" t="s">
        <v>118</v>
      </c>
      <c r="U476" s="57">
        <v>7676519</v>
      </c>
      <c r="V476" s="63" t="s">
        <v>332</v>
      </c>
      <c r="W476" s="57"/>
      <c r="X476" s="57"/>
      <c r="Y476" s="63"/>
      <c r="Z476" s="57"/>
      <c r="AA476" s="64"/>
      <c r="AB476" s="63"/>
      <c r="AC476" s="57" t="s">
        <v>58</v>
      </c>
      <c r="AD476" s="57">
        <v>0</v>
      </c>
      <c r="AE476" s="57">
        <v>1</v>
      </c>
      <c r="AF476" s="57">
        <v>0</v>
      </c>
      <c r="AG476" s="57">
        <v>0</v>
      </c>
      <c r="AH476" s="57">
        <v>0</v>
      </c>
      <c r="AI476" s="57">
        <v>0</v>
      </c>
      <c r="AJ476" s="57"/>
      <c r="AK476" s="57">
        <v>0</v>
      </c>
      <c r="AL476" s="57">
        <v>0</v>
      </c>
      <c r="AM476" s="57">
        <v>0</v>
      </c>
      <c r="AN476" s="57">
        <v>0</v>
      </c>
      <c r="AO476" s="57">
        <v>0</v>
      </c>
      <c r="AP476" s="57">
        <v>0</v>
      </c>
      <c r="AQ476" s="57">
        <v>0</v>
      </c>
      <c r="AR476" s="57">
        <v>0</v>
      </c>
      <c r="AS476" s="57">
        <v>7.1</v>
      </c>
      <c r="AT476" s="69">
        <v>96912</v>
      </c>
      <c r="AU476" s="54">
        <v>0</v>
      </c>
      <c r="AV476" s="54">
        <v>0</v>
      </c>
      <c r="AW476" s="66">
        <v>7.4</v>
      </c>
      <c r="AX476" s="66">
        <v>7.1</v>
      </c>
      <c r="AY476" s="64">
        <v>81008</v>
      </c>
      <c r="AZ476" s="78">
        <v>151.304513481198</v>
      </c>
      <c r="BA476" s="66"/>
    </row>
    <row r="477" spans="1:53" x14ac:dyDescent="0.25">
      <c r="A477" s="57">
        <v>473</v>
      </c>
      <c r="B477" s="74">
        <v>2013</v>
      </c>
      <c r="C477" s="57">
        <v>9</v>
      </c>
      <c r="D477" s="57" t="s">
        <v>1462</v>
      </c>
      <c r="E477" s="62">
        <f t="shared" si="14"/>
        <v>1.45592148</v>
      </c>
      <c r="F477" s="108">
        <v>1.36</v>
      </c>
      <c r="G477" s="57">
        <v>420.72</v>
      </c>
      <c r="H477" s="57">
        <v>22.2</v>
      </c>
      <c r="I477" s="57"/>
      <c r="J477" s="57" t="s">
        <v>1463</v>
      </c>
      <c r="K477" s="57"/>
      <c r="L477" s="67">
        <v>0</v>
      </c>
      <c r="M477" s="63"/>
      <c r="N477" s="57" t="s">
        <v>289</v>
      </c>
      <c r="O477" s="57">
        <v>53346528</v>
      </c>
      <c r="P477" s="63" t="s">
        <v>290</v>
      </c>
      <c r="Q477" s="57" t="s">
        <v>734</v>
      </c>
      <c r="R477" s="57">
        <v>0</v>
      </c>
      <c r="S477" s="63" t="s">
        <v>735</v>
      </c>
      <c r="T477" s="57"/>
      <c r="U477" s="57"/>
      <c r="V477" s="63"/>
      <c r="W477" s="57" t="s">
        <v>1057</v>
      </c>
      <c r="X477" s="57">
        <v>1318929</v>
      </c>
      <c r="Y477" s="63" t="s">
        <v>1058</v>
      </c>
      <c r="Z477" s="57"/>
      <c r="AA477" s="64"/>
      <c r="AB477" s="63"/>
      <c r="AC477" s="57" t="s">
        <v>61</v>
      </c>
      <c r="AD477" s="57">
        <v>1</v>
      </c>
      <c r="AE477" s="57">
        <v>0</v>
      </c>
      <c r="AF477" s="57">
        <v>0</v>
      </c>
      <c r="AG477" s="57">
        <v>0</v>
      </c>
      <c r="AH477" s="57">
        <v>0</v>
      </c>
      <c r="AI477" s="57">
        <v>0</v>
      </c>
      <c r="AJ477" s="57"/>
      <c r="AK477" s="57">
        <v>0</v>
      </c>
      <c r="AL477" s="57">
        <v>0</v>
      </c>
      <c r="AM477" s="57">
        <v>0</v>
      </c>
      <c r="AN477" s="57">
        <v>0</v>
      </c>
      <c r="AO477" s="57">
        <v>0</v>
      </c>
      <c r="AP477" s="57">
        <v>0</v>
      </c>
      <c r="AQ477" s="57">
        <v>0</v>
      </c>
      <c r="AR477" s="57">
        <v>0</v>
      </c>
      <c r="AS477" s="57">
        <v>4.5999999999999996</v>
      </c>
      <c r="AT477" s="69">
        <v>42029</v>
      </c>
      <c r="AU477" s="54">
        <v>0</v>
      </c>
      <c r="AV477" s="54">
        <v>0</v>
      </c>
      <c r="AW477" s="66">
        <v>5.5</v>
      </c>
      <c r="AX477" s="66">
        <v>4.5999999999999996</v>
      </c>
      <c r="AY477" s="64">
        <v>71167</v>
      </c>
      <c r="AZ477" s="78">
        <v>151.304513481198</v>
      </c>
      <c r="BA477" s="66"/>
    </row>
    <row r="478" spans="1:53" x14ac:dyDescent="0.25">
      <c r="A478" s="57">
        <v>474</v>
      </c>
      <c r="B478" s="74">
        <v>2013</v>
      </c>
      <c r="C478" s="57">
        <v>9</v>
      </c>
      <c r="D478" s="57" t="s">
        <v>1464</v>
      </c>
      <c r="E478" s="62">
        <f t="shared" si="14"/>
        <v>1.4238055649999999</v>
      </c>
      <c r="F478" s="108">
        <v>1.33</v>
      </c>
      <c r="G478" s="57">
        <v>364.14</v>
      </c>
      <c r="H478" s="57">
        <v>18.149999999999999</v>
      </c>
      <c r="I478" s="57"/>
      <c r="J478" s="57" t="s">
        <v>3044</v>
      </c>
      <c r="K478" s="54" t="s">
        <v>7144</v>
      </c>
      <c r="L478" s="57">
        <v>6319</v>
      </c>
      <c r="M478" s="63" t="s">
        <v>1465</v>
      </c>
      <c r="N478" s="57" t="s">
        <v>118</v>
      </c>
      <c r="O478" s="57">
        <v>7676519</v>
      </c>
      <c r="P478" s="63" t="s">
        <v>332</v>
      </c>
      <c r="Q478" s="58" t="s">
        <v>2845</v>
      </c>
      <c r="R478" s="58">
        <v>771745</v>
      </c>
      <c r="S478" s="63"/>
      <c r="T478" s="57" t="s">
        <v>172</v>
      </c>
      <c r="U478" s="57">
        <v>420554</v>
      </c>
      <c r="V478" s="63" t="s">
        <v>651</v>
      </c>
      <c r="W478" s="58" t="s">
        <v>2846</v>
      </c>
      <c r="X478" s="58">
        <v>37565</v>
      </c>
      <c r="Y478" s="63"/>
      <c r="Z478" s="57"/>
      <c r="AA478" s="64"/>
      <c r="AB478" s="63"/>
      <c r="AC478" s="57" t="s">
        <v>72</v>
      </c>
      <c r="AD478" s="57">
        <v>0</v>
      </c>
      <c r="AE478" s="57">
        <v>0</v>
      </c>
      <c r="AF478" s="57">
        <v>0</v>
      </c>
      <c r="AG478" s="57">
        <v>0</v>
      </c>
      <c r="AH478" s="57">
        <v>0</v>
      </c>
      <c r="AI478" s="57">
        <v>1</v>
      </c>
      <c r="AJ478" s="57"/>
      <c r="AK478" s="57">
        <v>0</v>
      </c>
      <c r="AL478" s="57">
        <v>0</v>
      </c>
      <c r="AM478" s="57">
        <v>0</v>
      </c>
      <c r="AN478" s="57">
        <v>0</v>
      </c>
      <c r="AO478" s="57">
        <v>0</v>
      </c>
      <c r="AP478" s="57">
        <v>0</v>
      </c>
      <c r="AQ478" s="57">
        <v>0</v>
      </c>
      <c r="AR478" s="57">
        <v>0</v>
      </c>
      <c r="AS478" s="57">
        <v>6.8</v>
      </c>
      <c r="AT478" s="69">
        <v>33378</v>
      </c>
      <c r="AU478" s="54">
        <v>0</v>
      </c>
      <c r="AV478" s="54">
        <v>0</v>
      </c>
      <c r="AW478" s="66">
        <v>7</v>
      </c>
      <c r="AX478" s="66">
        <v>6.8</v>
      </c>
      <c r="AY478" s="64">
        <v>36270</v>
      </c>
      <c r="AZ478" s="78">
        <v>151.304513481198</v>
      </c>
      <c r="BA478" s="66"/>
    </row>
    <row r="479" spans="1:53" x14ac:dyDescent="0.25">
      <c r="A479" s="57">
        <v>475</v>
      </c>
      <c r="B479" s="74">
        <v>2013</v>
      </c>
      <c r="C479" s="57">
        <v>1</v>
      </c>
      <c r="D479" s="57" t="s">
        <v>1466</v>
      </c>
      <c r="E479" s="62">
        <f t="shared" si="14"/>
        <v>1.3381631249999999</v>
      </c>
      <c r="F479" s="108">
        <v>1.25</v>
      </c>
      <c r="G479" s="57">
        <v>419.36</v>
      </c>
      <c r="H479" s="57">
        <v>20.87</v>
      </c>
      <c r="I479" s="57"/>
      <c r="J479" s="57" t="s">
        <v>1022</v>
      </c>
      <c r="K479" s="57"/>
      <c r="L479" s="57">
        <v>0</v>
      </c>
      <c r="M479" s="63"/>
      <c r="N479" s="57"/>
      <c r="O479" s="57"/>
      <c r="P479" s="63"/>
      <c r="Q479" s="57"/>
      <c r="R479" s="57"/>
      <c r="S479" s="63"/>
      <c r="T479" s="57"/>
      <c r="U479" s="57"/>
      <c r="V479" s="63"/>
      <c r="W479" s="57"/>
      <c r="X479" s="57"/>
      <c r="Y479" s="63"/>
      <c r="Z479" s="57"/>
      <c r="AA479" s="64"/>
      <c r="AB479" s="63"/>
      <c r="AC479" s="57" t="s">
        <v>68</v>
      </c>
      <c r="AD479" s="57">
        <v>0</v>
      </c>
      <c r="AE479" s="57">
        <v>0</v>
      </c>
      <c r="AF479" s="57">
        <v>0</v>
      </c>
      <c r="AG479" s="57">
        <v>1</v>
      </c>
      <c r="AH479" s="57">
        <v>0</v>
      </c>
      <c r="AI479" s="57">
        <v>0</v>
      </c>
      <c r="AJ479" s="57"/>
      <c r="AK479" s="57">
        <v>0</v>
      </c>
      <c r="AL479" s="57">
        <v>0</v>
      </c>
      <c r="AM479" s="57">
        <v>0</v>
      </c>
      <c r="AN479" s="57">
        <v>0</v>
      </c>
      <c r="AO479" s="57">
        <v>0</v>
      </c>
      <c r="AP479" s="57">
        <v>0</v>
      </c>
      <c r="AQ479" s="57">
        <v>0</v>
      </c>
      <c r="AR479" s="57">
        <v>0</v>
      </c>
      <c r="AS479" s="57">
        <v>5.2</v>
      </c>
      <c r="AT479" s="69">
        <v>3255</v>
      </c>
      <c r="AU479" s="54">
        <v>0</v>
      </c>
      <c r="AV479" s="54">
        <v>0</v>
      </c>
      <c r="AW479" s="66">
        <v>4.8</v>
      </c>
      <c r="AX479" s="66">
        <v>5.2</v>
      </c>
      <c r="AY479" s="64">
        <v>66167</v>
      </c>
      <c r="AZ479" s="78">
        <v>151.304513481198</v>
      </c>
      <c r="BA479" s="66"/>
    </row>
    <row r="480" spans="1:53" x14ac:dyDescent="0.25">
      <c r="A480" s="57">
        <v>476</v>
      </c>
      <c r="B480" s="74">
        <v>2013</v>
      </c>
      <c r="C480" s="57">
        <v>8</v>
      </c>
      <c r="D480" s="57" t="s">
        <v>1467</v>
      </c>
      <c r="E480" s="62">
        <f t="shared" si="14"/>
        <v>1.2846365999999998</v>
      </c>
      <c r="F480" s="108">
        <v>1.2</v>
      </c>
      <c r="G480" s="57">
        <v>378.58</v>
      </c>
      <c r="H480" s="57">
        <v>16.68</v>
      </c>
      <c r="I480" s="57"/>
      <c r="J480" s="57" t="s">
        <v>389</v>
      </c>
      <c r="K480" s="57"/>
      <c r="L480" s="57">
        <v>32819</v>
      </c>
      <c r="M480" s="63" t="s">
        <v>390</v>
      </c>
      <c r="N480" s="57" t="s">
        <v>133</v>
      </c>
      <c r="O480" s="57">
        <v>0</v>
      </c>
      <c r="P480" s="63"/>
      <c r="Q480" s="57" t="s">
        <v>1468</v>
      </c>
      <c r="R480" s="57">
        <v>38495</v>
      </c>
      <c r="S480" s="63" t="s">
        <v>1469</v>
      </c>
      <c r="T480" s="57" t="s">
        <v>559</v>
      </c>
      <c r="U480" s="57">
        <v>18642424</v>
      </c>
      <c r="V480" s="63" t="s">
        <v>1035</v>
      </c>
      <c r="W480" s="57" t="s">
        <v>1095</v>
      </c>
      <c r="X480" s="57">
        <v>951787</v>
      </c>
      <c r="Y480" s="63" t="s">
        <v>244</v>
      </c>
      <c r="Z480" s="57"/>
      <c r="AA480" s="64"/>
      <c r="AB480" s="63"/>
      <c r="AC480" s="57" t="s">
        <v>72</v>
      </c>
      <c r="AD480" s="57">
        <v>0</v>
      </c>
      <c r="AE480" s="57">
        <v>0</v>
      </c>
      <c r="AF480" s="57">
        <v>0</v>
      </c>
      <c r="AG480" s="57">
        <v>0</v>
      </c>
      <c r="AH480" s="57">
        <v>0</v>
      </c>
      <c r="AI480" s="57">
        <v>1</v>
      </c>
      <c r="AJ480" s="57" t="s">
        <v>2469</v>
      </c>
      <c r="AK480" s="57">
        <v>1</v>
      </c>
      <c r="AL480" s="57">
        <v>0</v>
      </c>
      <c r="AM480" s="57">
        <v>0</v>
      </c>
      <c r="AN480" s="57">
        <v>0</v>
      </c>
      <c r="AO480" s="57">
        <v>0</v>
      </c>
      <c r="AP480" s="57">
        <v>0</v>
      </c>
      <c r="AQ480" s="57">
        <v>0</v>
      </c>
      <c r="AR480" s="57">
        <v>0</v>
      </c>
      <c r="AS480" s="57">
        <v>7.8</v>
      </c>
      <c r="AT480" s="69">
        <v>94792</v>
      </c>
      <c r="AU480" s="54">
        <v>0</v>
      </c>
      <c r="AV480" s="54">
        <v>0</v>
      </c>
      <c r="AW480" s="66">
        <v>7.8</v>
      </c>
      <c r="AX480" s="66">
        <v>7.8</v>
      </c>
      <c r="AY480" s="64">
        <v>73043</v>
      </c>
      <c r="AZ480" s="78">
        <v>151.304513481198</v>
      </c>
      <c r="BA480" s="66"/>
    </row>
    <row r="481" spans="1:53" x14ac:dyDescent="0.25">
      <c r="A481" s="57">
        <v>477</v>
      </c>
      <c r="B481" s="74">
        <v>2013</v>
      </c>
      <c r="C481" s="57">
        <v>7</v>
      </c>
      <c r="D481" s="57" t="s">
        <v>1470</v>
      </c>
      <c r="E481" s="62">
        <f t="shared" si="14"/>
        <v>1.2846365999999998</v>
      </c>
      <c r="F481" s="108">
        <v>1.2</v>
      </c>
      <c r="G481" s="57">
        <v>371.28</v>
      </c>
      <c r="H481" s="57">
        <v>17.79</v>
      </c>
      <c r="I481" s="57"/>
      <c r="J481" s="57" t="s">
        <v>3230</v>
      </c>
      <c r="K481" s="57"/>
      <c r="L481" s="57">
        <v>0</v>
      </c>
      <c r="M481" s="63"/>
      <c r="N481" s="57" t="s">
        <v>399</v>
      </c>
      <c r="O481" s="57">
        <v>0</v>
      </c>
      <c r="P481" s="63"/>
      <c r="Q481" s="57" t="s">
        <v>1471</v>
      </c>
      <c r="R481" s="57">
        <v>135576</v>
      </c>
      <c r="S481" s="63" t="s">
        <v>1472</v>
      </c>
      <c r="T481" s="57"/>
      <c r="U481" s="57"/>
      <c r="V481" s="63"/>
      <c r="W481" s="57"/>
      <c r="X481" s="57"/>
      <c r="Y481" s="63"/>
      <c r="Z481" s="57"/>
      <c r="AA481" s="64"/>
      <c r="AB481" s="63"/>
      <c r="AC481" s="57" t="s">
        <v>61</v>
      </c>
      <c r="AD481" s="57">
        <v>1</v>
      </c>
      <c r="AE481" s="57">
        <v>0</v>
      </c>
      <c r="AF481" s="57">
        <v>0</v>
      </c>
      <c r="AG481" s="57">
        <v>0</v>
      </c>
      <c r="AH481" s="57">
        <v>0</v>
      </c>
      <c r="AI481" s="57">
        <v>0</v>
      </c>
      <c r="AJ481" s="57"/>
      <c r="AK481" s="57">
        <v>0</v>
      </c>
      <c r="AL481" s="57">
        <v>0</v>
      </c>
      <c r="AM481" s="57">
        <v>0</v>
      </c>
      <c r="AN481" s="57">
        <v>0</v>
      </c>
      <c r="AO481" s="57">
        <v>0</v>
      </c>
      <c r="AP481" s="57">
        <v>0</v>
      </c>
      <c r="AQ481" s="57">
        <v>0</v>
      </c>
      <c r="AR481" s="57">
        <v>0</v>
      </c>
      <c r="AS481" s="57">
        <v>6.9</v>
      </c>
      <c r="AT481" s="69">
        <v>101997</v>
      </c>
      <c r="AU481" s="54">
        <v>0</v>
      </c>
      <c r="AV481" s="54">
        <v>0</v>
      </c>
      <c r="AW481" s="66">
        <v>6.9</v>
      </c>
      <c r="AX481" s="66">
        <v>6.9</v>
      </c>
      <c r="AY481" s="64">
        <v>122465</v>
      </c>
      <c r="AZ481" s="78">
        <v>151.304513481198</v>
      </c>
      <c r="BA481" s="66"/>
    </row>
    <row r="482" spans="1:53" x14ac:dyDescent="0.25">
      <c r="A482" s="57">
        <v>478</v>
      </c>
      <c r="B482" s="74">
        <v>2013</v>
      </c>
      <c r="C482" s="57">
        <v>10</v>
      </c>
      <c r="D482" s="57" t="s">
        <v>1473</v>
      </c>
      <c r="E482" s="62">
        <f t="shared" si="14"/>
        <v>0.93864114240000007</v>
      </c>
      <c r="F482" s="108">
        <v>0.87680000000000002</v>
      </c>
      <c r="G482" s="57">
        <v>277.91000000000003</v>
      </c>
      <c r="H482" s="57">
        <v>17.940000000000001</v>
      </c>
      <c r="I482" s="57"/>
      <c r="J482" s="57" t="s">
        <v>445</v>
      </c>
      <c r="K482" s="57"/>
      <c r="L482" s="57">
        <v>18192</v>
      </c>
      <c r="M482" s="63" t="s">
        <v>1457</v>
      </c>
      <c r="N482" s="57" t="s">
        <v>1007</v>
      </c>
      <c r="O482" s="57">
        <v>17400781</v>
      </c>
      <c r="P482" s="63" t="s">
        <v>1008</v>
      </c>
      <c r="Q482" s="57" t="s">
        <v>628</v>
      </c>
      <c r="R482" s="57">
        <v>11342795</v>
      </c>
      <c r="S482" s="63" t="s">
        <v>629</v>
      </c>
      <c r="T482" s="57"/>
      <c r="U482" s="57"/>
      <c r="V482" s="63"/>
      <c r="W482" s="57"/>
      <c r="X482" s="57"/>
      <c r="Y482" s="63"/>
      <c r="Z482" s="57"/>
      <c r="AA482" s="64"/>
      <c r="AB482" s="63"/>
      <c r="AC482" s="57" t="s">
        <v>61</v>
      </c>
      <c r="AD482" s="57">
        <v>1</v>
      </c>
      <c r="AE482" s="57">
        <v>0</v>
      </c>
      <c r="AF482" s="57">
        <v>0</v>
      </c>
      <c r="AG482" s="57">
        <v>0</v>
      </c>
      <c r="AH482" s="57">
        <v>0</v>
      </c>
      <c r="AI482" s="57">
        <v>0</v>
      </c>
      <c r="AJ482" s="57"/>
      <c r="AK482" s="57">
        <v>0</v>
      </c>
      <c r="AL482" s="57">
        <v>0</v>
      </c>
      <c r="AM482" s="57">
        <v>0</v>
      </c>
      <c r="AN482" s="57">
        <v>0</v>
      </c>
      <c r="AO482" s="57">
        <v>0</v>
      </c>
      <c r="AP482" s="57">
        <v>0</v>
      </c>
      <c r="AQ482" s="57">
        <v>0</v>
      </c>
      <c r="AR482" s="57">
        <v>0</v>
      </c>
      <c r="AS482" s="57">
        <v>5.8</v>
      </c>
      <c r="AT482" s="69">
        <v>52086</v>
      </c>
      <c r="AU482" s="54">
        <v>0</v>
      </c>
      <c r="AV482" s="54">
        <v>0</v>
      </c>
      <c r="AW482" s="66">
        <v>6.3</v>
      </c>
      <c r="AX482" s="66">
        <v>5.8</v>
      </c>
      <c r="AY482" s="64">
        <v>100905</v>
      </c>
      <c r="AZ482" s="78">
        <v>151.304513481198</v>
      </c>
      <c r="BA482" s="66"/>
    </row>
    <row r="483" spans="1:53" x14ac:dyDescent="0.25">
      <c r="A483" s="57">
        <v>479</v>
      </c>
      <c r="B483" s="74">
        <v>2013</v>
      </c>
      <c r="C483" s="57">
        <v>7</v>
      </c>
      <c r="D483" s="57" t="s">
        <v>1474</v>
      </c>
      <c r="E483" s="62">
        <f t="shared" si="14"/>
        <v>0.87922669965000011</v>
      </c>
      <c r="F483" s="108">
        <v>0.82130000000000003</v>
      </c>
      <c r="G483" s="57">
        <v>256.61</v>
      </c>
      <c r="H483" s="57">
        <v>14.14</v>
      </c>
      <c r="I483" s="57"/>
      <c r="J483" s="57" t="s">
        <v>4060</v>
      </c>
      <c r="K483" s="57"/>
      <c r="L483" s="57">
        <v>0</v>
      </c>
      <c r="M483" s="63"/>
      <c r="N483" s="57" t="s">
        <v>1475</v>
      </c>
      <c r="O483" s="57">
        <v>13611164</v>
      </c>
      <c r="P483" s="63" t="s">
        <v>636</v>
      </c>
      <c r="Q483" s="57" t="s">
        <v>1476</v>
      </c>
      <c r="R483" s="57">
        <v>33795</v>
      </c>
      <c r="S483" s="63" t="s">
        <v>1477</v>
      </c>
      <c r="T483" s="57"/>
      <c r="U483" s="57"/>
      <c r="V483" s="63"/>
      <c r="W483" s="57" t="s">
        <v>1250</v>
      </c>
      <c r="X483" s="57">
        <v>0</v>
      </c>
      <c r="Y483" s="63"/>
      <c r="Z483" s="57"/>
      <c r="AA483" s="64"/>
      <c r="AB483" s="63"/>
      <c r="AC483" s="57" t="s">
        <v>58</v>
      </c>
      <c r="AD483" s="57">
        <v>0</v>
      </c>
      <c r="AE483" s="57">
        <v>1</v>
      </c>
      <c r="AF483" s="57">
        <v>0</v>
      </c>
      <c r="AG483" s="57">
        <v>0</v>
      </c>
      <c r="AH483" s="57">
        <v>0</v>
      </c>
      <c r="AI483" s="57">
        <v>0</v>
      </c>
      <c r="AJ483" s="57"/>
      <c r="AK483" s="57">
        <v>0</v>
      </c>
      <c r="AL483" s="57">
        <v>0</v>
      </c>
      <c r="AM483" s="57">
        <v>0</v>
      </c>
      <c r="AN483" s="57">
        <v>0</v>
      </c>
      <c r="AO483" s="57">
        <v>0</v>
      </c>
      <c r="AP483" s="57">
        <v>0</v>
      </c>
      <c r="AQ483" s="57">
        <v>0</v>
      </c>
      <c r="AR483" s="57">
        <v>0</v>
      </c>
      <c r="AS483" s="57">
        <v>4</v>
      </c>
      <c r="AT483" s="69">
        <v>7536</v>
      </c>
      <c r="AU483" s="54">
        <v>1</v>
      </c>
      <c r="AV483" s="54">
        <v>0</v>
      </c>
      <c r="AW483" s="66">
        <v>4.4000000000000004</v>
      </c>
      <c r="AX483" s="66">
        <v>4</v>
      </c>
      <c r="AY483" s="64">
        <v>2325</v>
      </c>
      <c r="AZ483" s="78">
        <v>151.304513481198</v>
      </c>
      <c r="BA483" s="66"/>
    </row>
    <row r="484" spans="1:53" x14ac:dyDescent="0.25">
      <c r="A484" s="57">
        <v>480</v>
      </c>
      <c r="B484" s="74">
        <v>2013</v>
      </c>
      <c r="C484" s="57">
        <v>12</v>
      </c>
      <c r="D484" s="57" t="s">
        <v>1479</v>
      </c>
      <c r="E484" s="62">
        <f t="shared" si="14"/>
        <v>0.84871658039999998</v>
      </c>
      <c r="F484" s="108">
        <v>0.79279999999999995</v>
      </c>
      <c r="G484" s="57"/>
      <c r="H484" s="57"/>
      <c r="I484" s="57"/>
      <c r="J484" s="57" t="s">
        <v>643</v>
      </c>
      <c r="K484" s="57"/>
      <c r="L484" s="58">
        <v>1082</v>
      </c>
      <c r="M484" s="63" t="s">
        <v>3228</v>
      </c>
      <c r="N484" s="57" t="s">
        <v>1480</v>
      </c>
      <c r="O484" s="57">
        <v>16408277</v>
      </c>
      <c r="P484" s="63" t="s">
        <v>244</v>
      </c>
      <c r="Q484" s="57" t="s">
        <v>628</v>
      </c>
      <c r="R484" s="57">
        <v>11342795</v>
      </c>
      <c r="S484" s="63" t="s">
        <v>629</v>
      </c>
      <c r="T484" s="57"/>
      <c r="U484" s="57"/>
      <c r="V484" s="63"/>
      <c r="W484" s="57" t="s">
        <v>873</v>
      </c>
      <c r="X484" s="57">
        <v>471130</v>
      </c>
      <c r="Y484" s="63" t="s">
        <v>244</v>
      </c>
      <c r="Z484" s="57"/>
      <c r="AA484" s="64"/>
      <c r="AB484" s="63"/>
      <c r="AC484" s="57" t="s">
        <v>68</v>
      </c>
      <c r="AD484" s="57">
        <v>0</v>
      </c>
      <c r="AE484" s="57">
        <v>0</v>
      </c>
      <c r="AF484" s="57">
        <v>0</v>
      </c>
      <c r="AG484" s="57">
        <v>1</v>
      </c>
      <c r="AH484" s="57">
        <v>0</v>
      </c>
      <c r="AI484" s="57">
        <v>0</v>
      </c>
      <c r="AJ484" s="57"/>
      <c r="AK484" s="57">
        <v>0</v>
      </c>
      <c r="AL484" s="57">
        <v>0</v>
      </c>
      <c r="AM484" s="57">
        <v>0</v>
      </c>
      <c r="AN484" s="57">
        <v>0</v>
      </c>
      <c r="AO484" s="57">
        <v>0</v>
      </c>
      <c r="AP484" s="57">
        <v>0</v>
      </c>
      <c r="AQ484" s="57">
        <v>0</v>
      </c>
      <c r="AR484" s="57">
        <v>0</v>
      </c>
      <c r="AS484" s="57">
        <v>5.7</v>
      </c>
      <c r="AT484" s="69">
        <v>80767</v>
      </c>
      <c r="AU484" s="54">
        <v>0</v>
      </c>
      <c r="AV484" s="54">
        <v>0</v>
      </c>
      <c r="AW484" s="66">
        <v>6.2</v>
      </c>
      <c r="AX484" s="66">
        <v>5.7</v>
      </c>
      <c r="AY484" s="64">
        <v>73630</v>
      </c>
      <c r="AZ484" s="78">
        <v>151.304513481198</v>
      </c>
      <c r="BA484" s="66"/>
    </row>
    <row r="485" spans="1:53" x14ac:dyDescent="0.25">
      <c r="A485" s="57">
        <v>481</v>
      </c>
      <c r="B485" s="74">
        <v>2013</v>
      </c>
      <c r="C485" s="57">
        <v>8</v>
      </c>
      <c r="D485" s="57" t="s">
        <v>1481</v>
      </c>
      <c r="E485" s="62">
        <f t="shared" si="14"/>
        <v>0.80653767869999993</v>
      </c>
      <c r="F485" s="108">
        <v>0.75339999999999996</v>
      </c>
      <c r="G485" s="57">
        <v>254.71</v>
      </c>
      <c r="H485" s="57">
        <v>12.53</v>
      </c>
      <c r="I485" s="57"/>
      <c r="J485" s="57" t="s">
        <v>1482</v>
      </c>
      <c r="K485" s="57"/>
      <c r="L485" s="57">
        <v>0</v>
      </c>
      <c r="M485" s="63"/>
      <c r="N485" s="57"/>
      <c r="O485" s="57"/>
      <c r="P485" s="63"/>
      <c r="Q485" s="57"/>
      <c r="R485" s="57"/>
      <c r="S485" s="63"/>
      <c r="T485" s="57"/>
      <c r="U485" s="57"/>
      <c r="V485" s="63"/>
      <c r="W485" s="67"/>
      <c r="X485" s="57"/>
      <c r="Y485" s="63"/>
      <c r="Z485" s="57"/>
      <c r="AA485" s="64"/>
      <c r="AB485" s="63"/>
      <c r="AC485" s="57" t="s">
        <v>68</v>
      </c>
      <c r="AD485" s="57">
        <v>0</v>
      </c>
      <c r="AE485" s="57">
        <v>0</v>
      </c>
      <c r="AF485" s="57">
        <v>0</v>
      </c>
      <c r="AG485" s="57">
        <v>1</v>
      </c>
      <c r="AH485" s="57">
        <v>0</v>
      </c>
      <c r="AI485" s="57">
        <v>0</v>
      </c>
      <c r="AJ485" s="57"/>
      <c r="AK485" s="57">
        <v>0</v>
      </c>
      <c r="AL485" s="57">
        <v>0</v>
      </c>
      <c r="AM485" s="57">
        <v>0</v>
      </c>
      <c r="AN485" s="57">
        <v>0</v>
      </c>
      <c r="AO485" s="57">
        <v>0</v>
      </c>
      <c r="AP485" s="57">
        <v>0</v>
      </c>
      <c r="AQ485" s="57">
        <v>0</v>
      </c>
      <c r="AR485" s="57">
        <v>0</v>
      </c>
      <c r="AS485" s="57">
        <v>2.8</v>
      </c>
      <c r="AT485" s="69">
        <v>18561</v>
      </c>
      <c r="AU485" s="54">
        <v>1</v>
      </c>
      <c r="AV485" s="54">
        <v>0</v>
      </c>
      <c r="AW485" s="66">
        <v>2.6</v>
      </c>
      <c r="AX485" s="66">
        <v>2.8</v>
      </c>
      <c r="AY485" s="64">
        <v>45180</v>
      </c>
      <c r="AZ485" s="78">
        <v>151.304513481198</v>
      </c>
      <c r="BA485" s="66"/>
    </row>
    <row r="486" spans="1:53" x14ac:dyDescent="0.25">
      <c r="A486" s="57">
        <v>482</v>
      </c>
      <c r="B486" s="74">
        <v>2013</v>
      </c>
      <c r="C486" s="57">
        <v>7</v>
      </c>
      <c r="D486" s="57" t="s">
        <v>1541</v>
      </c>
      <c r="E486" s="62">
        <f t="shared" si="14"/>
        <v>0.75761443484999991</v>
      </c>
      <c r="F486" s="108">
        <v>0.7077</v>
      </c>
      <c r="G486" s="57"/>
      <c r="H486" s="57"/>
      <c r="I486" s="57"/>
      <c r="J486" s="57" t="s">
        <v>826</v>
      </c>
      <c r="K486" s="57"/>
      <c r="L486" s="57">
        <v>14361</v>
      </c>
      <c r="M486" s="63" t="s">
        <v>2558</v>
      </c>
      <c r="N486" s="57" t="s">
        <v>1272</v>
      </c>
      <c r="O486" s="57">
        <v>114584</v>
      </c>
      <c r="P486" s="63" t="s">
        <v>2652</v>
      </c>
      <c r="Q486" s="67" t="s">
        <v>1616</v>
      </c>
      <c r="R486" s="67">
        <v>4926234</v>
      </c>
      <c r="S486" s="63">
        <v>40380</v>
      </c>
      <c r="T486" s="57" t="s">
        <v>1642</v>
      </c>
      <c r="U486" s="57">
        <v>108909</v>
      </c>
      <c r="V486" s="63">
        <v>40131</v>
      </c>
      <c r="W486" s="57" t="s">
        <v>1665</v>
      </c>
      <c r="X486" s="57">
        <v>111943</v>
      </c>
      <c r="Y486" s="63">
        <v>40335</v>
      </c>
      <c r="Z486" s="57" t="s">
        <v>1687</v>
      </c>
      <c r="AA486" s="64">
        <v>22133</v>
      </c>
      <c r="AB486" s="63">
        <v>40053</v>
      </c>
      <c r="AC486" s="57" t="s">
        <v>1365</v>
      </c>
      <c r="AD486" s="57">
        <v>0</v>
      </c>
      <c r="AE486" s="57">
        <v>1</v>
      </c>
      <c r="AF486" s="57">
        <v>0</v>
      </c>
      <c r="AG486" s="57">
        <v>0</v>
      </c>
      <c r="AH486" s="57">
        <v>0</v>
      </c>
      <c r="AI486" s="57">
        <v>0</v>
      </c>
      <c r="AJ486" s="57"/>
      <c r="AK486" s="57">
        <v>0</v>
      </c>
      <c r="AL486" s="57">
        <v>0</v>
      </c>
      <c r="AM486" s="57">
        <v>0</v>
      </c>
      <c r="AN486" s="57">
        <v>0</v>
      </c>
      <c r="AO486" s="57">
        <v>0</v>
      </c>
      <c r="AP486" s="57">
        <v>0</v>
      </c>
      <c r="AQ486" s="57">
        <v>0</v>
      </c>
      <c r="AR486" s="57">
        <v>0</v>
      </c>
      <c r="AS486" s="57">
        <v>3.1</v>
      </c>
      <c r="AT486" s="69">
        <v>3943</v>
      </c>
      <c r="AU486" s="54">
        <v>0</v>
      </c>
      <c r="AV486" s="54">
        <v>0</v>
      </c>
      <c r="AW486" s="66">
        <v>4</v>
      </c>
      <c r="AX486" s="66">
        <v>3.1</v>
      </c>
      <c r="AY486" s="64">
        <v>21948</v>
      </c>
      <c r="AZ486" s="78">
        <v>151.304513481198</v>
      </c>
      <c r="BA486" s="66"/>
    </row>
    <row r="487" spans="1:53" x14ac:dyDescent="0.25">
      <c r="A487" s="57">
        <v>483</v>
      </c>
      <c r="B487" s="74">
        <v>2013</v>
      </c>
      <c r="C487" s="57">
        <v>2</v>
      </c>
      <c r="D487" s="57" t="s">
        <v>1483</v>
      </c>
      <c r="E487" s="62">
        <f t="shared" si="14"/>
        <v>0.75108419879999988</v>
      </c>
      <c r="F487" s="108">
        <v>0.7016</v>
      </c>
      <c r="G487" s="57">
        <v>229.76</v>
      </c>
      <c r="H487" s="57">
        <v>13.7</v>
      </c>
      <c r="I487" s="57"/>
      <c r="J487" s="57" t="s">
        <v>3089</v>
      </c>
      <c r="K487" s="57"/>
      <c r="L487" s="57">
        <v>7364807</v>
      </c>
      <c r="M487" s="63" t="s">
        <v>6169</v>
      </c>
      <c r="N487" s="57" t="s">
        <v>274</v>
      </c>
      <c r="O487" s="57">
        <v>0</v>
      </c>
      <c r="P487" s="63"/>
      <c r="Q487" s="57" t="s">
        <v>140</v>
      </c>
      <c r="R487" s="57">
        <v>20767343</v>
      </c>
      <c r="S487" s="63" t="s">
        <v>740</v>
      </c>
      <c r="T487" s="57"/>
      <c r="U487" s="57"/>
      <c r="V487" s="63"/>
      <c r="W487" s="57"/>
      <c r="X487" s="57"/>
      <c r="Y487" s="63"/>
      <c r="Z487" s="57"/>
      <c r="AA487" s="64"/>
      <c r="AB487" s="63"/>
      <c r="AC487" s="57" t="s">
        <v>63</v>
      </c>
      <c r="AD487" s="57">
        <v>0</v>
      </c>
      <c r="AE487" s="57">
        <v>0</v>
      </c>
      <c r="AF487" s="57">
        <v>0</v>
      </c>
      <c r="AG487" s="57">
        <v>0</v>
      </c>
      <c r="AH487" s="57">
        <v>1</v>
      </c>
      <c r="AI487" s="57">
        <v>0</v>
      </c>
      <c r="AJ487" s="57"/>
      <c r="AK487" s="57">
        <v>0</v>
      </c>
      <c r="AL487" s="57">
        <v>0</v>
      </c>
      <c r="AM487" s="57">
        <v>0</v>
      </c>
      <c r="AN487" s="57">
        <v>0</v>
      </c>
      <c r="AO487" s="57">
        <v>0</v>
      </c>
      <c r="AP487" s="57">
        <v>0</v>
      </c>
      <c r="AQ487" s="57">
        <v>0</v>
      </c>
      <c r="AR487" s="57">
        <v>0</v>
      </c>
      <c r="AS487" s="57">
        <v>4.7</v>
      </c>
      <c r="AT487" s="69">
        <v>12797</v>
      </c>
      <c r="AU487" s="54">
        <v>0</v>
      </c>
      <c r="AV487" s="54">
        <v>0</v>
      </c>
      <c r="AW487" s="66">
        <v>4.9000000000000004</v>
      </c>
      <c r="AX487" s="66">
        <v>4.7</v>
      </c>
      <c r="AY487" s="64">
        <v>71341</v>
      </c>
      <c r="AZ487" s="78">
        <v>151.304513481198</v>
      </c>
      <c r="BA487" s="66"/>
    </row>
    <row r="488" spans="1:53" x14ac:dyDescent="0.25">
      <c r="A488" s="57">
        <v>484</v>
      </c>
      <c r="B488" s="74">
        <v>2013</v>
      </c>
      <c r="C488" s="57">
        <v>1</v>
      </c>
      <c r="D488" s="57" t="s">
        <v>1484</v>
      </c>
      <c r="E488" s="62">
        <f t="shared" si="14"/>
        <v>0.74316227309999994</v>
      </c>
      <c r="F488" s="108">
        <v>0.69420000000000004</v>
      </c>
      <c r="G488" s="57">
        <v>235.55</v>
      </c>
      <c r="H488" s="57">
        <v>13.15</v>
      </c>
      <c r="I488" s="57"/>
      <c r="J488" s="57" t="s">
        <v>799</v>
      </c>
      <c r="K488" s="57"/>
      <c r="L488" s="57">
        <v>2898</v>
      </c>
      <c r="M488" s="63" t="s">
        <v>1485</v>
      </c>
      <c r="N488" s="57"/>
      <c r="O488" s="57"/>
      <c r="P488" s="63"/>
      <c r="Q488" s="57"/>
      <c r="R488" s="57"/>
      <c r="S488" s="63"/>
      <c r="T488" s="57"/>
      <c r="U488" s="57"/>
      <c r="V488" s="63"/>
      <c r="W488" s="57"/>
      <c r="X488" s="57"/>
      <c r="Y488" s="63"/>
      <c r="Z488" s="57"/>
      <c r="AA488" s="64"/>
      <c r="AB488" s="63"/>
      <c r="AC488" s="57" t="s">
        <v>68</v>
      </c>
      <c r="AD488" s="57">
        <v>0</v>
      </c>
      <c r="AE488" s="57">
        <v>0</v>
      </c>
      <c r="AF488" s="57">
        <v>0</v>
      </c>
      <c r="AG488" s="57">
        <v>1</v>
      </c>
      <c r="AH488" s="57">
        <v>0</v>
      </c>
      <c r="AI488" s="57">
        <v>0</v>
      </c>
      <c r="AJ488" s="57"/>
      <c r="AK488" s="57">
        <v>0</v>
      </c>
      <c r="AL488" s="57">
        <v>0</v>
      </c>
      <c r="AM488" s="57">
        <v>0</v>
      </c>
      <c r="AN488" s="57">
        <v>0</v>
      </c>
      <c r="AO488" s="57">
        <v>0</v>
      </c>
      <c r="AP488" s="57">
        <v>0</v>
      </c>
      <c r="AQ488" s="57">
        <v>0</v>
      </c>
      <c r="AR488" s="57">
        <v>0</v>
      </c>
      <c r="AS488" s="57">
        <v>5.6</v>
      </c>
      <c r="AT488" s="69">
        <v>7640</v>
      </c>
      <c r="AU488" s="54">
        <v>1</v>
      </c>
      <c r="AV488" s="54">
        <v>0</v>
      </c>
      <c r="AW488" s="66">
        <v>5.2</v>
      </c>
      <c r="AX488" s="66">
        <v>5.6</v>
      </c>
      <c r="AY488" s="64">
        <v>1550</v>
      </c>
      <c r="AZ488" s="78">
        <v>151.304513481198</v>
      </c>
      <c r="BA488" s="66"/>
    </row>
    <row r="489" spans="1:53" x14ac:dyDescent="0.25">
      <c r="A489" s="57">
        <v>485</v>
      </c>
      <c r="B489" s="74">
        <v>2013</v>
      </c>
      <c r="C489" s="57">
        <v>8</v>
      </c>
      <c r="D489" s="57" t="s">
        <v>1486</v>
      </c>
      <c r="E489" s="62">
        <f t="shared" si="14"/>
        <v>0.73181464979999999</v>
      </c>
      <c r="F489" s="108">
        <v>0.68359999999999999</v>
      </c>
      <c r="G489" s="57">
        <v>231.57</v>
      </c>
      <c r="H489" s="57">
        <v>14.96</v>
      </c>
      <c r="I489" s="57"/>
      <c r="J489" s="57" t="s">
        <v>3095</v>
      </c>
      <c r="K489" s="57" t="s">
        <v>3096</v>
      </c>
      <c r="L489" s="57">
        <v>30647</v>
      </c>
      <c r="M489" s="63" t="s">
        <v>7195</v>
      </c>
      <c r="N489" s="57" t="s">
        <v>126</v>
      </c>
      <c r="O489" s="57">
        <v>5873040</v>
      </c>
      <c r="P489" s="63" t="s">
        <v>995</v>
      </c>
      <c r="Q489" s="57" t="s">
        <v>1487</v>
      </c>
      <c r="R489" s="57">
        <v>991857</v>
      </c>
      <c r="S489" s="63" t="s">
        <v>1079</v>
      </c>
      <c r="T489" s="58" t="s">
        <v>2847</v>
      </c>
      <c r="U489" s="58">
        <v>836385</v>
      </c>
      <c r="V489" s="63" t="s">
        <v>1489</v>
      </c>
      <c r="W489" s="57"/>
      <c r="X489" s="57"/>
      <c r="Y489" s="63"/>
      <c r="Z489" s="57"/>
      <c r="AA489" s="64"/>
      <c r="AB489" s="63"/>
      <c r="AC489" s="57" t="s">
        <v>63</v>
      </c>
      <c r="AD489" s="57">
        <v>0</v>
      </c>
      <c r="AE489" s="57">
        <v>0</v>
      </c>
      <c r="AF489" s="57">
        <v>0</v>
      </c>
      <c r="AG489" s="57">
        <v>0</v>
      </c>
      <c r="AH489" s="57">
        <v>1</v>
      </c>
      <c r="AI489" s="57">
        <v>0</v>
      </c>
      <c r="AJ489" s="57"/>
      <c r="AK489" s="57">
        <v>0</v>
      </c>
      <c r="AL489" s="57">
        <v>0</v>
      </c>
      <c r="AM489" s="57">
        <v>0</v>
      </c>
      <c r="AN489" s="57">
        <v>0</v>
      </c>
      <c r="AO489" s="57">
        <v>0</v>
      </c>
      <c r="AP489" s="57">
        <v>0</v>
      </c>
      <c r="AQ489" s="57">
        <v>0</v>
      </c>
      <c r="AR489" s="57">
        <v>0</v>
      </c>
      <c r="AS489" s="57">
        <v>5.3</v>
      </c>
      <c r="AT489" s="69">
        <v>20279</v>
      </c>
      <c r="AU489" s="54">
        <v>0</v>
      </c>
      <c r="AV489" s="54">
        <v>0</v>
      </c>
      <c r="AW489" s="66">
        <v>6.1</v>
      </c>
      <c r="AX489" s="66">
        <v>5.3</v>
      </c>
      <c r="AY489" s="64">
        <v>42558</v>
      </c>
      <c r="AZ489" s="78">
        <v>151.304513481198</v>
      </c>
      <c r="BA489" s="66"/>
    </row>
    <row r="490" spans="1:53" x14ac:dyDescent="0.25">
      <c r="A490" s="57">
        <v>486</v>
      </c>
      <c r="B490" s="74">
        <v>2013</v>
      </c>
      <c r="C490" s="57">
        <v>4</v>
      </c>
      <c r="D490" s="57" t="s">
        <v>1490</v>
      </c>
      <c r="E490" s="62">
        <f t="shared" si="14"/>
        <v>0.66051731849999995</v>
      </c>
      <c r="F490" s="108">
        <v>0.61699999999999999</v>
      </c>
      <c r="G490" s="57">
        <v>192.86</v>
      </c>
      <c r="H490" s="57">
        <v>10.76</v>
      </c>
      <c r="I490" s="57"/>
      <c r="J490" s="57" t="s">
        <v>1491</v>
      </c>
      <c r="K490" s="57"/>
      <c r="L490" s="57">
        <v>0</v>
      </c>
      <c r="M490" s="63"/>
      <c r="N490" s="57" t="s">
        <v>1492</v>
      </c>
      <c r="O490" s="57">
        <v>0</v>
      </c>
      <c r="P490" s="63"/>
      <c r="Q490" s="57" t="s">
        <v>245</v>
      </c>
      <c r="R490" s="57">
        <v>0</v>
      </c>
      <c r="S490" s="63"/>
      <c r="T490" s="57" t="s">
        <v>1211</v>
      </c>
      <c r="U490" s="57">
        <v>2115649</v>
      </c>
      <c r="V490" s="63" t="s">
        <v>728</v>
      </c>
      <c r="W490" s="57"/>
      <c r="X490" s="57"/>
      <c r="Y490" s="63"/>
      <c r="Z490" s="57" t="s">
        <v>1493</v>
      </c>
      <c r="AA490" s="64">
        <v>1312393</v>
      </c>
      <c r="AB490" s="63" t="s">
        <v>1494</v>
      </c>
      <c r="AC490" s="57" t="s">
        <v>72</v>
      </c>
      <c r="AD490" s="57">
        <v>0</v>
      </c>
      <c r="AE490" s="57">
        <v>0</v>
      </c>
      <c r="AF490" s="57">
        <v>0</v>
      </c>
      <c r="AG490" s="57">
        <v>0</v>
      </c>
      <c r="AH490" s="57">
        <v>0</v>
      </c>
      <c r="AI490" s="57">
        <v>1</v>
      </c>
      <c r="AJ490" s="57"/>
      <c r="AK490" s="57">
        <v>0</v>
      </c>
      <c r="AL490" s="57">
        <v>0</v>
      </c>
      <c r="AM490" s="57">
        <v>0</v>
      </c>
      <c r="AN490" s="57">
        <v>0</v>
      </c>
      <c r="AO490" s="57">
        <v>0</v>
      </c>
      <c r="AP490" s="57">
        <v>0</v>
      </c>
      <c r="AQ490" s="57">
        <v>0</v>
      </c>
      <c r="AR490" s="57">
        <v>0</v>
      </c>
      <c r="AS490" s="57">
        <v>6</v>
      </c>
      <c r="AT490" s="69">
        <v>21680</v>
      </c>
      <c r="AU490" s="54">
        <v>0</v>
      </c>
      <c r="AV490" s="54">
        <v>0</v>
      </c>
      <c r="AW490" s="66">
        <v>6.3</v>
      </c>
      <c r="AX490" s="66">
        <v>6</v>
      </c>
      <c r="AY490" s="64">
        <v>67729</v>
      </c>
      <c r="AZ490" s="78">
        <v>151.304513481198</v>
      </c>
      <c r="BA490" s="66"/>
    </row>
    <row r="491" spans="1:53" x14ac:dyDescent="0.25">
      <c r="A491" s="57">
        <v>487</v>
      </c>
      <c r="B491" s="74">
        <v>2013</v>
      </c>
      <c r="C491" s="57">
        <v>2</v>
      </c>
      <c r="D491" s="57" t="s">
        <v>1495</v>
      </c>
      <c r="E491" s="62">
        <f t="shared" si="14"/>
        <v>0.62754497910000007</v>
      </c>
      <c r="F491" s="108">
        <v>0.58620000000000005</v>
      </c>
      <c r="G491" s="57">
        <v>180.85</v>
      </c>
      <c r="H491" s="57">
        <v>10.199999999999999</v>
      </c>
      <c r="I491" s="57"/>
      <c r="J491" s="57" t="s">
        <v>93</v>
      </c>
      <c r="K491" s="57"/>
      <c r="L491" s="57">
        <v>67286</v>
      </c>
      <c r="M491" s="63" t="s">
        <v>739</v>
      </c>
      <c r="N491" s="57" t="s">
        <v>210</v>
      </c>
      <c r="O491" s="57">
        <v>1398703</v>
      </c>
      <c r="P491" s="63">
        <v>20104.14</v>
      </c>
      <c r="Q491" s="57" t="s">
        <v>1257</v>
      </c>
      <c r="R491" s="57">
        <v>5081882</v>
      </c>
      <c r="S491" s="63" t="s">
        <v>667</v>
      </c>
      <c r="T491" s="57" t="s">
        <v>918</v>
      </c>
      <c r="U491" s="57">
        <v>3034283</v>
      </c>
      <c r="V491" s="63" t="s">
        <v>1013</v>
      </c>
      <c r="W491" s="57" t="s">
        <v>140</v>
      </c>
      <c r="X491" s="57">
        <v>20767343</v>
      </c>
      <c r="Y491" s="63" t="s">
        <v>740</v>
      </c>
      <c r="Z491" s="57"/>
      <c r="AA491" s="64"/>
      <c r="AB491" s="63"/>
      <c r="AC491" s="57" t="s">
        <v>63</v>
      </c>
      <c r="AD491" s="57">
        <v>0</v>
      </c>
      <c r="AE491" s="57">
        <v>0</v>
      </c>
      <c r="AF491" s="57">
        <v>0</v>
      </c>
      <c r="AG491" s="57">
        <v>0</v>
      </c>
      <c r="AH491" s="57">
        <v>1</v>
      </c>
      <c r="AI491" s="57">
        <v>0</v>
      </c>
      <c r="AJ491" s="57"/>
      <c r="AK491" s="57">
        <v>0</v>
      </c>
      <c r="AL491" s="57">
        <v>0</v>
      </c>
      <c r="AM491" s="57">
        <v>0</v>
      </c>
      <c r="AN491" s="57">
        <v>0</v>
      </c>
      <c r="AO491" s="57">
        <v>0</v>
      </c>
      <c r="AP491" s="57">
        <v>0</v>
      </c>
      <c r="AQ491" s="57">
        <v>0</v>
      </c>
      <c r="AR491" s="57">
        <v>0</v>
      </c>
      <c r="AS491" s="57">
        <v>5.8</v>
      </c>
      <c r="AT491" s="69">
        <v>17180</v>
      </c>
      <c r="AU491" s="54">
        <v>0</v>
      </c>
      <c r="AV491" s="54">
        <v>0</v>
      </c>
      <c r="AW491" s="66">
        <v>6.1</v>
      </c>
      <c r="AX491" s="66">
        <v>5.8</v>
      </c>
      <c r="AY491" s="64">
        <v>27648</v>
      </c>
      <c r="AZ491" s="78">
        <v>151.304513481198</v>
      </c>
      <c r="BA491" s="66"/>
    </row>
    <row r="492" spans="1:53" x14ac:dyDescent="0.25">
      <c r="A492" s="57">
        <v>488</v>
      </c>
      <c r="B492" s="74">
        <v>2013</v>
      </c>
      <c r="C492" s="57">
        <v>7</v>
      </c>
      <c r="D492" s="57" t="s">
        <v>1496</v>
      </c>
      <c r="E492" s="62">
        <f t="shared" si="14"/>
        <v>0.58622250180000002</v>
      </c>
      <c r="F492" s="108">
        <v>0.54759999999999998</v>
      </c>
      <c r="G492" s="57">
        <v>168.59</v>
      </c>
      <c r="H492" s="57">
        <v>2.08</v>
      </c>
      <c r="I492" s="57"/>
      <c r="J492" s="57" t="s">
        <v>7135</v>
      </c>
      <c r="K492" s="57"/>
      <c r="L492" s="57">
        <v>123242</v>
      </c>
      <c r="M492" s="63"/>
      <c r="N492" s="57" t="s">
        <v>1498</v>
      </c>
      <c r="O492" s="57">
        <v>0</v>
      </c>
      <c r="P492" s="63"/>
      <c r="Q492" s="57"/>
      <c r="R492" s="57"/>
      <c r="S492" s="63"/>
      <c r="T492" s="57" t="s">
        <v>1499</v>
      </c>
      <c r="U492" s="57">
        <v>0</v>
      </c>
      <c r="V492" s="63"/>
      <c r="W492" s="57"/>
      <c r="X492" s="57"/>
      <c r="Y492" s="63"/>
      <c r="Z492" s="57"/>
      <c r="AA492" s="64"/>
      <c r="AB492" s="63"/>
      <c r="AC492" s="57" t="s">
        <v>53</v>
      </c>
      <c r="AD492" s="57">
        <v>0</v>
      </c>
      <c r="AE492" s="57">
        <v>0</v>
      </c>
      <c r="AF492" s="57">
        <v>1</v>
      </c>
      <c r="AG492" s="57">
        <v>0</v>
      </c>
      <c r="AH492" s="57">
        <v>0</v>
      </c>
      <c r="AI492" s="57">
        <v>0</v>
      </c>
      <c r="AJ492" s="57" t="s">
        <v>2486</v>
      </c>
      <c r="AK492" s="57">
        <v>0</v>
      </c>
      <c r="AL492" s="57">
        <v>1</v>
      </c>
      <c r="AM492" s="57">
        <v>1</v>
      </c>
      <c r="AN492" s="57">
        <v>0</v>
      </c>
      <c r="AO492" s="57">
        <v>0</v>
      </c>
      <c r="AP492" s="57">
        <v>0</v>
      </c>
      <c r="AQ492" s="57">
        <v>1</v>
      </c>
      <c r="AR492" s="57">
        <v>0</v>
      </c>
      <c r="AS492" s="57">
        <v>4.9000000000000004</v>
      </c>
      <c r="AT492" s="69">
        <v>2861</v>
      </c>
      <c r="AU492" s="54">
        <v>0</v>
      </c>
      <c r="AV492" s="54">
        <v>0</v>
      </c>
      <c r="AW492" s="66">
        <v>5.9</v>
      </c>
      <c r="AX492" s="66">
        <v>4.9000000000000004</v>
      </c>
      <c r="AY492" s="64">
        <v>5050</v>
      </c>
      <c r="AZ492" s="78">
        <v>151.304513481198</v>
      </c>
      <c r="BA492" s="66"/>
    </row>
    <row r="493" spans="1:53" x14ac:dyDescent="0.25">
      <c r="A493" s="57">
        <v>489</v>
      </c>
      <c r="B493" s="74">
        <v>2013</v>
      </c>
      <c r="C493" s="57">
        <v>8</v>
      </c>
      <c r="D493" s="57" t="s">
        <v>1500</v>
      </c>
      <c r="E493" s="62">
        <f t="shared" si="14"/>
        <v>0.58590134264999993</v>
      </c>
      <c r="F493" s="108">
        <v>0.54730000000000001</v>
      </c>
      <c r="G493" s="57">
        <v>174.32</v>
      </c>
      <c r="H493" s="57">
        <v>10.45</v>
      </c>
      <c r="I493" s="57"/>
      <c r="J493" s="57" t="s">
        <v>1179</v>
      </c>
      <c r="K493" s="57"/>
      <c r="L493" s="57">
        <v>7894</v>
      </c>
      <c r="M493" s="63" t="s">
        <v>1501</v>
      </c>
      <c r="N493" s="57" t="s">
        <v>1502</v>
      </c>
      <c r="O493" s="57">
        <v>12576073</v>
      </c>
      <c r="P493" s="63" t="s">
        <v>1503</v>
      </c>
      <c r="Q493" s="57" t="s">
        <v>302</v>
      </c>
      <c r="R493" s="57">
        <v>8140427</v>
      </c>
      <c r="S493" s="63" t="s">
        <v>301</v>
      </c>
      <c r="T493" s="57" t="s">
        <v>1504</v>
      </c>
      <c r="U493" s="57">
        <v>0</v>
      </c>
      <c r="V493" s="63" t="s">
        <v>244</v>
      </c>
      <c r="W493" s="57" t="s">
        <v>1505</v>
      </c>
      <c r="X493" s="57">
        <v>26348751</v>
      </c>
      <c r="Y493" s="63" t="s">
        <v>693</v>
      </c>
      <c r="Z493" s="57"/>
      <c r="AA493" s="64"/>
      <c r="AB493" s="63"/>
      <c r="AC493" s="57" t="s">
        <v>61</v>
      </c>
      <c r="AD493" s="57">
        <v>1</v>
      </c>
      <c r="AE493" s="57">
        <v>0</v>
      </c>
      <c r="AF493" s="57">
        <v>0</v>
      </c>
      <c r="AG493" s="57">
        <v>0</v>
      </c>
      <c r="AH493" s="57">
        <v>0</v>
      </c>
      <c r="AI493" s="57">
        <v>0</v>
      </c>
      <c r="AJ493" s="57"/>
      <c r="AK493" s="57">
        <v>0</v>
      </c>
      <c r="AL493" s="57">
        <v>0</v>
      </c>
      <c r="AM493" s="57">
        <v>0</v>
      </c>
      <c r="AN493" s="57">
        <v>0</v>
      </c>
      <c r="AO493" s="57">
        <v>0</v>
      </c>
      <c r="AP493" s="57">
        <v>0</v>
      </c>
      <c r="AQ493" s="57">
        <v>0</v>
      </c>
      <c r="AR493" s="57">
        <v>0</v>
      </c>
      <c r="AS493" s="57">
        <v>4.8</v>
      </c>
      <c r="AT493" s="69">
        <v>34263</v>
      </c>
      <c r="AU493" s="54">
        <v>0</v>
      </c>
      <c r="AV493" s="54">
        <v>0</v>
      </c>
      <c r="AW493" s="66">
        <v>5.3</v>
      </c>
      <c r="AX493" s="66">
        <v>4.8</v>
      </c>
      <c r="AY493" s="64">
        <v>164968</v>
      </c>
      <c r="AZ493" s="78">
        <v>151.304513481198</v>
      </c>
      <c r="BA493" s="66"/>
    </row>
    <row r="494" spans="1:53" x14ac:dyDescent="0.25">
      <c r="A494" s="57">
        <v>490</v>
      </c>
      <c r="B494" s="74">
        <v>2013</v>
      </c>
      <c r="C494" s="57">
        <v>1</v>
      </c>
      <c r="D494" s="57" t="s">
        <v>1506</v>
      </c>
      <c r="E494" s="62">
        <f t="shared" si="14"/>
        <v>0.55110910140000002</v>
      </c>
      <c r="F494" s="108">
        <v>0.51480000000000004</v>
      </c>
      <c r="G494" s="57">
        <v>172.13</v>
      </c>
      <c r="H494" s="57">
        <v>10.07</v>
      </c>
      <c r="I494" s="57"/>
      <c r="J494" s="57" t="s">
        <v>1507</v>
      </c>
      <c r="K494" s="57"/>
      <c r="L494" s="57">
        <v>92021</v>
      </c>
      <c r="M494" s="63"/>
      <c r="N494" s="57"/>
      <c r="O494" s="57"/>
      <c r="P494" s="63"/>
      <c r="Q494" s="57"/>
      <c r="R494" s="57"/>
      <c r="S494" s="63"/>
      <c r="T494" s="57"/>
      <c r="U494" s="57"/>
      <c r="V494" s="63"/>
      <c r="W494" s="57"/>
      <c r="X494" s="57"/>
      <c r="Y494" s="63"/>
      <c r="Z494" s="57"/>
      <c r="AA494" s="64"/>
      <c r="AB494" s="63"/>
      <c r="AC494" s="57" t="s">
        <v>68</v>
      </c>
      <c r="AD494" s="57">
        <v>0</v>
      </c>
      <c r="AE494" s="57">
        <v>0</v>
      </c>
      <c r="AF494" s="57">
        <v>0</v>
      </c>
      <c r="AG494" s="57">
        <v>1</v>
      </c>
      <c r="AH494" s="57">
        <v>0</v>
      </c>
      <c r="AI494" s="57">
        <v>0</v>
      </c>
      <c r="AJ494" s="57"/>
      <c r="AK494" s="57">
        <v>0</v>
      </c>
      <c r="AL494" s="57">
        <v>0</v>
      </c>
      <c r="AM494" s="57">
        <v>0</v>
      </c>
      <c r="AN494" s="57">
        <v>0</v>
      </c>
      <c r="AO494" s="57">
        <v>0</v>
      </c>
      <c r="AP494" s="57">
        <v>0</v>
      </c>
      <c r="AQ494" s="57">
        <v>0</v>
      </c>
      <c r="AR494" s="57">
        <v>0</v>
      </c>
      <c r="AS494" s="57">
        <v>3.5</v>
      </c>
      <c r="AT494" s="69">
        <v>6317</v>
      </c>
      <c r="AU494" s="54">
        <v>0</v>
      </c>
      <c r="AV494" s="54">
        <v>0</v>
      </c>
      <c r="AW494" s="66">
        <v>3</v>
      </c>
      <c r="AX494" s="66">
        <v>3.5</v>
      </c>
      <c r="AY494" s="64">
        <v>489</v>
      </c>
      <c r="AZ494" s="78">
        <v>151.304513481198</v>
      </c>
      <c r="BA494" s="66"/>
    </row>
    <row r="495" spans="1:53" x14ac:dyDescent="0.25">
      <c r="A495" s="57">
        <v>491</v>
      </c>
      <c r="B495" s="74">
        <v>2013</v>
      </c>
      <c r="C495" s="57">
        <v>9</v>
      </c>
      <c r="D495" s="57" t="s">
        <v>1508</v>
      </c>
      <c r="E495" s="62">
        <f t="shared" si="14"/>
        <v>0.49148055255</v>
      </c>
      <c r="F495" s="108">
        <v>0.45910000000000001</v>
      </c>
      <c r="G495" s="57">
        <v>94.83</v>
      </c>
      <c r="H495" s="57">
        <v>5.21</v>
      </c>
      <c r="I495" s="57"/>
      <c r="J495" s="57" t="s">
        <v>1557</v>
      </c>
      <c r="K495" s="57"/>
      <c r="L495" s="57">
        <v>36944</v>
      </c>
      <c r="M495" s="63" t="s">
        <v>2490</v>
      </c>
      <c r="N495" s="57" t="s">
        <v>276</v>
      </c>
      <c r="O495" s="57">
        <v>39504417</v>
      </c>
      <c r="P495" s="63">
        <v>20104.14</v>
      </c>
      <c r="Q495" s="57" t="s">
        <v>1403</v>
      </c>
      <c r="R495" s="57">
        <v>22838677</v>
      </c>
      <c r="S495" s="63">
        <v>40286</v>
      </c>
      <c r="T495" s="57" t="s">
        <v>1032</v>
      </c>
      <c r="U495" s="57">
        <v>967890</v>
      </c>
      <c r="V495" s="63">
        <v>40080</v>
      </c>
      <c r="W495" s="57" t="s">
        <v>1655</v>
      </c>
      <c r="X495" s="57">
        <v>0</v>
      </c>
      <c r="Y495" s="63"/>
      <c r="Z495" s="57"/>
      <c r="AA495" s="64"/>
      <c r="AB495" s="63"/>
      <c r="AC495" s="57" t="s">
        <v>1696</v>
      </c>
      <c r="AD495" s="57">
        <v>1</v>
      </c>
      <c r="AE495" s="57">
        <v>0</v>
      </c>
      <c r="AF495" s="57">
        <v>0</v>
      </c>
      <c r="AG495" s="57">
        <v>0</v>
      </c>
      <c r="AH495" s="57">
        <v>0</v>
      </c>
      <c r="AI495" s="57">
        <v>0</v>
      </c>
      <c r="AJ495" s="57"/>
      <c r="AK495" s="57">
        <v>0</v>
      </c>
      <c r="AL495" s="57">
        <v>0</v>
      </c>
      <c r="AM495" s="57">
        <v>0</v>
      </c>
      <c r="AN495" s="57">
        <v>0</v>
      </c>
      <c r="AO495" s="57">
        <v>0</v>
      </c>
      <c r="AP495" s="57">
        <v>0</v>
      </c>
      <c r="AQ495" s="57">
        <v>0</v>
      </c>
      <c r="AR495" s="57">
        <v>0</v>
      </c>
      <c r="AS495" s="57">
        <v>3.3</v>
      </c>
      <c r="AT495" s="69">
        <v>15262</v>
      </c>
      <c r="AU495" s="54">
        <v>0</v>
      </c>
      <c r="AV495" s="54">
        <v>0</v>
      </c>
      <c r="AW495" s="66">
        <v>4.2</v>
      </c>
      <c r="AX495" s="66">
        <v>3.3</v>
      </c>
      <c r="AY495" s="64">
        <v>37531</v>
      </c>
      <c r="AZ495" s="78">
        <v>151.304513481198</v>
      </c>
      <c r="BA495" s="66"/>
    </row>
    <row r="496" spans="1:53" x14ac:dyDescent="0.25">
      <c r="A496" s="57">
        <v>492</v>
      </c>
      <c r="B496" s="74">
        <v>2013</v>
      </c>
      <c r="C496" s="57">
        <v>11</v>
      </c>
      <c r="D496" s="57" t="s">
        <v>1509</v>
      </c>
      <c r="E496" s="62">
        <f t="shared" si="14"/>
        <v>0.46825004070000004</v>
      </c>
      <c r="F496" s="108">
        <v>0.43740000000000001</v>
      </c>
      <c r="G496" s="57">
        <v>142.24</v>
      </c>
      <c r="H496" s="57">
        <v>11.23</v>
      </c>
      <c r="I496" s="57"/>
      <c r="J496" s="57" t="s">
        <v>1558</v>
      </c>
      <c r="K496" s="57"/>
      <c r="L496" s="57">
        <v>7418</v>
      </c>
      <c r="M496" s="63" t="s">
        <v>2576</v>
      </c>
      <c r="N496" s="57" t="s">
        <v>341</v>
      </c>
      <c r="O496" s="57">
        <v>7436269</v>
      </c>
      <c r="P496" s="63">
        <v>40781</v>
      </c>
      <c r="Q496" s="57" t="s">
        <v>187</v>
      </c>
      <c r="R496" s="57">
        <v>78323751</v>
      </c>
      <c r="S496" s="63">
        <v>40053</v>
      </c>
      <c r="T496" s="57" t="s">
        <v>482</v>
      </c>
      <c r="U496" s="57">
        <v>853774</v>
      </c>
      <c r="V496" s="63">
        <v>40329</v>
      </c>
      <c r="W496" s="57" t="s">
        <v>1258</v>
      </c>
      <c r="X496" s="57">
        <v>16586942</v>
      </c>
      <c r="Y496" s="63">
        <v>40053</v>
      </c>
      <c r="Z496" s="57" t="s">
        <v>960</v>
      </c>
      <c r="AA496" s="64">
        <v>489216</v>
      </c>
      <c r="AB496" s="63">
        <v>40374</v>
      </c>
      <c r="AC496" s="57" t="s">
        <v>1697</v>
      </c>
      <c r="AD496" s="57">
        <v>0</v>
      </c>
      <c r="AE496" s="57">
        <v>1</v>
      </c>
      <c r="AF496" s="57">
        <v>0</v>
      </c>
      <c r="AG496" s="57">
        <v>0</v>
      </c>
      <c r="AH496" s="57">
        <v>0</v>
      </c>
      <c r="AI496" s="57">
        <v>0</v>
      </c>
      <c r="AJ496" s="57"/>
      <c r="AK496" s="57">
        <v>0</v>
      </c>
      <c r="AL496" s="57">
        <v>0</v>
      </c>
      <c r="AM496" s="57">
        <v>0</v>
      </c>
      <c r="AN496" s="57">
        <v>0</v>
      </c>
      <c r="AO496" s="57">
        <v>0</v>
      </c>
      <c r="AP496" s="57">
        <v>0</v>
      </c>
      <c r="AQ496" s="57">
        <v>0</v>
      </c>
      <c r="AR496" s="57">
        <v>0</v>
      </c>
      <c r="AS496" s="57">
        <v>5.8</v>
      </c>
      <c r="AT496" s="69">
        <v>16890</v>
      </c>
      <c r="AU496" s="54">
        <v>0</v>
      </c>
      <c r="AV496" s="54">
        <v>0</v>
      </c>
      <c r="AW496" s="66">
        <v>6.3</v>
      </c>
      <c r="AX496" s="66">
        <v>5.8</v>
      </c>
      <c r="AY496" s="64">
        <v>20962</v>
      </c>
      <c r="AZ496" s="78">
        <v>151.304513481198</v>
      </c>
      <c r="BA496" s="66"/>
    </row>
    <row r="497" spans="1:53" x14ac:dyDescent="0.25">
      <c r="A497" s="57">
        <v>493</v>
      </c>
      <c r="B497" s="74">
        <v>2013</v>
      </c>
      <c r="C497" s="57">
        <v>5</v>
      </c>
      <c r="D497" s="57" t="s">
        <v>3176</v>
      </c>
      <c r="E497" s="62">
        <f t="shared" si="14"/>
        <v>0.41686457669999999</v>
      </c>
      <c r="F497" s="108">
        <v>0.38940000000000002</v>
      </c>
      <c r="G497" s="57">
        <v>139.6</v>
      </c>
      <c r="H497" s="57">
        <v>6.3</v>
      </c>
      <c r="I497" s="57"/>
      <c r="J497" s="57" t="s">
        <v>3177</v>
      </c>
      <c r="K497" s="57"/>
      <c r="L497" s="57">
        <v>0</v>
      </c>
      <c r="M497" s="63"/>
      <c r="N497" s="57" t="s">
        <v>1624</v>
      </c>
      <c r="O497" s="57">
        <v>0</v>
      </c>
      <c r="P497" s="63"/>
      <c r="Q497" s="57" t="s">
        <v>3178</v>
      </c>
      <c r="T497" s="57" t="s">
        <v>1669</v>
      </c>
      <c r="U497" s="64"/>
      <c r="V497" s="63"/>
      <c r="W497" s="57" t="s">
        <v>1603</v>
      </c>
      <c r="X497" s="57">
        <v>0</v>
      </c>
      <c r="Y497" s="63"/>
      <c r="Z497" s="57" t="s">
        <v>1656</v>
      </c>
      <c r="AA497" s="57">
        <v>18758</v>
      </c>
      <c r="AB497" s="63">
        <v>40620</v>
      </c>
      <c r="AC497" s="57" t="s">
        <v>1350</v>
      </c>
      <c r="AD497" s="57">
        <v>0</v>
      </c>
      <c r="AE497" s="57">
        <v>0</v>
      </c>
      <c r="AF497" s="57">
        <v>0</v>
      </c>
      <c r="AG497" s="57">
        <v>1</v>
      </c>
      <c r="AH497" s="57">
        <v>0</v>
      </c>
      <c r="AI497" s="57">
        <v>0</v>
      </c>
      <c r="AJ497" s="57"/>
      <c r="AK497" s="57">
        <v>0</v>
      </c>
      <c r="AL497" s="57">
        <v>0</v>
      </c>
      <c r="AM497" s="57">
        <v>0</v>
      </c>
      <c r="AN497" s="57">
        <v>0</v>
      </c>
      <c r="AO497" s="57">
        <v>0</v>
      </c>
      <c r="AP497" s="57">
        <v>0</v>
      </c>
      <c r="AQ497" s="57">
        <v>0</v>
      </c>
      <c r="AR497" s="57">
        <v>0</v>
      </c>
      <c r="AS497" s="57">
        <v>5</v>
      </c>
      <c r="AT497" s="69">
        <v>393</v>
      </c>
      <c r="AU497" s="54">
        <v>0</v>
      </c>
      <c r="AV497" s="54">
        <v>0</v>
      </c>
      <c r="AW497" s="66">
        <v>4.2</v>
      </c>
      <c r="AX497" s="66">
        <v>4.9000000000000004</v>
      </c>
      <c r="AY497" s="64">
        <v>5185</v>
      </c>
      <c r="AZ497" s="78">
        <v>151.304513481198</v>
      </c>
      <c r="BA497" s="66"/>
    </row>
    <row r="498" spans="1:53" x14ac:dyDescent="0.25">
      <c r="A498" s="57">
        <v>494</v>
      </c>
      <c r="B498" s="74">
        <v>2013</v>
      </c>
      <c r="C498" s="57">
        <v>6</v>
      </c>
      <c r="D498" s="57" t="s">
        <v>1510</v>
      </c>
      <c r="E498" s="62">
        <f t="shared" si="14"/>
        <v>0.3791819031</v>
      </c>
      <c r="F498" s="108">
        <v>0.35420000000000001</v>
      </c>
      <c r="G498" s="57">
        <v>119.98</v>
      </c>
      <c r="H498" s="57">
        <v>6.25</v>
      </c>
      <c r="I498" s="57"/>
      <c r="J498" s="57" t="s">
        <v>1559</v>
      </c>
      <c r="K498" s="57"/>
      <c r="L498" s="57">
        <v>11662</v>
      </c>
      <c r="M498" s="63" t="s">
        <v>2577</v>
      </c>
      <c r="N498" s="57" t="s">
        <v>630</v>
      </c>
      <c r="O498" s="57">
        <v>22642019</v>
      </c>
      <c r="P498" s="63">
        <v>40053</v>
      </c>
      <c r="Q498" s="57" t="s">
        <v>7121</v>
      </c>
      <c r="R498" s="57">
        <v>0</v>
      </c>
      <c r="S498" s="63"/>
      <c r="T498" s="57" t="s">
        <v>1281</v>
      </c>
      <c r="U498" s="57">
        <v>0</v>
      </c>
      <c r="V498" s="63"/>
      <c r="W498" s="57" t="s">
        <v>1657</v>
      </c>
      <c r="X498" s="57">
        <v>0</v>
      </c>
      <c r="Y498" s="63"/>
      <c r="Z498" s="57" t="s">
        <v>1597</v>
      </c>
      <c r="AA498" s="64">
        <v>1026098</v>
      </c>
      <c r="AB498" s="63">
        <v>40197</v>
      </c>
      <c r="AC498" s="57" t="s">
        <v>1698</v>
      </c>
      <c r="AD498" s="57">
        <v>0</v>
      </c>
      <c r="AE498" s="57">
        <v>0</v>
      </c>
      <c r="AF498" s="57">
        <v>0</v>
      </c>
      <c r="AG498" s="57">
        <v>1</v>
      </c>
      <c r="AH498" s="57">
        <v>1</v>
      </c>
      <c r="AI498" s="57">
        <v>0</v>
      </c>
      <c r="AJ498" s="57"/>
      <c r="AK498" s="57">
        <v>0</v>
      </c>
      <c r="AL498" s="57">
        <v>0</v>
      </c>
      <c r="AM498" s="57">
        <v>0</v>
      </c>
      <c r="AN498" s="57">
        <v>0</v>
      </c>
      <c r="AO498" s="57">
        <v>0</v>
      </c>
      <c r="AP498" s="57">
        <v>0</v>
      </c>
      <c r="AQ498" s="57">
        <v>0</v>
      </c>
      <c r="AR498" s="57">
        <v>0</v>
      </c>
      <c r="AS498" s="57">
        <v>6.8</v>
      </c>
      <c r="AT498" s="69">
        <v>1580</v>
      </c>
      <c r="AU498" s="54">
        <v>0</v>
      </c>
      <c r="AV498" s="54">
        <v>0</v>
      </c>
      <c r="AW498" s="66">
        <v>7.4</v>
      </c>
      <c r="AX498" s="66">
        <v>6.8</v>
      </c>
      <c r="AY498" s="64">
        <v>10655</v>
      </c>
      <c r="AZ498" s="78">
        <v>151.304513481198</v>
      </c>
      <c r="BA498" s="66"/>
    </row>
    <row r="499" spans="1:53" x14ac:dyDescent="0.25">
      <c r="A499" s="57">
        <v>495</v>
      </c>
      <c r="B499" s="74">
        <v>2013</v>
      </c>
      <c r="C499" s="57">
        <v>2</v>
      </c>
      <c r="D499" s="57" t="s">
        <v>1511</v>
      </c>
      <c r="E499" s="62">
        <f t="shared" si="14"/>
        <v>0.3453531393</v>
      </c>
      <c r="F499" s="108">
        <v>0.3226</v>
      </c>
      <c r="G499" s="57">
        <v>95.7</v>
      </c>
      <c r="H499" s="57">
        <v>5.99</v>
      </c>
      <c r="I499" s="57"/>
      <c r="J499" s="57" t="s">
        <v>1447</v>
      </c>
      <c r="K499" s="57"/>
      <c r="L499" s="57">
        <v>0</v>
      </c>
      <c r="M499" s="63"/>
      <c r="N499" s="57" t="s">
        <v>272</v>
      </c>
      <c r="O499" s="57">
        <v>6019512</v>
      </c>
      <c r="P499" s="63">
        <v>40267</v>
      </c>
      <c r="Q499" s="57" t="s">
        <v>877</v>
      </c>
      <c r="R499" s="57">
        <v>65650455</v>
      </c>
      <c r="S499" s="63">
        <v>40164</v>
      </c>
      <c r="T499" s="57" t="s">
        <v>1068</v>
      </c>
      <c r="U499" s="57">
        <v>35766990</v>
      </c>
      <c r="V499" s="63">
        <v>40766</v>
      </c>
      <c r="W499" s="57" t="s">
        <v>1070</v>
      </c>
      <c r="X499" s="57">
        <v>8140650</v>
      </c>
      <c r="Y499" s="63" t="s">
        <v>1071</v>
      </c>
      <c r="Z499" s="57" t="s">
        <v>590</v>
      </c>
      <c r="AA499" s="64">
        <v>6890636</v>
      </c>
      <c r="AB499" s="63">
        <v>40246</v>
      </c>
      <c r="AC499" s="57" t="s">
        <v>614</v>
      </c>
      <c r="AD499" s="57">
        <v>1</v>
      </c>
      <c r="AE499" s="57">
        <v>0</v>
      </c>
      <c r="AF499" s="57">
        <v>0</v>
      </c>
      <c r="AG499" s="57">
        <v>0</v>
      </c>
      <c r="AH499" s="57">
        <v>0</v>
      </c>
      <c r="AI499" s="57">
        <v>0</v>
      </c>
      <c r="AJ499" s="57"/>
      <c r="AK499" s="57">
        <v>0</v>
      </c>
      <c r="AL499" s="57">
        <v>0</v>
      </c>
      <c r="AM499" s="57">
        <v>0</v>
      </c>
      <c r="AN499" s="57">
        <v>0</v>
      </c>
      <c r="AO499" s="57">
        <v>0</v>
      </c>
      <c r="AP499" s="57">
        <v>0</v>
      </c>
      <c r="AQ499" s="57">
        <v>0</v>
      </c>
      <c r="AR499" s="57">
        <v>0</v>
      </c>
      <c r="AS499" s="57">
        <v>3.6</v>
      </c>
      <c r="AT499" s="69">
        <v>420</v>
      </c>
      <c r="AU499" s="54">
        <v>0</v>
      </c>
      <c r="AV499" s="54">
        <v>0</v>
      </c>
      <c r="AW499" s="66">
        <v>4.5</v>
      </c>
      <c r="AX499" s="66">
        <v>3.6</v>
      </c>
      <c r="AY499" s="64">
        <v>60080</v>
      </c>
      <c r="AZ499" s="78">
        <v>151.304513481198</v>
      </c>
      <c r="BA499" s="66"/>
    </row>
    <row r="500" spans="1:53" x14ac:dyDescent="0.25">
      <c r="A500" s="57">
        <v>496</v>
      </c>
      <c r="B500" s="74">
        <v>2013</v>
      </c>
      <c r="C500" s="57">
        <v>9</v>
      </c>
      <c r="D500" s="57" t="s">
        <v>1512</v>
      </c>
      <c r="E500" s="62">
        <f t="shared" si="14"/>
        <v>0.3376453197</v>
      </c>
      <c r="F500" s="108">
        <v>0.31540000000000001</v>
      </c>
      <c r="G500" s="57">
        <v>84.48</v>
      </c>
      <c r="H500" s="57">
        <v>5.79</v>
      </c>
      <c r="I500" s="57"/>
      <c r="J500" s="57" t="s">
        <v>473</v>
      </c>
      <c r="K500" s="57"/>
      <c r="L500" s="57">
        <v>6628</v>
      </c>
      <c r="M500" s="63" t="s">
        <v>2542</v>
      </c>
      <c r="N500" s="57" t="s">
        <v>1220</v>
      </c>
      <c r="O500" s="57">
        <v>24705672</v>
      </c>
      <c r="P500" s="63" t="s">
        <v>2651</v>
      </c>
      <c r="Q500" s="57" t="s">
        <v>523</v>
      </c>
      <c r="R500" s="57">
        <v>0</v>
      </c>
      <c r="S500" s="63"/>
      <c r="T500" s="57" t="s">
        <v>1625</v>
      </c>
      <c r="U500" s="57">
        <v>318161</v>
      </c>
      <c r="V500" s="63">
        <v>40323</v>
      </c>
      <c r="W500" s="57" t="s">
        <v>580</v>
      </c>
      <c r="X500" s="57">
        <v>0</v>
      </c>
      <c r="Y500" s="63"/>
      <c r="Z500" s="57" t="s">
        <v>893</v>
      </c>
      <c r="AA500" s="64">
        <v>179434</v>
      </c>
      <c r="AB500" s="63">
        <v>40514</v>
      </c>
      <c r="AC500" s="57" t="s">
        <v>1699</v>
      </c>
      <c r="AD500" s="57">
        <v>1</v>
      </c>
      <c r="AE500" s="57">
        <v>0</v>
      </c>
      <c r="AF500" s="57">
        <v>0</v>
      </c>
      <c r="AG500" s="57">
        <v>0</v>
      </c>
      <c r="AH500" s="57">
        <v>0</v>
      </c>
      <c r="AI500" s="57">
        <v>1</v>
      </c>
      <c r="AJ500" s="57"/>
      <c r="AK500" s="57">
        <v>0</v>
      </c>
      <c r="AL500" s="57">
        <v>0</v>
      </c>
      <c r="AM500" s="57">
        <v>0</v>
      </c>
      <c r="AN500" s="57">
        <v>0</v>
      </c>
      <c r="AO500" s="57">
        <v>0</v>
      </c>
      <c r="AP500" s="57">
        <v>0</v>
      </c>
      <c r="AQ500" s="57">
        <v>0</v>
      </c>
      <c r="AR500" s="57">
        <v>0</v>
      </c>
      <c r="AS500" s="57">
        <v>3.3</v>
      </c>
      <c r="AT500" s="69">
        <v>7998</v>
      </c>
      <c r="AU500" s="54">
        <v>0</v>
      </c>
      <c r="AV500" s="54">
        <v>0</v>
      </c>
      <c r="AW500" s="66">
        <v>4.2</v>
      </c>
      <c r="AX500" s="66">
        <v>3.3</v>
      </c>
      <c r="AY500" s="64">
        <v>44712</v>
      </c>
      <c r="AZ500" s="78">
        <v>151.304513481198</v>
      </c>
      <c r="BA500" s="66"/>
    </row>
    <row r="501" spans="1:53" x14ac:dyDescent="0.25">
      <c r="A501" s="57">
        <v>497</v>
      </c>
      <c r="B501" s="74">
        <v>2013</v>
      </c>
      <c r="C501" s="57">
        <v>11</v>
      </c>
      <c r="D501" s="57" t="s">
        <v>3185</v>
      </c>
      <c r="E501" s="62">
        <f t="shared" si="14"/>
        <v>0.32169441524999998</v>
      </c>
      <c r="F501" s="108">
        <v>0.30049999999999999</v>
      </c>
      <c r="G501" s="57">
        <v>96.66</v>
      </c>
      <c r="H501" s="57">
        <v>8.35</v>
      </c>
      <c r="I501" s="57"/>
      <c r="J501" s="57" t="s">
        <v>1560</v>
      </c>
      <c r="K501" s="57"/>
      <c r="L501" s="57">
        <v>29811</v>
      </c>
      <c r="M501" s="63" t="s">
        <v>2578</v>
      </c>
      <c r="N501" s="57" t="s">
        <v>685</v>
      </c>
      <c r="O501" s="57">
        <v>637835</v>
      </c>
      <c r="P501" s="63">
        <v>40053</v>
      </c>
      <c r="Q501" s="57" t="s">
        <v>154</v>
      </c>
      <c r="R501" s="57">
        <v>38189249</v>
      </c>
      <c r="S501" s="63">
        <v>40053</v>
      </c>
      <c r="T501" s="57" t="s">
        <v>913</v>
      </c>
      <c r="U501" s="57">
        <v>52654</v>
      </c>
      <c r="V501" s="63">
        <v>40337</v>
      </c>
      <c r="W501" s="57" t="s">
        <v>1670</v>
      </c>
      <c r="X501" s="64">
        <v>8304731</v>
      </c>
      <c r="Y501" s="63">
        <v>40058</v>
      </c>
      <c r="AC501" s="57" t="s">
        <v>614</v>
      </c>
      <c r="AD501" s="57">
        <v>1</v>
      </c>
      <c r="AE501" s="57">
        <v>0</v>
      </c>
      <c r="AF501" s="57">
        <v>0</v>
      </c>
      <c r="AG501" s="57">
        <v>0</v>
      </c>
      <c r="AH501" s="57">
        <v>0</v>
      </c>
      <c r="AI501" s="57">
        <v>0</v>
      </c>
      <c r="AJ501" s="57"/>
      <c r="AK501" s="57">
        <v>0</v>
      </c>
      <c r="AL501" s="57">
        <v>0</v>
      </c>
      <c r="AM501" s="57">
        <v>0</v>
      </c>
      <c r="AN501" s="57">
        <v>0</v>
      </c>
      <c r="AO501" s="57">
        <v>0</v>
      </c>
      <c r="AP501" s="57">
        <v>0</v>
      </c>
      <c r="AQ501" s="57">
        <v>0</v>
      </c>
      <c r="AR501" s="57">
        <v>0</v>
      </c>
      <c r="AS501" s="57">
        <v>5.4</v>
      </c>
      <c r="AT501" s="69">
        <v>13138</v>
      </c>
      <c r="AU501" s="54">
        <v>0</v>
      </c>
      <c r="AV501" s="54">
        <v>0</v>
      </c>
      <c r="AW501" s="66">
        <v>6</v>
      </c>
      <c r="AX501" s="66">
        <v>5.4</v>
      </c>
      <c r="AY501" s="64">
        <v>39067</v>
      </c>
      <c r="AZ501" s="78">
        <v>151.304513481198</v>
      </c>
      <c r="BA501" s="66"/>
    </row>
    <row r="502" spans="1:53" x14ac:dyDescent="0.25">
      <c r="A502" s="57">
        <v>498</v>
      </c>
      <c r="B502" s="74">
        <v>2013</v>
      </c>
      <c r="C502" s="57">
        <v>2</v>
      </c>
      <c r="D502" s="57" t="s">
        <v>1513</v>
      </c>
      <c r="E502" s="62">
        <f t="shared" si="14"/>
        <v>0.32115914999999995</v>
      </c>
      <c r="F502" s="108">
        <v>0.3</v>
      </c>
      <c r="G502" s="57">
        <v>92.4</v>
      </c>
      <c r="H502" s="57">
        <v>6.54</v>
      </c>
      <c r="I502" s="57"/>
      <c r="J502" s="54" t="s">
        <v>7149</v>
      </c>
      <c r="K502" s="57"/>
      <c r="L502" s="54">
        <f>566061+1108323</f>
        <v>1674384</v>
      </c>
      <c r="M502" s="71" t="s">
        <v>6171</v>
      </c>
      <c r="N502" s="57" t="s">
        <v>357</v>
      </c>
      <c r="O502" s="57">
        <v>11235458</v>
      </c>
      <c r="P502" s="63" t="s">
        <v>7196</v>
      </c>
      <c r="Q502" s="57" t="s">
        <v>140</v>
      </c>
      <c r="R502" s="57">
        <v>20766140</v>
      </c>
      <c r="S502" s="63">
        <v>40763</v>
      </c>
      <c r="T502" s="57" t="s">
        <v>481</v>
      </c>
      <c r="U502" s="57">
        <v>14170606</v>
      </c>
      <c r="V502" s="63">
        <v>40053</v>
      </c>
      <c r="W502" s="57" t="s">
        <v>334</v>
      </c>
      <c r="X502" s="57">
        <v>0</v>
      </c>
      <c r="Y502" s="63"/>
      <c r="Z502" s="57" t="s">
        <v>630</v>
      </c>
      <c r="AA502" s="64">
        <v>22642259</v>
      </c>
      <c r="AB502" s="63">
        <v>40053</v>
      </c>
      <c r="AC502" s="57" t="s">
        <v>230</v>
      </c>
      <c r="AD502" s="57">
        <v>0</v>
      </c>
      <c r="AE502" s="57">
        <v>0</v>
      </c>
      <c r="AF502" s="57">
        <v>0</v>
      </c>
      <c r="AG502" s="57">
        <v>0</v>
      </c>
      <c r="AH502" s="57">
        <v>1</v>
      </c>
      <c r="AI502" s="57">
        <v>0</v>
      </c>
      <c r="AJ502" s="57"/>
      <c r="AK502" s="57">
        <v>0</v>
      </c>
      <c r="AL502" s="57">
        <v>0</v>
      </c>
      <c r="AM502" s="57">
        <v>0</v>
      </c>
      <c r="AN502" s="57">
        <v>0</v>
      </c>
      <c r="AO502" s="57">
        <v>0</v>
      </c>
      <c r="AP502" s="57">
        <v>0</v>
      </c>
      <c r="AQ502" s="57">
        <v>0</v>
      </c>
      <c r="AR502" s="57">
        <v>0</v>
      </c>
      <c r="AS502" s="57">
        <v>4.3</v>
      </c>
      <c r="AT502" s="69">
        <v>15832</v>
      </c>
      <c r="AU502" s="54">
        <v>0</v>
      </c>
      <c r="AV502" s="54">
        <v>0</v>
      </c>
      <c r="AW502" s="66">
        <v>4.3</v>
      </c>
      <c r="AX502" s="66">
        <v>4.3</v>
      </c>
      <c r="AY502" s="64">
        <v>30106</v>
      </c>
      <c r="AZ502" s="78">
        <v>151.304513481198</v>
      </c>
      <c r="BA502" s="66"/>
    </row>
    <row r="503" spans="1:53" x14ac:dyDescent="0.25">
      <c r="A503" s="57">
        <v>499</v>
      </c>
      <c r="B503" s="74">
        <v>2013</v>
      </c>
      <c r="C503" s="57">
        <v>9</v>
      </c>
      <c r="D503" s="57" t="s">
        <v>1514</v>
      </c>
      <c r="E503" s="62">
        <f t="shared" si="14"/>
        <v>0.30702814739999995</v>
      </c>
      <c r="F503" s="108">
        <v>0.2868</v>
      </c>
      <c r="G503" s="57">
        <v>93.68</v>
      </c>
      <c r="H503" s="57">
        <v>7.16</v>
      </c>
      <c r="I503" s="57"/>
      <c r="J503" s="57" t="s">
        <v>1561</v>
      </c>
      <c r="K503" s="57"/>
      <c r="L503" s="57">
        <v>4350</v>
      </c>
      <c r="M503" s="63" t="s">
        <v>2579</v>
      </c>
      <c r="N503" s="57" t="s">
        <v>918</v>
      </c>
      <c r="O503" s="57">
        <v>3032799</v>
      </c>
      <c r="P503" s="63">
        <v>40212</v>
      </c>
      <c r="Q503" s="67" t="s">
        <v>343</v>
      </c>
      <c r="R503" s="67">
        <v>17549046</v>
      </c>
      <c r="S503" s="63">
        <v>40319</v>
      </c>
      <c r="T503" s="57" t="s">
        <v>1626</v>
      </c>
      <c r="U503" s="57">
        <v>2435113</v>
      </c>
      <c r="V503" s="63">
        <v>40388</v>
      </c>
      <c r="W503" s="57" t="s">
        <v>523</v>
      </c>
      <c r="X503" s="57">
        <v>21088197</v>
      </c>
      <c r="Y503" s="63">
        <v>40292</v>
      </c>
      <c r="Z503" s="57" t="s">
        <v>548</v>
      </c>
      <c r="AA503" s="64">
        <v>12344355</v>
      </c>
      <c r="AB503" s="63">
        <v>40283</v>
      </c>
      <c r="AC503" s="57" t="s">
        <v>1353</v>
      </c>
      <c r="AD503" s="57">
        <v>1</v>
      </c>
      <c r="AE503" s="57">
        <v>0</v>
      </c>
      <c r="AF503" s="57">
        <v>0</v>
      </c>
      <c r="AG503" s="57">
        <v>0</v>
      </c>
      <c r="AH503" s="57">
        <v>1</v>
      </c>
      <c r="AI503" s="57">
        <v>0</v>
      </c>
      <c r="AJ503" s="57"/>
      <c r="AK503" s="57">
        <v>0</v>
      </c>
      <c r="AL503" s="57">
        <v>0</v>
      </c>
      <c r="AM503" s="57">
        <v>0</v>
      </c>
      <c r="AN503" s="57">
        <v>0</v>
      </c>
      <c r="AO503" s="57">
        <v>0</v>
      </c>
      <c r="AP503" s="57">
        <v>0</v>
      </c>
      <c r="AQ503" s="57">
        <v>0</v>
      </c>
      <c r="AR503" s="57">
        <v>0</v>
      </c>
      <c r="AS503" s="57">
        <v>4.9000000000000004</v>
      </c>
      <c r="AT503" s="69">
        <v>10179</v>
      </c>
      <c r="AU503" s="54">
        <v>0</v>
      </c>
      <c r="AV503" s="54">
        <v>0</v>
      </c>
      <c r="AW503" s="66">
        <v>5.7</v>
      </c>
      <c r="AX503" s="66">
        <v>4.9000000000000004</v>
      </c>
      <c r="AY503" s="64">
        <v>14845</v>
      </c>
      <c r="AZ503" s="78">
        <v>151.304513481198</v>
      </c>
      <c r="BA503" s="66"/>
    </row>
    <row r="504" spans="1:53" x14ac:dyDescent="0.25">
      <c r="A504" s="57">
        <v>500</v>
      </c>
      <c r="B504" s="74">
        <v>2013</v>
      </c>
      <c r="C504" s="57">
        <v>8</v>
      </c>
      <c r="D504" s="57" t="s">
        <v>1515</v>
      </c>
      <c r="E504" s="62">
        <f t="shared" si="14"/>
        <v>0.30081907050000006</v>
      </c>
      <c r="F504" s="108">
        <v>0.28100000000000003</v>
      </c>
      <c r="G504" s="57">
        <v>97.55</v>
      </c>
      <c r="H504" s="57">
        <v>6.91</v>
      </c>
      <c r="I504" s="57"/>
      <c r="J504" s="57" t="s">
        <v>1562</v>
      </c>
      <c r="K504" s="57"/>
      <c r="L504" s="57">
        <v>16208</v>
      </c>
      <c r="M504" s="63" t="s">
        <v>2580</v>
      </c>
      <c r="N504" s="57" t="s">
        <v>1589</v>
      </c>
      <c r="O504" s="57">
        <v>0</v>
      </c>
      <c r="P504" s="63"/>
      <c r="Q504" s="57" t="s">
        <v>206</v>
      </c>
      <c r="R504" s="57">
        <v>4511064</v>
      </c>
      <c r="S504" s="63">
        <v>40053</v>
      </c>
      <c r="T504" s="57" t="s">
        <v>1627</v>
      </c>
      <c r="U504" s="57">
        <v>0</v>
      </c>
      <c r="V504" s="63"/>
      <c r="W504" s="57" t="s">
        <v>1658</v>
      </c>
      <c r="X504" s="57">
        <v>15795</v>
      </c>
      <c r="Y504" s="63">
        <v>40706</v>
      </c>
      <c r="Z504" s="57" t="s">
        <v>1671</v>
      </c>
      <c r="AA504" s="64">
        <v>502237</v>
      </c>
      <c r="AB504" s="63">
        <v>40476</v>
      </c>
      <c r="AC504" s="57" t="s">
        <v>1353</v>
      </c>
      <c r="AD504" s="57">
        <v>1</v>
      </c>
      <c r="AE504" s="57">
        <v>0</v>
      </c>
      <c r="AF504" s="57">
        <v>0</v>
      </c>
      <c r="AG504" s="57">
        <v>0</v>
      </c>
      <c r="AH504" s="57">
        <v>1</v>
      </c>
      <c r="AI504" s="57">
        <v>0</v>
      </c>
      <c r="AJ504" s="57" t="s">
        <v>2471</v>
      </c>
      <c r="AK504" s="57">
        <v>0</v>
      </c>
      <c r="AL504" s="57">
        <v>0</v>
      </c>
      <c r="AM504" s="57">
        <v>1</v>
      </c>
      <c r="AN504" s="57">
        <v>0</v>
      </c>
      <c r="AO504" s="57">
        <v>0</v>
      </c>
      <c r="AP504" s="57">
        <v>0</v>
      </c>
      <c r="AQ504" s="57">
        <v>0</v>
      </c>
      <c r="AR504" s="57">
        <v>0</v>
      </c>
      <c r="AS504" s="57">
        <v>7.5</v>
      </c>
      <c r="AT504" s="69">
        <v>46001</v>
      </c>
      <c r="AU504" s="54">
        <v>0</v>
      </c>
      <c r="AV504" s="54">
        <v>0</v>
      </c>
      <c r="AW504" s="66">
        <v>7.5</v>
      </c>
      <c r="AX504" s="66">
        <v>7.5</v>
      </c>
      <c r="AY504" s="64">
        <v>64066</v>
      </c>
      <c r="AZ504" s="78">
        <v>151.304513481198</v>
      </c>
      <c r="BA504" s="66"/>
    </row>
    <row r="505" spans="1:53" ht="15" customHeight="1" x14ac:dyDescent="0.25">
      <c r="A505" s="57">
        <v>501</v>
      </c>
      <c r="B505" s="74">
        <v>2013</v>
      </c>
      <c r="C505" s="57">
        <v>7</v>
      </c>
      <c r="D505" s="57" t="s">
        <v>1516</v>
      </c>
      <c r="E505" s="62">
        <f t="shared" si="14"/>
        <v>0.29428883444999993</v>
      </c>
      <c r="F505" s="108">
        <v>0.27489999999999998</v>
      </c>
      <c r="G505" s="57">
        <v>79.069999999999993</v>
      </c>
      <c r="H505" s="57">
        <v>5.81</v>
      </c>
      <c r="I505" s="57"/>
      <c r="J505" s="57" t="s">
        <v>6172</v>
      </c>
      <c r="K505" s="57"/>
      <c r="L505" s="57">
        <v>0</v>
      </c>
      <c r="M505" s="63"/>
      <c r="N505" s="57" t="s">
        <v>1590</v>
      </c>
      <c r="O505" s="57">
        <v>87150</v>
      </c>
      <c r="P505" s="63">
        <v>40318</v>
      </c>
      <c r="Q505" s="57" t="s">
        <v>337</v>
      </c>
      <c r="R505" s="57">
        <v>10321028</v>
      </c>
      <c r="S505" s="63">
        <v>40268</v>
      </c>
      <c r="T505" s="57" t="s">
        <v>1628</v>
      </c>
      <c r="U505" s="57">
        <v>0</v>
      </c>
      <c r="V505" s="63"/>
      <c r="W505" s="57" t="s">
        <v>1264</v>
      </c>
      <c r="X505" s="57">
        <v>510365</v>
      </c>
      <c r="Y505" s="63">
        <v>40095</v>
      </c>
      <c r="Z505" s="57" t="s">
        <v>1672</v>
      </c>
      <c r="AA505" s="64">
        <v>411976</v>
      </c>
      <c r="AB505" s="63">
        <v>40413</v>
      </c>
      <c r="AC505" s="57" t="s">
        <v>1700</v>
      </c>
      <c r="AD505" s="57">
        <v>0</v>
      </c>
      <c r="AE505" s="57">
        <v>0</v>
      </c>
      <c r="AF505" s="57">
        <v>0</v>
      </c>
      <c r="AG505" s="57">
        <v>0</v>
      </c>
      <c r="AH505" s="57">
        <v>0</v>
      </c>
      <c r="AI505" s="57">
        <v>1</v>
      </c>
      <c r="AJ505" s="57"/>
      <c r="AK505" s="57">
        <v>0</v>
      </c>
      <c r="AL505" s="57">
        <v>0</v>
      </c>
      <c r="AM505" s="57">
        <v>0</v>
      </c>
      <c r="AN505" s="57">
        <v>0</v>
      </c>
      <c r="AO505" s="57">
        <v>0</v>
      </c>
      <c r="AP505" s="57">
        <v>0</v>
      </c>
      <c r="AQ505" s="57">
        <v>0</v>
      </c>
      <c r="AR505" s="57">
        <v>0</v>
      </c>
      <c r="AS505" s="57">
        <v>5.5</v>
      </c>
      <c r="AT505" s="69">
        <v>16102</v>
      </c>
      <c r="AU505" s="54">
        <v>0</v>
      </c>
      <c r="AV505" s="54">
        <v>0</v>
      </c>
      <c r="AW505" s="66">
        <v>5.9</v>
      </c>
      <c r="AX505" s="66">
        <v>5.5</v>
      </c>
      <c r="AY505" s="64">
        <v>34066</v>
      </c>
      <c r="AZ505" s="78">
        <v>151.304513481198</v>
      </c>
      <c r="BA505" s="66"/>
    </row>
    <row r="506" spans="1:53" x14ac:dyDescent="0.25">
      <c r="A506" s="57">
        <v>502</v>
      </c>
      <c r="B506" s="74">
        <v>2013</v>
      </c>
      <c r="C506" s="57">
        <v>5</v>
      </c>
      <c r="D506" s="57" t="s">
        <v>1517</v>
      </c>
      <c r="E506" s="62">
        <f t="shared" si="14"/>
        <v>0.27137948174999998</v>
      </c>
      <c r="F506" s="108">
        <v>0.2535</v>
      </c>
      <c r="G506" s="57">
        <v>74.33</v>
      </c>
      <c r="H506" s="57">
        <v>4.74</v>
      </c>
      <c r="I506" s="57"/>
      <c r="J506" s="57" t="s">
        <v>1563</v>
      </c>
      <c r="K506" s="57"/>
      <c r="L506" s="57">
        <v>39071</v>
      </c>
      <c r="M506" s="63" t="s">
        <v>2581</v>
      </c>
      <c r="N506" s="57" t="s">
        <v>1591</v>
      </c>
      <c r="O506" s="57">
        <v>1976845</v>
      </c>
      <c r="P506" s="63">
        <v>40084</v>
      </c>
      <c r="Q506" s="57" t="s">
        <v>1605</v>
      </c>
      <c r="R506" s="57">
        <v>0</v>
      </c>
      <c r="S506" s="63"/>
      <c r="T506" s="57" t="s">
        <v>1629</v>
      </c>
      <c r="U506" s="57">
        <v>0</v>
      </c>
      <c r="V506" s="63"/>
      <c r="W506" s="57" t="s">
        <v>1244</v>
      </c>
      <c r="X506" s="57">
        <v>0</v>
      </c>
      <c r="Y506" s="63"/>
      <c r="Z506" s="57" t="s">
        <v>1673</v>
      </c>
      <c r="AA506" s="64">
        <v>76703</v>
      </c>
      <c r="AB506" s="63">
        <v>40588</v>
      </c>
      <c r="AC506" s="57" t="s">
        <v>1701</v>
      </c>
      <c r="AD506" s="57">
        <v>0</v>
      </c>
      <c r="AE506" s="57">
        <v>0</v>
      </c>
      <c r="AF506" s="57">
        <v>0</v>
      </c>
      <c r="AG506" s="57">
        <v>1</v>
      </c>
      <c r="AH506" s="57">
        <v>0</v>
      </c>
      <c r="AI506" s="57">
        <v>0</v>
      </c>
      <c r="AJ506" s="57" t="s">
        <v>2475</v>
      </c>
      <c r="AK506" s="57">
        <v>0</v>
      </c>
      <c r="AL506" s="57">
        <v>0</v>
      </c>
      <c r="AM506" s="57">
        <v>1</v>
      </c>
      <c r="AN506" s="57">
        <v>0</v>
      </c>
      <c r="AO506" s="57">
        <v>0</v>
      </c>
      <c r="AP506" s="57">
        <v>0</v>
      </c>
      <c r="AQ506" s="57">
        <v>0</v>
      </c>
      <c r="AR506" s="57">
        <v>0</v>
      </c>
      <c r="AS506" s="57">
        <v>7.6</v>
      </c>
      <c r="AT506" s="69">
        <v>22803</v>
      </c>
      <c r="AU506" s="54">
        <v>0</v>
      </c>
      <c r="AV506" s="54">
        <v>0</v>
      </c>
      <c r="AW506" s="66">
        <v>7.4</v>
      </c>
      <c r="AX506" s="66">
        <v>7.6</v>
      </c>
      <c r="AY506" s="64">
        <v>10167</v>
      </c>
      <c r="AZ506" s="78">
        <v>151.304513481198</v>
      </c>
      <c r="BA506" s="66"/>
    </row>
    <row r="507" spans="1:53" x14ac:dyDescent="0.25">
      <c r="A507" s="57">
        <v>503</v>
      </c>
      <c r="B507" s="74">
        <v>2013</v>
      </c>
      <c r="C507" s="57">
        <v>9</v>
      </c>
      <c r="D507" s="57" t="s">
        <v>1518</v>
      </c>
      <c r="E507" s="62">
        <f t="shared" si="14"/>
        <v>0.26549156400000001</v>
      </c>
      <c r="F507" s="108">
        <v>0.248</v>
      </c>
      <c r="G507" s="57"/>
      <c r="H507" s="57"/>
      <c r="I507" s="57"/>
      <c r="J507" s="57" t="s">
        <v>3023</v>
      </c>
      <c r="K507" s="57"/>
      <c r="L507" s="57">
        <v>0</v>
      </c>
      <c r="M507" s="63"/>
      <c r="N507" s="57"/>
      <c r="O507" s="57"/>
      <c r="P507" s="63"/>
      <c r="Q507" s="57"/>
      <c r="R507" s="57"/>
      <c r="S507" s="63"/>
      <c r="T507" s="57"/>
      <c r="U507" s="57"/>
      <c r="V507" s="63"/>
      <c r="W507" s="57"/>
      <c r="X507" s="57"/>
      <c r="Y507" s="63"/>
      <c r="Z507" s="57"/>
      <c r="AA507" s="64"/>
      <c r="AB507" s="63"/>
      <c r="AC507" s="57" t="s">
        <v>1702</v>
      </c>
      <c r="AD507" s="57">
        <v>0</v>
      </c>
      <c r="AE507" s="57">
        <v>0</v>
      </c>
      <c r="AF507" s="57">
        <v>0</v>
      </c>
      <c r="AG507" s="57">
        <v>1</v>
      </c>
      <c r="AH507" s="57">
        <v>0</v>
      </c>
      <c r="AI507" s="57">
        <v>0</v>
      </c>
      <c r="AJ507" s="57"/>
      <c r="AK507" s="57">
        <v>0</v>
      </c>
      <c r="AL507" s="57">
        <v>0</v>
      </c>
      <c r="AM507" s="57">
        <v>0</v>
      </c>
      <c r="AN507" s="57">
        <v>0</v>
      </c>
      <c r="AO507" s="57">
        <v>0</v>
      </c>
      <c r="AP507" s="57">
        <v>0</v>
      </c>
      <c r="AQ507" s="57">
        <v>0</v>
      </c>
      <c r="AR507" s="57">
        <v>0</v>
      </c>
      <c r="AS507" s="57">
        <v>5.0999999999999996</v>
      </c>
      <c r="AT507" s="69">
        <v>257</v>
      </c>
      <c r="AU507" s="54">
        <v>0</v>
      </c>
      <c r="AV507" s="54">
        <v>0</v>
      </c>
      <c r="AW507" s="66">
        <v>4.5999999999999996</v>
      </c>
      <c r="AX507" s="66">
        <v>5.2</v>
      </c>
      <c r="AY507" s="64">
        <v>4497</v>
      </c>
      <c r="AZ507" s="78">
        <v>151.304513481198</v>
      </c>
      <c r="BA507" s="66"/>
    </row>
    <row r="508" spans="1:53" x14ac:dyDescent="0.25">
      <c r="A508" s="57">
        <v>504</v>
      </c>
      <c r="B508" s="74">
        <v>2013</v>
      </c>
      <c r="C508" s="57">
        <v>11</v>
      </c>
      <c r="D508" s="57" t="s">
        <v>1519</v>
      </c>
      <c r="E508" s="62">
        <f t="shared" si="14"/>
        <v>0.26399282130000001</v>
      </c>
      <c r="F508" s="108">
        <v>0.24660000000000001</v>
      </c>
      <c r="G508" s="57"/>
      <c r="H508" s="57"/>
      <c r="I508" s="57"/>
      <c r="J508" s="57" t="s">
        <v>1564</v>
      </c>
      <c r="K508" s="57"/>
      <c r="L508" s="57">
        <v>0</v>
      </c>
      <c r="M508" s="63"/>
      <c r="N508" s="57" t="s">
        <v>173</v>
      </c>
      <c r="O508" s="57">
        <v>8291277</v>
      </c>
      <c r="P508" s="63">
        <v>40053</v>
      </c>
      <c r="Q508" s="57" t="s">
        <v>1403</v>
      </c>
      <c r="R508" s="57">
        <v>22838677</v>
      </c>
      <c r="S508" s="63">
        <v>40286</v>
      </c>
      <c r="T508" s="57"/>
      <c r="U508" s="57"/>
      <c r="V508" s="63"/>
      <c r="W508" s="57"/>
      <c r="X508" s="57"/>
      <c r="Y508" s="63"/>
      <c r="Z508" s="57"/>
      <c r="AA508" s="64"/>
      <c r="AB508" s="63"/>
      <c r="AC508" s="57" t="s">
        <v>614</v>
      </c>
      <c r="AD508" s="57">
        <v>1</v>
      </c>
      <c r="AE508" s="57">
        <v>0</v>
      </c>
      <c r="AF508" s="57">
        <v>0</v>
      </c>
      <c r="AG508" s="57">
        <v>0</v>
      </c>
      <c r="AH508" s="57">
        <v>0</v>
      </c>
      <c r="AI508" s="57">
        <v>0</v>
      </c>
      <c r="AJ508" s="57"/>
      <c r="AK508" s="57">
        <v>0</v>
      </c>
      <c r="AL508" s="57">
        <v>0</v>
      </c>
      <c r="AM508" s="57">
        <v>0</v>
      </c>
      <c r="AN508" s="57">
        <v>0</v>
      </c>
      <c r="AO508" s="57">
        <v>0</v>
      </c>
      <c r="AP508" s="57">
        <v>0</v>
      </c>
      <c r="AQ508" s="57">
        <v>0</v>
      </c>
      <c r="AR508" s="57">
        <v>0</v>
      </c>
      <c r="AS508" s="57">
        <v>5.7</v>
      </c>
      <c r="AT508" s="69">
        <v>18546</v>
      </c>
      <c r="AU508" s="54">
        <v>0</v>
      </c>
      <c r="AV508" s="54">
        <v>0</v>
      </c>
      <c r="AW508" s="66">
        <v>6.4</v>
      </c>
      <c r="AX508" s="66">
        <v>5.7</v>
      </c>
      <c r="AY508" s="64">
        <v>19704</v>
      </c>
      <c r="AZ508" s="78">
        <v>151.304513481198</v>
      </c>
      <c r="BA508" s="66"/>
    </row>
    <row r="509" spans="1:53" x14ac:dyDescent="0.25">
      <c r="A509" s="57">
        <v>505</v>
      </c>
      <c r="B509" s="74">
        <v>2013</v>
      </c>
      <c r="C509" s="57">
        <v>6</v>
      </c>
      <c r="D509" s="57" t="s">
        <v>1520</v>
      </c>
      <c r="E509" s="62">
        <f t="shared" si="14"/>
        <v>0.25275225104999999</v>
      </c>
      <c r="F509" s="108">
        <v>0.2361</v>
      </c>
      <c r="G509" s="57"/>
      <c r="H509" s="57"/>
      <c r="I509" s="57"/>
      <c r="J509" s="57" t="s">
        <v>3093</v>
      </c>
      <c r="K509" s="57" t="s">
        <v>3094</v>
      </c>
      <c r="L509" s="57">
        <v>42133</v>
      </c>
      <c r="M509" s="63" t="s">
        <v>7197</v>
      </c>
      <c r="N509" s="57" t="s">
        <v>1592</v>
      </c>
      <c r="O509" s="57">
        <v>14734</v>
      </c>
      <c r="P509" s="63">
        <v>41970</v>
      </c>
      <c r="Q509" s="57" t="s">
        <v>1606</v>
      </c>
      <c r="R509" s="57">
        <v>56517</v>
      </c>
      <c r="S509" s="63">
        <v>40270</v>
      </c>
      <c r="T509" s="57"/>
      <c r="U509" s="57"/>
      <c r="V509" s="63"/>
      <c r="W509" s="57"/>
      <c r="X509" s="57"/>
      <c r="Y509" s="63"/>
      <c r="Z509" s="57"/>
      <c r="AA509" s="64"/>
      <c r="AB509" s="63"/>
      <c r="AC509" s="57" t="s">
        <v>1703</v>
      </c>
      <c r="AD509" s="57">
        <v>0</v>
      </c>
      <c r="AE509" s="57">
        <v>1</v>
      </c>
      <c r="AF509" s="57">
        <v>0</v>
      </c>
      <c r="AG509" s="57">
        <v>0</v>
      </c>
      <c r="AH509" s="57">
        <v>0</v>
      </c>
      <c r="AI509" s="57">
        <v>0</v>
      </c>
      <c r="AJ509" s="57"/>
      <c r="AK509" s="57">
        <v>0</v>
      </c>
      <c r="AL509" s="57">
        <v>0</v>
      </c>
      <c r="AM509" s="57">
        <v>0</v>
      </c>
      <c r="AN509" s="57">
        <v>0</v>
      </c>
      <c r="AO509" s="57">
        <v>0</v>
      </c>
      <c r="AP509" s="57">
        <v>0</v>
      </c>
      <c r="AQ509" s="57">
        <v>0</v>
      </c>
      <c r="AR509" s="57">
        <v>0</v>
      </c>
      <c r="AS509" s="57">
        <v>4</v>
      </c>
      <c r="AT509" s="69">
        <v>2387</v>
      </c>
      <c r="AU509" s="54">
        <v>0</v>
      </c>
      <c r="AV509" s="54">
        <v>0</v>
      </c>
      <c r="AW509" s="66">
        <v>4.8</v>
      </c>
      <c r="AX509" s="66">
        <v>4</v>
      </c>
      <c r="AY509" s="64">
        <v>18610</v>
      </c>
      <c r="AZ509" s="78">
        <v>151.304513481198</v>
      </c>
      <c r="BA509" s="66"/>
    </row>
    <row r="510" spans="1:53" x14ac:dyDescent="0.25">
      <c r="A510" s="57">
        <v>506</v>
      </c>
      <c r="B510" s="74">
        <v>2013</v>
      </c>
      <c r="C510" s="57">
        <v>5</v>
      </c>
      <c r="D510" s="57" t="s">
        <v>1521</v>
      </c>
      <c r="E510" s="62">
        <f t="shared" si="14"/>
        <v>0.25093234919999996</v>
      </c>
      <c r="F510" s="108">
        <v>0.2344</v>
      </c>
      <c r="G510" s="57"/>
      <c r="H510" s="57"/>
      <c r="I510" s="57"/>
      <c r="J510" s="57" t="s">
        <v>1012</v>
      </c>
      <c r="K510" s="57"/>
      <c r="L510" s="57">
        <v>449160</v>
      </c>
      <c r="M510" s="63" t="s">
        <v>1013</v>
      </c>
      <c r="N510" s="57" t="s">
        <v>357</v>
      </c>
      <c r="O510" s="57">
        <v>11235458</v>
      </c>
      <c r="P510" s="63">
        <v>40277</v>
      </c>
      <c r="Q510" s="57" t="s">
        <v>391</v>
      </c>
      <c r="R510" s="57">
        <v>5419227</v>
      </c>
      <c r="S510" s="63">
        <v>40141</v>
      </c>
      <c r="T510" s="57" t="s">
        <v>1291</v>
      </c>
      <c r="U510" s="57">
        <v>2167795</v>
      </c>
      <c r="V510" s="63">
        <v>40053</v>
      </c>
      <c r="W510" s="57" t="s">
        <v>206</v>
      </c>
      <c r="X510" s="57">
        <v>4511064</v>
      </c>
      <c r="Y510" s="63" t="s">
        <v>1433</v>
      </c>
      <c r="Z510" s="57" t="s">
        <v>1418</v>
      </c>
      <c r="AA510" s="64">
        <v>1125666</v>
      </c>
      <c r="AB510" s="63">
        <v>40322</v>
      </c>
      <c r="AC510" s="57" t="s">
        <v>1704</v>
      </c>
      <c r="AD510" s="57">
        <v>0</v>
      </c>
      <c r="AE510" s="57">
        <v>1</v>
      </c>
      <c r="AF510" s="57">
        <v>0</v>
      </c>
      <c r="AG510" s="57">
        <v>0</v>
      </c>
      <c r="AH510" s="57">
        <v>0</v>
      </c>
      <c r="AI510" s="57">
        <v>0</v>
      </c>
      <c r="AJ510" s="57"/>
      <c r="AK510" s="57">
        <v>0</v>
      </c>
      <c r="AL510" s="57">
        <v>0</v>
      </c>
      <c r="AM510" s="57">
        <v>0</v>
      </c>
      <c r="AN510" s="57">
        <v>0</v>
      </c>
      <c r="AO510" s="57">
        <v>0</v>
      </c>
      <c r="AP510" s="57">
        <v>0</v>
      </c>
      <c r="AQ510" s="57">
        <v>0</v>
      </c>
      <c r="AR510" s="57">
        <v>0</v>
      </c>
      <c r="AS510" s="57">
        <v>6.1</v>
      </c>
      <c r="AT510" s="69">
        <v>24405</v>
      </c>
      <c r="AU510" s="54">
        <v>0</v>
      </c>
      <c r="AV510" s="54">
        <v>0</v>
      </c>
      <c r="AW510" s="66">
        <v>6.8</v>
      </c>
      <c r="AX510" s="66">
        <v>6.1</v>
      </c>
      <c r="AY510" s="64">
        <v>22133</v>
      </c>
      <c r="AZ510" s="78">
        <v>151.304513481198</v>
      </c>
      <c r="BA510" s="66"/>
    </row>
    <row r="511" spans="1:53" x14ac:dyDescent="0.25">
      <c r="A511" s="57">
        <v>507</v>
      </c>
      <c r="B511" s="74">
        <v>2013</v>
      </c>
      <c r="C511" s="57">
        <v>8</v>
      </c>
      <c r="D511" s="57" t="s">
        <v>1522</v>
      </c>
      <c r="E511" s="62">
        <f t="shared" si="14"/>
        <v>0.24308429010449997</v>
      </c>
      <c r="F511" s="108">
        <v>0.22706899999999999</v>
      </c>
      <c r="G511" s="57">
        <v>71.53</v>
      </c>
      <c r="H511" s="57">
        <v>5.05</v>
      </c>
      <c r="I511" s="57"/>
      <c r="J511" s="57" t="s">
        <v>364</v>
      </c>
      <c r="K511" s="57"/>
      <c r="L511" s="57">
        <v>0</v>
      </c>
      <c r="M511" s="63"/>
      <c r="N511" s="57" t="s">
        <v>276</v>
      </c>
      <c r="O511" s="57">
        <v>39504417</v>
      </c>
      <c r="P511" s="63">
        <v>20104.14</v>
      </c>
      <c r="Q511" s="57" t="s">
        <v>877</v>
      </c>
      <c r="R511" s="57">
        <v>65650455</v>
      </c>
      <c r="S511" s="63">
        <v>40164</v>
      </c>
      <c r="T511" s="57" t="s">
        <v>1630</v>
      </c>
      <c r="U511" s="57">
        <v>0</v>
      </c>
      <c r="V511" s="63"/>
      <c r="W511" s="57"/>
      <c r="X511" s="57"/>
      <c r="Y511" s="63"/>
      <c r="Z511" s="57" t="s">
        <v>1674</v>
      </c>
      <c r="AA511" s="64">
        <v>322074</v>
      </c>
      <c r="AB511" s="63">
        <v>40470</v>
      </c>
      <c r="AC511" s="57" t="s">
        <v>1351</v>
      </c>
      <c r="AD511" s="57">
        <v>1</v>
      </c>
      <c r="AE511" s="57">
        <v>1</v>
      </c>
      <c r="AF511" s="57">
        <v>0</v>
      </c>
      <c r="AG511" s="57">
        <v>0</v>
      </c>
      <c r="AH511" s="57">
        <v>0</v>
      </c>
      <c r="AI511" s="57">
        <v>1</v>
      </c>
      <c r="AJ511" s="57"/>
      <c r="AK511" s="57">
        <v>0</v>
      </c>
      <c r="AL511" s="57">
        <v>0</v>
      </c>
      <c r="AM511" s="57">
        <v>0</v>
      </c>
      <c r="AN511" s="57">
        <v>0</v>
      </c>
      <c r="AO511" s="57">
        <v>0</v>
      </c>
      <c r="AP511" s="57">
        <v>0</v>
      </c>
      <c r="AQ511" s="57">
        <v>0</v>
      </c>
      <c r="AR511" s="57">
        <v>0</v>
      </c>
      <c r="AS511" s="57">
        <v>4.7</v>
      </c>
      <c r="AT511" s="69">
        <v>19639</v>
      </c>
      <c r="AU511" s="54">
        <v>0</v>
      </c>
      <c r="AV511" s="54">
        <v>0</v>
      </c>
      <c r="AW511" s="66">
        <v>5.5</v>
      </c>
      <c r="AX511" s="66">
        <v>4.7</v>
      </c>
      <c r="AY511" s="64">
        <v>34341</v>
      </c>
      <c r="AZ511" s="78">
        <v>151.304513481198</v>
      </c>
      <c r="BA511" s="66"/>
    </row>
    <row r="512" spans="1:53" x14ac:dyDescent="0.25">
      <c r="A512" s="57">
        <v>508</v>
      </c>
      <c r="B512" s="74">
        <v>2013</v>
      </c>
      <c r="C512" s="57">
        <v>4</v>
      </c>
      <c r="D512" s="57" t="s">
        <v>1523</v>
      </c>
      <c r="E512" s="62">
        <f t="shared" si="14"/>
        <v>0.24256401228150001</v>
      </c>
      <c r="F512" s="108">
        <v>0.22658300000000001</v>
      </c>
      <c r="G512" s="57">
        <v>70.73</v>
      </c>
      <c r="H512" s="57">
        <v>5.82</v>
      </c>
      <c r="I512" s="57"/>
      <c r="J512" s="57" t="s">
        <v>811</v>
      </c>
      <c r="K512" s="57"/>
      <c r="L512" s="57">
        <v>6328</v>
      </c>
      <c r="M512" s="63" t="s">
        <v>2552</v>
      </c>
      <c r="N512" s="57" t="s">
        <v>357</v>
      </c>
      <c r="O512" s="57">
        <v>11235458</v>
      </c>
      <c r="P512" s="63" t="s">
        <v>7196</v>
      </c>
      <c r="Q512" s="57" t="s">
        <v>159</v>
      </c>
      <c r="R512" s="57">
        <v>0</v>
      </c>
      <c r="S512" s="63"/>
      <c r="T512" s="57" t="s">
        <v>133</v>
      </c>
      <c r="U512" s="57">
        <v>0</v>
      </c>
      <c r="V512" s="63"/>
      <c r="W512" s="57"/>
      <c r="X512" s="57"/>
      <c r="Y512" s="63"/>
      <c r="Z512" s="57" t="s">
        <v>219</v>
      </c>
      <c r="AA512" s="64">
        <v>35844158</v>
      </c>
      <c r="AB512" s="63">
        <v>40053</v>
      </c>
      <c r="AC512" s="57" t="s">
        <v>1705</v>
      </c>
      <c r="AD512" s="57">
        <v>0</v>
      </c>
      <c r="AE512" s="57">
        <v>1</v>
      </c>
      <c r="AF512" s="57">
        <v>0</v>
      </c>
      <c r="AG512" s="57">
        <v>0</v>
      </c>
      <c r="AH512" s="57">
        <v>0</v>
      </c>
      <c r="AI512" s="57">
        <v>1</v>
      </c>
      <c r="AJ512" s="57"/>
      <c r="AK512" s="57">
        <v>0</v>
      </c>
      <c r="AL512" s="57">
        <v>0</v>
      </c>
      <c r="AM512" s="57">
        <v>0</v>
      </c>
      <c r="AN512" s="57">
        <v>0</v>
      </c>
      <c r="AO512" s="57">
        <v>0</v>
      </c>
      <c r="AP512" s="57">
        <v>0</v>
      </c>
      <c r="AQ512" s="57">
        <v>0</v>
      </c>
      <c r="AR512" s="57">
        <v>0</v>
      </c>
      <c r="AS512" s="57">
        <v>4.9000000000000004</v>
      </c>
      <c r="AT512" s="69">
        <v>13982</v>
      </c>
      <c r="AU512" s="54">
        <v>0</v>
      </c>
      <c r="AV512" s="54">
        <v>0</v>
      </c>
      <c r="AW512" s="66">
        <v>6</v>
      </c>
      <c r="AX512" s="66">
        <v>4.9000000000000004</v>
      </c>
      <c r="AY512" s="64">
        <v>13340</v>
      </c>
      <c r="AZ512" s="78">
        <v>151.304513481198</v>
      </c>
      <c r="BA512" s="66"/>
    </row>
    <row r="513" spans="1:53" x14ac:dyDescent="0.25">
      <c r="A513" s="57">
        <v>509</v>
      </c>
      <c r="B513" s="74">
        <v>2013</v>
      </c>
      <c r="C513" s="57">
        <v>2</v>
      </c>
      <c r="D513" s="57" t="s">
        <v>1524</v>
      </c>
      <c r="E513" s="62">
        <f t="shared" si="14"/>
        <v>0.23765777099999999</v>
      </c>
      <c r="F513" s="108">
        <v>0.222</v>
      </c>
      <c r="G513" s="57"/>
      <c r="H513" s="57"/>
      <c r="I513" s="57"/>
      <c r="J513" s="57" t="s">
        <v>1565</v>
      </c>
      <c r="K513" s="57"/>
      <c r="L513" s="57">
        <v>0</v>
      </c>
      <c r="M513" s="63"/>
      <c r="N513" s="57" t="s">
        <v>856</v>
      </c>
      <c r="O513" s="57">
        <v>621358</v>
      </c>
      <c r="P513" s="63">
        <v>40378</v>
      </c>
      <c r="Q513" s="57" t="s">
        <v>1299</v>
      </c>
      <c r="R513" s="57">
        <v>5357705</v>
      </c>
      <c r="S513" s="63">
        <v>40242</v>
      </c>
      <c r="T513" s="57" t="s">
        <v>1631</v>
      </c>
      <c r="U513" s="57">
        <v>345171</v>
      </c>
      <c r="V513" s="63">
        <v>40434</v>
      </c>
      <c r="W513" s="57" t="s">
        <v>195</v>
      </c>
      <c r="X513" s="57">
        <v>25238</v>
      </c>
      <c r="Y513" s="63">
        <v>40314</v>
      </c>
      <c r="Z513" s="57" t="s">
        <v>1675</v>
      </c>
      <c r="AA513" s="64"/>
      <c r="AB513" s="63"/>
      <c r="AC513" s="57" t="s">
        <v>981</v>
      </c>
      <c r="AD513" s="57">
        <v>0</v>
      </c>
      <c r="AE513" s="57">
        <v>1</v>
      </c>
      <c r="AF513" s="57">
        <v>0</v>
      </c>
      <c r="AG513" s="57">
        <v>0</v>
      </c>
      <c r="AH513" s="57">
        <v>0</v>
      </c>
      <c r="AI513" s="57">
        <v>0</v>
      </c>
      <c r="AJ513" s="57"/>
      <c r="AK513" s="57">
        <v>0</v>
      </c>
      <c r="AL513" s="57">
        <v>0</v>
      </c>
      <c r="AM513" s="57">
        <v>0</v>
      </c>
      <c r="AN513" s="57">
        <v>0</v>
      </c>
      <c r="AO513" s="57">
        <v>0</v>
      </c>
      <c r="AP513" s="57">
        <v>0</v>
      </c>
      <c r="AQ513" s="57">
        <v>0</v>
      </c>
      <c r="AR513" s="57">
        <v>0</v>
      </c>
      <c r="AS513" s="57">
        <v>3.5</v>
      </c>
      <c r="AT513" s="69">
        <v>1904</v>
      </c>
      <c r="AU513" s="54">
        <v>0</v>
      </c>
      <c r="AV513" s="54">
        <v>0</v>
      </c>
      <c r="AW513" s="66">
        <v>3.1</v>
      </c>
      <c r="AX513" s="66">
        <v>3.5</v>
      </c>
      <c r="AY513" s="64">
        <v>13568</v>
      </c>
      <c r="AZ513" s="78">
        <v>151.304513481198</v>
      </c>
      <c r="BA513" s="66"/>
    </row>
    <row r="514" spans="1:53" s="49" customFormat="1" x14ac:dyDescent="0.25">
      <c r="A514" s="57">
        <v>510</v>
      </c>
      <c r="B514" s="74">
        <v>2013</v>
      </c>
      <c r="C514" s="57">
        <v>9</v>
      </c>
      <c r="D514" s="57" t="s">
        <v>1525</v>
      </c>
      <c r="E514" s="62">
        <f t="shared" si="14"/>
        <v>0.22309855620000002</v>
      </c>
      <c r="F514" s="108">
        <v>0.2084</v>
      </c>
      <c r="G514" s="57"/>
      <c r="H514" s="57"/>
      <c r="I514" s="57"/>
      <c r="J514" s="57" t="s">
        <v>3091</v>
      </c>
      <c r="K514" s="57" t="s">
        <v>3092</v>
      </c>
      <c r="L514" s="57">
        <v>2516230</v>
      </c>
      <c r="M514" s="63" t="s">
        <v>3184</v>
      </c>
      <c r="N514" s="57" t="s">
        <v>835</v>
      </c>
      <c r="O514" s="57">
        <v>0</v>
      </c>
      <c r="P514" s="63"/>
      <c r="Q514" s="57" t="s">
        <v>885</v>
      </c>
      <c r="R514" s="57">
        <v>12996494</v>
      </c>
      <c r="S514" s="63">
        <v>40392</v>
      </c>
      <c r="T514" s="57" t="s">
        <v>891</v>
      </c>
      <c r="U514" s="57">
        <v>0</v>
      </c>
      <c r="V514" s="63"/>
      <c r="W514" s="57"/>
      <c r="X514" s="57"/>
      <c r="Y514" s="63"/>
      <c r="Z514" s="57" t="s">
        <v>1676</v>
      </c>
      <c r="AA514" s="64">
        <v>1959612</v>
      </c>
      <c r="AB514" s="63">
        <v>40324</v>
      </c>
      <c r="AC514" s="57" t="s">
        <v>1706</v>
      </c>
      <c r="AD514" s="57">
        <v>0</v>
      </c>
      <c r="AE514" s="57">
        <v>0</v>
      </c>
      <c r="AF514" s="57">
        <v>0</v>
      </c>
      <c r="AG514" s="57">
        <v>1</v>
      </c>
      <c r="AH514" s="57">
        <v>0</v>
      </c>
      <c r="AI514" s="57">
        <v>0</v>
      </c>
      <c r="AJ514" s="57"/>
      <c r="AK514" s="57">
        <v>0</v>
      </c>
      <c r="AL514" s="57">
        <v>0</v>
      </c>
      <c r="AM514" s="57">
        <v>0</v>
      </c>
      <c r="AN514" s="57">
        <v>0</v>
      </c>
      <c r="AO514" s="57">
        <v>0</v>
      </c>
      <c r="AP514" s="57">
        <v>0</v>
      </c>
      <c r="AQ514" s="57">
        <v>0</v>
      </c>
      <c r="AR514" s="57">
        <v>0</v>
      </c>
      <c r="AS514" s="57">
        <v>8.1999999999999993</v>
      </c>
      <c r="AT514" s="69">
        <v>15780</v>
      </c>
      <c r="AU514" s="54">
        <v>0</v>
      </c>
      <c r="AV514" s="54">
        <v>0</v>
      </c>
      <c r="AW514" s="66">
        <v>8</v>
      </c>
      <c r="AX514" s="66">
        <v>8.1999999999999993</v>
      </c>
      <c r="AY514" s="64">
        <v>2087</v>
      </c>
      <c r="AZ514" s="78">
        <v>151.304513481198</v>
      </c>
      <c r="BA514" s="66"/>
    </row>
    <row r="515" spans="1:53" x14ac:dyDescent="0.25">
      <c r="A515" s="57">
        <v>511</v>
      </c>
      <c r="B515" s="74">
        <v>2013</v>
      </c>
      <c r="C515" s="57">
        <v>7</v>
      </c>
      <c r="D515" s="57" t="s">
        <v>3183</v>
      </c>
      <c r="E515" s="62">
        <f t="shared" ref="E515:E578" si="15">F515*(1+2.5%)*(1+1.4%)*(1+3%)</f>
        <v>0.199118673</v>
      </c>
      <c r="F515" s="108">
        <v>0.186</v>
      </c>
      <c r="G515" s="57"/>
      <c r="H515" s="57"/>
      <c r="I515" s="57"/>
      <c r="J515" s="57" t="s">
        <v>1566</v>
      </c>
      <c r="K515" s="57"/>
      <c r="L515" s="57">
        <v>0</v>
      </c>
      <c r="M515" s="63"/>
      <c r="N515" s="57" t="s">
        <v>1593</v>
      </c>
      <c r="O515" s="57">
        <v>0</v>
      </c>
      <c r="P515" s="63"/>
      <c r="Q515" s="57" t="s">
        <v>1607</v>
      </c>
      <c r="R515" s="57">
        <v>0</v>
      </c>
      <c r="S515" s="63"/>
      <c r="T515" s="57" t="s">
        <v>1677</v>
      </c>
      <c r="U515" s="64">
        <v>4587</v>
      </c>
      <c r="V515" s="63">
        <v>41995</v>
      </c>
      <c r="W515" s="57" t="s">
        <v>833</v>
      </c>
      <c r="X515" s="57">
        <v>660764</v>
      </c>
      <c r="Y515" s="63">
        <v>41516</v>
      </c>
      <c r="Z515" s="54" t="s">
        <v>482</v>
      </c>
      <c r="AC515" s="57" t="s">
        <v>1352</v>
      </c>
      <c r="AD515" s="57">
        <v>0</v>
      </c>
      <c r="AE515" s="57">
        <v>1</v>
      </c>
      <c r="AF515" s="57">
        <v>0</v>
      </c>
      <c r="AG515" s="57">
        <v>0</v>
      </c>
      <c r="AH515" s="57">
        <v>0</v>
      </c>
      <c r="AI515" s="57">
        <v>1</v>
      </c>
      <c r="AJ515" s="57"/>
      <c r="AK515" s="57">
        <v>0</v>
      </c>
      <c r="AL515" s="57">
        <v>0</v>
      </c>
      <c r="AM515" s="57">
        <v>0</v>
      </c>
      <c r="AN515" s="57">
        <v>0</v>
      </c>
      <c r="AO515" s="57">
        <v>0</v>
      </c>
      <c r="AP515" s="57">
        <v>0</v>
      </c>
      <c r="AQ515" s="57">
        <v>0</v>
      </c>
      <c r="AR515" s="57">
        <v>0</v>
      </c>
      <c r="AS515" s="57">
        <v>7.1</v>
      </c>
      <c r="AT515" s="69">
        <v>90062</v>
      </c>
      <c r="AU515" s="54">
        <v>0</v>
      </c>
      <c r="AV515" s="54">
        <v>0</v>
      </c>
      <c r="AW515" s="66">
        <v>7.2</v>
      </c>
      <c r="AX515" s="66">
        <v>7.1</v>
      </c>
      <c r="AY515" s="64">
        <v>23888</v>
      </c>
      <c r="AZ515" s="78">
        <v>151.304513481198</v>
      </c>
      <c r="BA515" s="66"/>
    </row>
    <row r="516" spans="1:53" x14ac:dyDescent="0.25">
      <c r="A516" s="57">
        <v>512</v>
      </c>
      <c r="B516" s="74">
        <v>2013</v>
      </c>
      <c r="C516" s="57">
        <v>10</v>
      </c>
      <c r="D516" s="57" t="s">
        <v>1526</v>
      </c>
      <c r="E516" s="62">
        <f t="shared" si="15"/>
        <v>0.19162495949999997</v>
      </c>
      <c r="F516" s="108">
        <v>0.17899999999999999</v>
      </c>
      <c r="G516" s="57"/>
      <c r="H516" s="57"/>
      <c r="I516" s="57"/>
      <c r="J516" s="57" t="s">
        <v>1567</v>
      </c>
      <c r="K516" s="57"/>
      <c r="L516" s="57">
        <v>0</v>
      </c>
      <c r="M516" s="63"/>
      <c r="N516" s="57" t="s">
        <v>490</v>
      </c>
      <c r="O516" s="57">
        <v>0</v>
      </c>
      <c r="P516" s="63"/>
      <c r="Q516" s="57" t="s">
        <v>1608</v>
      </c>
      <c r="R516" s="57">
        <v>83994</v>
      </c>
      <c r="S516" s="63">
        <v>41091</v>
      </c>
      <c r="T516" s="57" t="s">
        <v>1493</v>
      </c>
      <c r="U516" s="57">
        <v>1312664</v>
      </c>
      <c r="V516" s="63">
        <v>40424</v>
      </c>
      <c r="W516" s="57" t="s">
        <v>2993</v>
      </c>
      <c r="X516" s="57">
        <v>0</v>
      </c>
      <c r="Y516" s="63"/>
      <c r="Z516" s="57" t="s">
        <v>859</v>
      </c>
      <c r="AA516" s="64"/>
      <c r="AB516" s="63"/>
      <c r="AC516" s="57" t="s">
        <v>1365</v>
      </c>
      <c r="AD516" s="57">
        <v>0</v>
      </c>
      <c r="AE516" s="57">
        <v>1</v>
      </c>
      <c r="AF516" s="57">
        <v>0</v>
      </c>
      <c r="AG516" s="57">
        <v>0</v>
      </c>
      <c r="AH516" s="57">
        <v>0</v>
      </c>
      <c r="AI516" s="57">
        <v>0</v>
      </c>
      <c r="AJ516" s="57"/>
      <c r="AK516" s="57">
        <v>0</v>
      </c>
      <c r="AL516" s="57">
        <v>0</v>
      </c>
      <c r="AM516" s="57">
        <v>0</v>
      </c>
      <c r="AN516" s="57">
        <v>0</v>
      </c>
      <c r="AO516" s="57">
        <v>0</v>
      </c>
      <c r="AP516" s="57">
        <v>0</v>
      </c>
      <c r="AQ516" s="57">
        <v>0</v>
      </c>
      <c r="AR516" s="57">
        <v>0</v>
      </c>
      <c r="AS516" s="57">
        <v>3.7</v>
      </c>
      <c r="AT516" s="69">
        <v>2234</v>
      </c>
      <c r="AU516" s="54">
        <v>0</v>
      </c>
      <c r="AV516" s="54">
        <v>0</v>
      </c>
      <c r="AW516" s="66"/>
      <c r="AX516" s="66"/>
      <c r="AY516" s="64"/>
      <c r="AZ516" s="78">
        <v>151.304513481198</v>
      </c>
      <c r="BA516" s="66"/>
    </row>
    <row r="517" spans="1:53" x14ac:dyDescent="0.25">
      <c r="A517" s="57">
        <v>513</v>
      </c>
      <c r="B517" s="74">
        <v>2013</v>
      </c>
      <c r="C517" s="57">
        <v>12</v>
      </c>
      <c r="D517" s="57" t="s">
        <v>1527</v>
      </c>
      <c r="E517" s="62">
        <f t="shared" si="15"/>
        <v>0.1888415802</v>
      </c>
      <c r="F517" s="108">
        <v>0.1764</v>
      </c>
      <c r="G517" s="57"/>
      <c r="H517" s="57"/>
      <c r="I517" s="57"/>
      <c r="J517" s="57" t="s">
        <v>1568</v>
      </c>
      <c r="K517" s="57"/>
      <c r="L517" s="57">
        <v>0</v>
      </c>
      <c r="M517" s="63"/>
      <c r="N517" s="57" t="s">
        <v>487</v>
      </c>
      <c r="O517" s="57">
        <v>2537</v>
      </c>
      <c r="P517" s="63" t="s">
        <v>2622</v>
      </c>
      <c r="Q517" s="57" t="s">
        <v>1609</v>
      </c>
      <c r="R517" s="57">
        <v>0</v>
      </c>
      <c r="S517" s="63"/>
      <c r="T517" s="57" t="s">
        <v>1562</v>
      </c>
      <c r="U517" s="57">
        <v>16207</v>
      </c>
      <c r="V517" s="63">
        <v>40688</v>
      </c>
      <c r="W517" s="57"/>
      <c r="X517" s="57"/>
      <c r="Y517" s="63"/>
      <c r="Z517" s="57"/>
      <c r="AA517" s="64"/>
      <c r="AB517" s="63"/>
      <c r="AC517" s="57" t="s">
        <v>238</v>
      </c>
      <c r="AD517" s="57">
        <v>0</v>
      </c>
      <c r="AE517" s="57">
        <v>0</v>
      </c>
      <c r="AF517" s="57">
        <v>0</v>
      </c>
      <c r="AG517" s="57">
        <v>1</v>
      </c>
      <c r="AH517" s="57">
        <v>0</v>
      </c>
      <c r="AI517" s="57">
        <v>0</v>
      </c>
      <c r="AJ517" s="57"/>
      <c r="AK517" s="57">
        <v>0</v>
      </c>
      <c r="AL517" s="57">
        <v>0</v>
      </c>
      <c r="AM517" s="57">
        <v>0</v>
      </c>
      <c r="AN517" s="57">
        <v>0</v>
      </c>
      <c r="AO517" s="57">
        <v>0</v>
      </c>
      <c r="AP517" s="57">
        <v>0</v>
      </c>
      <c r="AQ517" s="57">
        <v>0</v>
      </c>
      <c r="AR517" s="57">
        <v>0</v>
      </c>
      <c r="AS517" s="57">
        <v>6.7</v>
      </c>
      <c r="AT517" s="69">
        <v>919</v>
      </c>
      <c r="AU517" s="54">
        <v>0</v>
      </c>
      <c r="AV517" s="54">
        <v>0</v>
      </c>
      <c r="AW517" s="66">
        <v>6.8</v>
      </c>
      <c r="AX517" s="66">
        <v>6.7</v>
      </c>
      <c r="AY517" s="64">
        <v>6035</v>
      </c>
      <c r="AZ517" s="78">
        <v>151.304513481198</v>
      </c>
      <c r="BA517" s="66"/>
    </row>
    <row r="518" spans="1:53" x14ac:dyDescent="0.25">
      <c r="A518" s="57">
        <v>514</v>
      </c>
      <c r="B518" s="74">
        <v>2013</v>
      </c>
      <c r="C518" s="57">
        <v>1</v>
      </c>
      <c r="D518" s="57" t="s">
        <v>1528</v>
      </c>
      <c r="E518" s="62">
        <f t="shared" si="15"/>
        <v>0.15661861215</v>
      </c>
      <c r="F518" s="108">
        <v>0.14630000000000001</v>
      </c>
      <c r="G518" s="57"/>
      <c r="H518" s="57"/>
      <c r="I518" s="57"/>
      <c r="J518" s="57" t="s">
        <v>476</v>
      </c>
      <c r="K518" s="57"/>
      <c r="L518" s="57">
        <v>9233</v>
      </c>
      <c r="M518" s="63" t="s">
        <v>2543</v>
      </c>
      <c r="N518" s="57" t="s">
        <v>725</v>
      </c>
      <c r="O518" s="57">
        <v>1000874</v>
      </c>
      <c r="P518" s="63">
        <v>40053</v>
      </c>
      <c r="Q518" s="57" t="s">
        <v>1259</v>
      </c>
      <c r="R518" s="57">
        <v>9036775</v>
      </c>
      <c r="S518" s="63">
        <v>40053</v>
      </c>
      <c r="T518" s="57"/>
      <c r="U518" s="57"/>
      <c r="V518" s="63"/>
      <c r="W518" s="57"/>
      <c r="X518" s="57"/>
      <c r="Y518" s="63"/>
      <c r="Z518" s="57"/>
      <c r="AA518" s="64"/>
      <c r="AB518" s="63"/>
      <c r="AC518" s="57" t="s">
        <v>1357</v>
      </c>
      <c r="AD518" s="57">
        <v>0</v>
      </c>
      <c r="AE518" s="57">
        <v>1</v>
      </c>
      <c r="AF518" s="57">
        <v>0</v>
      </c>
      <c r="AG518" s="57">
        <v>0</v>
      </c>
      <c r="AH518" s="57">
        <v>0</v>
      </c>
      <c r="AI518" s="57">
        <v>0</v>
      </c>
      <c r="AJ518" s="57"/>
      <c r="AK518" s="57">
        <v>0</v>
      </c>
      <c r="AL518" s="57">
        <v>0</v>
      </c>
      <c r="AM518" s="57">
        <v>0</v>
      </c>
      <c r="AN518" s="57">
        <v>0</v>
      </c>
      <c r="AO518" s="57">
        <v>0</v>
      </c>
      <c r="AP518" s="57">
        <v>0</v>
      </c>
      <c r="AQ518" s="57">
        <v>0</v>
      </c>
      <c r="AR518" s="57">
        <v>0</v>
      </c>
      <c r="AS518" s="57">
        <v>2.8</v>
      </c>
      <c r="AT518" s="69">
        <v>2967</v>
      </c>
      <c r="AU518" s="54">
        <v>1</v>
      </c>
      <c r="AV518" s="54">
        <v>0</v>
      </c>
      <c r="AW518" s="66">
        <v>2.2999999999999998</v>
      </c>
      <c r="AX518" s="66">
        <v>2.8</v>
      </c>
      <c r="AY518" s="64">
        <v>20845</v>
      </c>
      <c r="AZ518" s="78">
        <v>151.304513481198</v>
      </c>
      <c r="BA518" s="66"/>
    </row>
    <row r="519" spans="1:53" x14ac:dyDescent="0.25">
      <c r="A519" s="57">
        <v>515</v>
      </c>
      <c r="B519" s="74">
        <v>2013</v>
      </c>
      <c r="C519" s="57">
        <v>9</v>
      </c>
      <c r="D519" s="57" t="s">
        <v>1529</v>
      </c>
      <c r="E519" s="62">
        <f t="shared" si="15"/>
        <v>0.1515871188</v>
      </c>
      <c r="F519" s="108">
        <v>0.1416</v>
      </c>
      <c r="G519" s="57"/>
      <c r="H519" s="57"/>
      <c r="I519" s="57"/>
      <c r="J519" s="57" t="s">
        <v>446</v>
      </c>
      <c r="K519" s="57"/>
      <c r="L519" s="57">
        <v>0</v>
      </c>
      <c r="M519" s="63"/>
      <c r="N519" s="57" t="s">
        <v>537</v>
      </c>
      <c r="O519" s="57">
        <v>889858</v>
      </c>
      <c r="P519" s="63">
        <v>40053</v>
      </c>
      <c r="Q519" s="57" t="s">
        <v>1610</v>
      </c>
      <c r="R519" s="57">
        <v>2524433</v>
      </c>
      <c r="S519" s="63">
        <v>40215</v>
      </c>
      <c r="T519" s="57" t="s">
        <v>1596</v>
      </c>
      <c r="U519" s="57">
        <v>6937315</v>
      </c>
      <c r="V519" s="63">
        <v>40053</v>
      </c>
      <c r="W519" s="57" t="s">
        <v>1312</v>
      </c>
      <c r="X519" s="57">
        <v>0</v>
      </c>
      <c r="Y519" s="63"/>
      <c r="Z519" s="57" t="s">
        <v>209</v>
      </c>
      <c r="AA519" s="64">
        <v>48761282</v>
      </c>
      <c r="AB519" s="63">
        <v>40490</v>
      </c>
      <c r="AC519" s="57" t="s">
        <v>230</v>
      </c>
      <c r="AD519" s="57">
        <v>0</v>
      </c>
      <c r="AE519" s="57">
        <v>0</v>
      </c>
      <c r="AF519" s="57">
        <v>0</v>
      </c>
      <c r="AG519" s="57">
        <v>0</v>
      </c>
      <c r="AH519" s="57">
        <v>1</v>
      </c>
      <c r="AI519" s="57">
        <v>0</v>
      </c>
      <c r="AJ519" s="57"/>
      <c r="AK519" s="57">
        <v>0</v>
      </c>
      <c r="AL519" s="57">
        <v>0</v>
      </c>
      <c r="AM519" s="57">
        <v>0</v>
      </c>
      <c r="AN519" s="57">
        <v>0</v>
      </c>
      <c r="AO519" s="57">
        <v>0</v>
      </c>
      <c r="AP519" s="57">
        <v>0</v>
      </c>
      <c r="AQ519" s="57">
        <v>0</v>
      </c>
      <c r="AR519" s="57">
        <v>0</v>
      </c>
      <c r="AS519" s="57">
        <v>5.3</v>
      </c>
      <c r="AT519" s="69">
        <v>7786</v>
      </c>
      <c r="AU519" s="54">
        <v>0</v>
      </c>
      <c r="AV519" s="54">
        <v>0</v>
      </c>
      <c r="AW519" s="66">
        <v>5.8</v>
      </c>
      <c r="AX519" s="66">
        <v>5.3</v>
      </c>
      <c r="AY519" s="64">
        <v>17698</v>
      </c>
      <c r="AZ519" s="78">
        <v>151.304513481198</v>
      </c>
      <c r="BA519" s="66"/>
    </row>
    <row r="520" spans="1:53" x14ac:dyDescent="0.25">
      <c r="A520" s="57">
        <v>516</v>
      </c>
      <c r="B520" s="74">
        <v>2013</v>
      </c>
      <c r="C520" s="57">
        <v>1</v>
      </c>
      <c r="D520" s="57">
        <v>201314</v>
      </c>
      <c r="E520" s="62">
        <f t="shared" si="15"/>
        <v>0.14655562545</v>
      </c>
      <c r="F520" s="108">
        <v>0.13689999999999999</v>
      </c>
      <c r="G520" s="57"/>
      <c r="H520" s="57"/>
      <c r="I520" s="57"/>
      <c r="J520" s="57" t="s">
        <v>1569</v>
      </c>
      <c r="K520" s="57"/>
      <c r="L520" s="57">
        <v>6227</v>
      </c>
      <c r="M520" s="63" t="s">
        <v>640</v>
      </c>
      <c r="N520" s="57" t="s">
        <v>840</v>
      </c>
      <c r="O520" s="57">
        <v>120565</v>
      </c>
      <c r="P520" s="63">
        <v>40560</v>
      </c>
      <c r="Q520" s="57" t="s">
        <v>1611</v>
      </c>
      <c r="R520" s="57">
        <v>584677</v>
      </c>
      <c r="S520" s="63">
        <v>40254</v>
      </c>
      <c r="T520" s="57" t="s">
        <v>1632</v>
      </c>
      <c r="U520" s="57">
        <v>6455</v>
      </c>
      <c r="V520" s="63">
        <v>40290</v>
      </c>
      <c r="W520" s="57" t="s">
        <v>1659</v>
      </c>
      <c r="X520" s="57">
        <v>16681</v>
      </c>
      <c r="Y520" s="63">
        <v>40307</v>
      </c>
      <c r="Z520" s="57" t="s">
        <v>1678</v>
      </c>
      <c r="AA520" s="64">
        <v>114251</v>
      </c>
      <c r="AB520" s="63">
        <v>40488</v>
      </c>
      <c r="AC520" s="57" t="s">
        <v>614</v>
      </c>
      <c r="AD520" s="57">
        <v>1</v>
      </c>
      <c r="AE520" s="57">
        <v>0</v>
      </c>
      <c r="AF520" s="57">
        <v>0</v>
      </c>
      <c r="AG520" s="57">
        <v>0</v>
      </c>
      <c r="AH520" s="57">
        <v>0</v>
      </c>
      <c r="AI520" s="57">
        <v>0</v>
      </c>
      <c r="AJ520" s="57"/>
      <c r="AK520" s="57">
        <v>0</v>
      </c>
      <c r="AL520" s="57">
        <v>0</v>
      </c>
      <c r="AM520" s="57">
        <v>0</v>
      </c>
      <c r="AN520" s="57">
        <v>0</v>
      </c>
      <c r="AO520" s="57">
        <v>0</v>
      </c>
      <c r="AP520" s="57">
        <v>0</v>
      </c>
      <c r="AQ520" s="57">
        <v>0</v>
      </c>
      <c r="AR520" s="57">
        <v>0</v>
      </c>
      <c r="AS520" s="57">
        <v>4.2</v>
      </c>
      <c r="AT520" s="69">
        <v>6809</v>
      </c>
      <c r="AU520" s="54">
        <v>0</v>
      </c>
      <c r="AV520" s="54">
        <v>0</v>
      </c>
      <c r="AW520" s="66">
        <v>4.8</v>
      </c>
      <c r="AX520" s="66">
        <v>4.2</v>
      </c>
      <c r="AY520" s="64">
        <v>74586</v>
      </c>
      <c r="AZ520" s="78">
        <v>151.304513481198</v>
      </c>
      <c r="BA520" s="66"/>
    </row>
    <row r="521" spans="1:53" x14ac:dyDescent="0.25">
      <c r="A521" s="57">
        <v>517</v>
      </c>
      <c r="B521" s="74">
        <v>2013</v>
      </c>
      <c r="C521" s="57">
        <v>10</v>
      </c>
      <c r="D521" s="57" t="s">
        <v>1530</v>
      </c>
      <c r="E521" s="62">
        <f t="shared" si="15"/>
        <v>0.13649263874999998</v>
      </c>
      <c r="F521" s="108">
        <v>0.1275</v>
      </c>
      <c r="G521" s="57"/>
      <c r="H521" s="57"/>
      <c r="I521" s="57"/>
      <c r="J521" s="57" t="s">
        <v>1570</v>
      </c>
      <c r="K521" s="57"/>
      <c r="L521" s="57">
        <v>5779</v>
      </c>
      <c r="M521" s="63" t="s">
        <v>649</v>
      </c>
      <c r="N521" s="57" t="s">
        <v>482</v>
      </c>
      <c r="O521" s="57">
        <v>853772</v>
      </c>
      <c r="P521" s="63" t="s">
        <v>1813</v>
      </c>
      <c r="Q521" s="57" t="s">
        <v>330</v>
      </c>
      <c r="R521" s="57">
        <v>7127134</v>
      </c>
      <c r="S521" s="63">
        <v>40053</v>
      </c>
      <c r="T521" s="57" t="s">
        <v>537</v>
      </c>
      <c r="U521" s="57">
        <v>889839</v>
      </c>
      <c r="V521" s="63">
        <v>40053</v>
      </c>
      <c r="W521" s="57" t="s">
        <v>1248</v>
      </c>
      <c r="X521" s="57">
        <v>2998487</v>
      </c>
      <c r="Y521" s="63">
        <v>40142</v>
      </c>
      <c r="Z521" s="57" t="s">
        <v>1679</v>
      </c>
      <c r="AA521" s="64">
        <v>36201524</v>
      </c>
      <c r="AB521" s="63">
        <v>40053</v>
      </c>
      <c r="AC521" s="57" t="s">
        <v>1375</v>
      </c>
      <c r="AD521" s="57">
        <v>0</v>
      </c>
      <c r="AE521" s="57">
        <v>1</v>
      </c>
      <c r="AF521" s="57">
        <v>0</v>
      </c>
      <c r="AG521" s="57">
        <v>0</v>
      </c>
      <c r="AH521" s="57">
        <v>0</v>
      </c>
      <c r="AI521" s="57">
        <v>0</v>
      </c>
      <c r="AJ521" s="57"/>
      <c r="AK521" s="57">
        <v>0</v>
      </c>
      <c r="AL521" s="57">
        <v>0</v>
      </c>
      <c r="AM521" s="57">
        <v>0</v>
      </c>
      <c r="AN521" s="57">
        <v>0</v>
      </c>
      <c r="AO521" s="57">
        <v>0</v>
      </c>
      <c r="AP521" s="57">
        <v>0</v>
      </c>
      <c r="AQ521" s="57">
        <v>0</v>
      </c>
      <c r="AR521" s="57">
        <v>0</v>
      </c>
      <c r="AS521" s="57">
        <v>5.0999999999999996</v>
      </c>
      <c r="AT521" s="69">
        <v>11948</v>
      </c>
      <c r="AU521" s="54">
        <v>0</v>
      </c>
      <c r="AV521" s="54">
        <v>0</v>
      </c>
      <c r="AW521" s="66">
        <v>5.9</v>
      </c>
      <c r="AX521" s="66">
        <v>5.0999999999999996</v>
      </c>
      <c r="AY521" s="64">
        <v>20733</v>
      </c>
      <c r="AZ521" s="78">
        <v>151.304513481198</v>
      </c>
      <c r="BA521" s="66"/>
    </row>
    <row r="522" spans="1:53" x14ac:dyDescent="0.25">
      <c r="A522" s="57">
        <v>518</v>
      </c>
      <c r="B522" s="74">
        <v>2013</v>
      </c>
      <c r="C522" s="57">
        <v>3</v>
      </c>
      <c r="D522" s="57" t="s">
        <v>1531</v>
      </c>
      <c r="E522" s="62">
        <f t="shared" si="15"/>
        <v>0.12846365999999998</v>
      </c>
      <c r="F522" s="108">
        <v>0.12</v>
      </c>
      <c r="G522" s="57"/>
      <c r="H522" s="57"/>
      <c r="I522" s="57"/>
      <c r="J522" s="57" t="s">
        <v>1571</v>
      </c>
      <c r="K522" s="57"/>
      <c r="L522" s="57">
        <v>4696</v>
      </c>
      <c r="M522" s="63" t="s">
        <v>2582</v>
      </c>
      <c r="N522" s="57" t="s">
        <v>1232</v>
      </c>
      <c r="O522" s="57">
        <v>20166782</v>
      </c>
      <c r="P522" s="63">
        <v>40399</v>
      </c>
      <c r="Q522" s="57" t="s">
        <v>868</v>
      </c>
      <c r="R522" s="57">
        <v>979011</v>
      </c>
      <c r="S522" s="63">
        <v>40053</v>
      </c>
      <c r="T522" s="57" t="s">
        <v>1633</v>
      </c>
      <c r="U522" s="57">
        <v>7358879</v>
      </c>
      <c r="V522" s="63">
        <v>40423</v>
      </c>
      <c r="W522" s="67" t="s">
        <v>1660</v>
      </c>
      <c r="X522" s="67">
        <v>10219849</v>
      </c>
      <c r="Y522" s="63">
        <v>40053</v>
      </c>
      <c r="Z522" s="57" t="s">
        <v>1454</v>
      </c>
      <c r="AA522" s="64">
        <v>17224510</v>
      </c>
      <c r="AB522" s="63">
        <v>40053</v>
      </c>
      <c r="AC522" s="57" t="s">
        <v>229</v>
      </c>
      <c r="AD522" s="57">
        <v>1</v>
      </c>
      <c r="AE522" s="57">
        <v>0</v>
      </c>
      <c r="AF522" s="57">
        <v>0</v>
      </c>
      <c r="AG522" s="57">
        <v>0</v>
      </c>
      <c r="AH522" s="57">
        <v>1</v>
      </c>
      <c r="AI522" s="57">
        <v>0</v>
      </c>
      <c r="AJ522" s="57"/>
      <c r="AK522" s="57">
        <v>0</v>
      </c>
      <c r="AL522" s="57">
        <v>0</v>
      </c>
      <c r="AM522" s="57">
        <v>0</v>
      </c>
      <c r="AN522" s="57">
        <v>0</v>
      </c>
      <c r="AO522" s="57">
        <v>0</v>
      </c>
      <c r="AP522" s="57">
        <v>0</v>
      </c>
      <c r="AQ522" s="57">
        <v>0</v>
      </c>
      <c r="AR522" s="57">
        <v>0</v>
      </c>
      <c r="AS522" s="57">
        <v>6.6</v>
      </c>
      <c r="AT522" s="69">
        <v>13548</v>
      </c>
      <c r="AU522" s="54">
        <v>0</v>
      </c>
      <c r="AV522" s="54">
        <v>0</v>
      </c>
      <c r="AW522" s="66">
        <v>7.1</v>
      </c>
      <c r="AX522" s="66">
        <v>6.6</v>
      </c>
      <c r="AY522" s="64">
        <v>16127</v>
      </c>
      <c r="AZ522" s="78">
        <v>151.304513481198</v>
      </c>
      <c r="BA522" s="66"/>
    </row>
    <row r="523" spans="1:53" x14ac:dyDescent="0.25">
      <c r="A523" s="57">
        <v>519</v>
      </c>
      <c r="B523" s="74">
        <v>2013</v>
      </c>
      <c r="C523" s="57">
        <v>2</v>
      </c>
      <c r="D523" s="57" t="s">
        <v>1532</v>
      </c>
      <c r="E523" s="62">
        <f t="shared" si="15"/>
        <v>0.12493090934999999</v>
      </c>
      <c r="F523" s="108">
        <v>0.1167</v>
      </c>
      <c r="G523" s="57"/>
      <c r="H523" s="57"/>
      <c r="I523" s="57"/>
      <c r="J523" s="57" t="s">
        <v>450</v>
      </c>
      <c r="K523" s="57"/>
      <c r="L523" s="57">
        <v>0</v>
      </c>
      <c r="M523" s="63"/>
      <c r="N523" s="57" t="s">
        <v>952</v>
      </c>
      <c r="O523" s="57">
        <v>2091591</v>
      </c>
      <c r="P523" s="63">
        <v>40257</v>
      </c>
      <c r="Q523" s="57" t="s">
        <v>1612</v>
      </c>
      <c r="R523" s="57">
        <v>0</v>
      </c>
      <c r="S523" s="63"/>
      <c r="T523" s="57" t="s">
        <v>536</v>
      </c>
      <c r="U523" s="57">
        <v>0</v>
      </c>
      <c r="V523" s="63"/>
      <c r="W523" s="57"/>
      <c r="X523" s="57"/>
      <c r="Y523" s="63"/>
      <c r="Z523" s="57" t="s">
        <v>483</v>
      </c>
      <c r="AA523" s="64">
        <v>457598</v>
      </c>
      <c r="AB523" s="63">
        <v>40276</v>
      </c>
      <c r="AC523" s="57" t="s">
        <v>229</v>
      </c>
      <c r="AD523" s="57">
        <v>1</v>
      </c>
      <c r="AE523" s="57">
        <v>0</v>
      </c>
      <c r="AF523" s="57">
        <v>0</v>
      </c>
      <c r="AG523" s="57">
        <v>0</v>
      </c>
      <c r="AH523" s="57">
        <v>1</v>
      </c>
      <c r="AI523" s="57">
        <v>0</v>
      </c>
      <c r="AJ523" s="57"/>
      <c r="AK523" s="57">
        <v>0</v>
      </c>
      <c r="AL523" s="57">
        <v>0</v>
      </c>
      <c r="AM523" s="57">
        <v>0</v>
      </c>
      <c r="AN523" s="57">
        <v>0</v>
      </c>
      <c r="AO523" s="57">
        <v>0</v>
      </c>
      <c r="AP523" s="57">
        <v>0</v>
      </c>
      <c r="AQ523" s="57">
        <v>0</v>
      </c>
      <c r="AR523" s="57">
        <v>0</v>
      </c>
      <c r="AS523" s="57">
        <v>5.5</v>
      </c>
      <c r="AT523" s="69">
        <v>5824</v>
      </c>
      <c r="AU523" s="54">
        <v>0</v>
      </c>
      <c r="AV523" s="54">
        <v>0</v>
      </c>
      <c r="AW523" s="66">
        <v>5.7</v>
      </c>
      <c r="AX523" s="66">
        <v>5.5</v>
      </c>
      <c r="AY523" s="64">
        <v>7614</v>
      </c>
      <c r="AZ523" s="78">
        <v>151.304513481198</v>
      </c>
      <c r="BA523" s="66"/>
    </row>
    <row r="524" spans="1:53" x14ac:dyDescent="0.25">
      <c r="A524" s="57">
        <v>520</v>
      </c>
      <c r="B524" s="74">
        <v>2013</v>
      </c>
      <c r="C524" s="57">
        <v>8</v>
      </c>
      <c r="D524" s="57" t="s">
        <v>1533</v>
      </c>
      <c r="E524" s="62">
        <f t="shared" si="15"/>
        <v>0.118368557385</v>
      </c>
      <c r="F524" s="108">
        <v>0.11057</v>
      </c>
      <c r="G524" s="57"/>
      <c r="H524" s="57"/>
      <c r="I524" s="57"/>
      <c r="J524" s="57" t="s">
        <v>1572</v>
      </c>
      <c r="K524" s="57"/>
      <c r="L524" s="57">
        <v>9872</v>
      </c>
      <c r="M524" s="63" t="s">
        <v>2583</v>
      </c>
      <c r="N524" s="57" t="s">
        <v>850</v>
      </c>
      <c r="O524" s="57">
        <v>2834077</v>
      </c>
      <c r="P524" s="63">
        <v>41326</v>
      </c>
      <c r="Q524" s="57" t="s">
        <v>1254</v>
      </c>
      <c r="R524" s="57">
        <v>20361029</v>
      </c>
      <c r="S524" s="63">
        <v>40053</v>
      </c>
      <c r="T524" s="57" t="s">
        <v>1634</v>
      </c>
      <c r="U524" s="57">
        <v>106871</v>
      </c>
      <c r="V524" s="63">
        <v>41856</v>
      </c>
      <c r="W524" s="57" t="s">
        <v>1306</v>
      </c>
      <c r="X524" s="57">
        <v>4210211</v>
      </c>
      <c r="Y524" s="63">
        <v>40053</v>
      </c>
      <c r="Z524" s="57" t="s">
        <v>1680</v>
      </c>
      <c r="AA524" s="64"/>
      <c r="AB524" s="63"/>
      <c r="AC524" s="57" t="s">
        <v>614</v>
      </c>
      <c r="AD524" s="57">
        <v>1</v>
      </c>
      <c r="AE524" s="57">
        <v>0</v>
      </c>
      <c r="AF524" s="57">
        <v>0</v>
      </c>
      <c r="AG524" s="57">
        <v>0</v>
      </c>
      <c r="AH524" s="57">
        <v>0</v>
      </c>
      <c r="AI524" s="57">
        <v>0</v>
      </c>
      <c r="AJ524" s="57"/>
      <c r="AK524" s="57">
        <v>0</v>
      </c>
      <c r="AL524" s="57">
        <v>0</v>
      </c>
      <c r="AM524" s="57">
        <v>0</v>
      </c>
      <c r="AN524" s="57">
        <v>0</v>
      </c>
      <c r="AO524" s="57">
        <v>0</v>
      </c>
      <c r="AP524" s="57">
        <v>0</v>
      </c>
      <c r="AQ524" s="57">
        <v>0</v>
      </c>
      <c r="AR524" s="57">
        <v>0</v>
      </c>
      <c r="AS524" s="57">
        <v>6.4</v>
      </c>
      <c r="AT524" s="69">
        <v>13426</v>
      </c>
      <c r="AU524" s="54">
        <v>0</v>
      </c>
      <c r="AV524" s="54">
        <v>0</v>
      </c>
      <c r="AW524" s="66">
        <v>7.3</v>
      </c>
      <c r="AX524" s="66">
        <v>6.4</v>
      </c>
      <c r="AY524" s="64">
        <v>23131</v>
      </c>
      <c r="AZ524" s="78">
        <v>151.304513481198</v>
      </c>
      <c r="BA524" s="66"/>
    </row>
    <row r="525" spans="1:53" x14ac:dyDescent="0.25">
      <c r="A525" s="57">
        <v>521</v>
      </c>
      <c r="B525" s="74">
        <v>2013</v>
      </c>
      <c r="C525" s="57">
        <v>2</v>
      </c>
      <c r="D525" s="57" t="s">
        <v>1534</v>
      </c>
      <c r="E525" s="62">
        <f t="shared" si="15"/>
        <v>0.11433265740000001</v>
      </c>
      <c r="F525" s="108">
        <v>0.10680000000000001</v>
      </c>
      <c r="G525" s="57"/>
      <c r="H525" s="57"/>
      <c r="I525" s="57"/>
      <c r="J525" s="57" t="s">
        <v>1573</v>
      </c>
      <c r="K525" s="57"/>
      <c r="L525" s="57">
        <v>4624</v>
      </c>
      <c r="M525" s="63" t="s">
        <v>2584</v>
      </c>
      <c r="N525" s="57" t="s">
        <v>353</v>
      </c>
      <c r="O525" s="57">
        <v>10683440</v>
      </c>
      <c r="P525" s="63">
        <v>40053</v>
      </c>
      <c r="Q525" s="57" t="s">
        <v>1613</v>
      </c>
      <c r="R525" s="57">
        <v>208044</v>
      </c>
      <c r="S525" s="63">
        <v>40322</v>
      </c>
      <c r="T525" s="57" t="s">
        <v>1635</v>
      </c>
      <c r="U525" s="57">
        <v>2439014</v>
      </c>
      <c r="V525" s="63">
        <v>40053</v>
      </c>
      <c r="W525" s="57" t="s">
        <v>1661</v>
      </c>
      <c r="X525" s="57">
        <v>6790</v>
      </c>
      <c r="Y525" s="63">
        <v>40063</v>
      </c>
      <c r="Z525" s="57" t="s">
        <v>1681</v>
      </c>
      <c r="AA525" s="64"/>
      <c r="AB525" s="63"/>
      <c r="AC525" s="57" t="s">
        <v>1707</v>
      </c>
      <c r="AD525" s="57">
        <v>1</v>
      </c>
      <c r="AE525" s="57">
        <v>1</v>
      </c>
      <c r="AF525" s="57">
        <v>0</v>
      </c>
      <c r="AG525" s="57">
        <v>0</v>
      </c>
      <c r="AH525" s="57">
        <v>0</v>
      </c>
      <c r="AI525" s="57">
        <v>0</v>
      </c>
      <c r="AJ525" s="57"/>
      <c r="AK525" s="57">
        <v>0</v>
      </c>
      <c r="AL525" s="57">
        <v>0</v>
      </c>
      <c r="AM525" s="57">
        <v>0</v>
      </c>
      <c r="AN525" s="57">
        <v>0</v>
      </c>
      <c r="AO525" s="57">
        <v>0</v>
      </c>
      <c r="AP525" s="57">
        <v>0</v>
      </c>
      <c r="AQ525" s="57">
        <v>0</v>
      </c>
      <c r="AR525" s="57">
        <v>0</v>
      </c>
      <c r="AS525" s="57">
        <v>6.5</v>
      </c>
      <c r="AT525" s="69">
        <v>14785</v>
      </c>
      <c r="AU525" s="54">
        <v>0</v>
      </c>
      <c r="AV525" s="54">
        <v>0</v>
      </c>
      <c r="AW525" s="66">
        <v>6.4</v>
      </c>
      <c r="AX525" s="66">
        <v>6.5</v>
      </c>
      <c r="AY525" s="64">
        <v>20223</v>
      </c>
      <c r="AZ525" s="78">
        <v>151.304513481198</v>
      </c>
      <c r="BA525" s="66"/>
    </row>
    <row r="526" spans="1:53" x14ac:dyDescent="0.25">
      <c r="A526" s="57">
        <v>522</v>
      </c>
      <c r="B526" s="74">
        <v>2013</v>
      </c>
      <c r="C526" s="57">
        <v>3</v>
      </c>
      <c r="D526" s="57" t="s">
        <v>1535</v>
      </c>
      <c r="E526" s="62">
        <f t="shared" si="15"/>
        <v>0.1136903391</v>
      </c>
      <c r="F526" s="108">
        <v>0.1062</v>
      </c>
      <c r="G526" s="57"/>
      <c r="H526" s="57"/>
      <c r="I526" s="57"/>
      <c r="J526" s="57" t="s">
        <v>465</v>
      </c>
      <c r="K526" s="57"/>
      <c r="L526" s="57">
        <v>0</v>
      </c>
      <c r="M526" s="63"/>
      <c r="N526" s="57" t="s">
        <v>216</v>
      </c>
      <c r="O526" s="57">
        <v>3758995</v>
      </c>
      <c r="P526" s="63">
        <v>40483</v>
      </c>
      <c r="Q526" s="67" t="s">
        <v>523</v>
      </c>
      <c r="R526" s="57">
        <v>21088197</v>
      </c>
      <c r="S526" s="63">
        <v>40292</v>
      </c>
      <c r="T526" s="57" t="s">
        <v>483</v>
      </c>
      <c r="U526" s="57">
        <v>457598</v>
      </c>
      <c r="V526" s="63">
        <v>40276</v>
      </c>
      <c r="W526" s="57"/>
      <c r="X526" s="57"/>
      <c r="Y526" s="63"/>
      <c r="Z526" s="57" t="s">
        <v>125</v>
      </c>
      <c r="AA526" s="64">
        <v>6527435</v>
      </c>
      <c r="AB526" s="63">
        <v>40053</v>
      </c>
      <c r="AC526" s="57" t="s">
        <v>1708</v>
      </c>
      <c r="AD526" s="57">
        <v>0</v>
      </c>
      <c r="AE526" s="57">
        <v>0</v>
      </c>
      <c r="AF526" s="57">
        <v>0</v>
      </c>
      <c r="AG526" s="57">
        <v>0</v>
      </c>
      <c r="AH526" s="57">
        <v>0</v>
      </c>
      <c r="AI526" s="57">
        <v>1</v>
      </c>
      <c r="AJ526" s="57"/>
      <c r="AK526" s="57">
        <v>0</v>
      </c>
      <c r="AL526" s="57">
        <v>0</v>
      </c>
      <c r="AM526" s="57">
        <v>0</v>
      </c>
      <c r="AN526" s="57">
        <v>0</v>
      </c>
      <c r="AO526" s="57">
        <v>0</v>
      </c>
      <c r="AP526" s="57">
        <v>0</v>
      </c>
      <c r="AQ526" s="57">
        <v>0</v>
      </c>
      <c r="AR526" s="57">
        <v>0</v>
      </c>
      <c r="AS526" s="57">
        <v>6.2</v>
      </c>
      <c r="AT526" s="69">
        <v>15092</v>
      </c>
      <c r="AU526" s="54">
        <v>1</v>
      </c>
      <c r="AV526" s="54">
        <v>0</v>
      </c>
      <c r="AW526" s="66">
        <v>6.3</v>
      </c>
      <c r="AX526" s="66">
        <v>6.2</v>
      </c>
      <c r="AY526" s="64">
        <v>5244</v>
      </c>
      <c r="AZ526" s="78">
        <v>151.304513481198</v>
      </c>
      <c r="BA526" s="66"/>
    </row>
    <row r="527" spans="1:53" x14ac:dyDescent="0.25">
      <c r="A527" s="57">
        <v>523</v>
      </c>
      <c r="B527" s="74">
        <v>2013</v>
      </c>
      <c r="C527" s="57">
        <v>10</v>
      </c>
      <c r="D527" s="57" t="s">
        <v>1536</v>
      </c>
      <c r="E527" s="62">
        <f t="shared" si="15"/>
        <v>0.1130480208</v>
      </c>
      <c r="F527" s="108">
        <v>0.1056</v>
      </c>
      <c r="G527" s="57"/>
      <c r="H527" s="57"/>
      <c r="I527" s="57"/>
      <c r="J527" s="57" t="s">
        <v>1574</v>
      </c>
      <c r="K527" s="57"/>
      <c r="L527" s="57">
        <v>0</v>
      </c>
      <c r="M527" s="63"/>
      <c r="N527" s="57" t="s">
        <v>482</v>
      </c>
      <c r="O527" s="57">
        <v>853772</v>
      </c>
      <c r="P527" s="63">
        <v>40329</v>
      </c>
      <c r="Q527" s="57"/>
      <c r="R527" s="57"/>
      <c r="S527" s="63"/>
      <c r="T527" s="57" t="s">
        <v>1636</v>
      </c>
      <c r="U527" s="57">
        <v>35464</v>
      </c>
      <c r="V527" s="63">
        <v>40856</v>
      </c>
      <c r="W527" s="57"/>
      <c r="X527" s="57"/>
      <c r="Y527" s="63"/>
      <c r="Z527" s="57" t="s">
        <v>894</v>
      </c>
      <c r="AA527" s="64">
        <v>4997</v>
      </c>
      <c r="AB527" s="63">
        <v>40583</v>
      </c>
      <c r="AC527" s="57" t="s">
        <v>1697</v>
      </c>
      <c r="AD527" s="57">
        <v>0</v>
      </c>
      <c r="AE527" s="57">
        <v>1</v>
      </c>
      <c r="AF527" s="57">
        <v>0</v>
      </c>
      <c r="AG527" s="57">
        <v>0</v>
      </c>
      <c r="AH527" s="57">
        <v>0</v>
      </c>
      <c r="AI527" s="57">
        <v>0</v>
      </c>
      <c r="AJ527" s="57"/>
      <c r="AK527" s="57">
        <v>0</v>
      </c>
      <c r="AL527" s="57">
        <v>0</v>
      </c>
      <c r="AM527" s="57">
        <v>0</v>
      </c>
      <c r="AN527" s="57">
        <v>0</v>
      </c>
      <c r="AO527" s="57">
        <v>0</v>
      </c>
      <c r="AP527" s="57">
        <v>0</v>
      </c>
      <c r="AQ527" s="57">
        <v>0</v>
      </c>
      <c r="AR527" s="57">
        <v>0</v>
      </c>
      <c r="AS527" s="57">
        <v>7.7</v>
      </c>
      <c r="AT527" s="69">
        <v>5003</v>
      </c>
      <c r="AU527" s="54">
        <v>0</v>
      </c>
      <c r="AV527" s="54">
        <v>0</v>
      </c>
      <c r="AW527" s="66">
        <v>5</v>
      </c>
      <c r="AX527" s="66">
        <v>4.3</v>
      </c>
      <c r="AY527" s="64">
        <v>71854</v>
      </c>
      <c r="AZ527" s="78">
        <v>151.304513481198</v>
      </c>
      <c r="BA527" s="66"/>
    </row>
    <row r="528" spans="1:53" x14ac:dyDescent="0.25">
      <c r="A528" s="57">
        <v>524</v>
      </c>
      <c r="B528" s="74">
        <v>2013</v>
      </c>
      <c r="C528" s="57">
        <v>9</v>
      </c>
      <c r="D528" s="57" t="s">
        <v>1537</v>
      </c>
      <c r="E528" s="62">
        <f t="shared" si="15"/>
        <v>0.1119774903</v>
      </c>
      <c r="F528" s="108">
        <v>0.1046</v>
      </c>
      <c r="G528" s="57"/>
      <c r="H528" s="57"/>
      <c r="I528" s="57"/>
      <c r="J528" s="57" t="s">
        <v>1575</v>
      </c>
      <c r="K528" s="57"/>
      <c r="L528" s="57">
        <v>13475</v>
      </c>
      <c r="M528" s="63" t="s">
        <v>2585</v>
      </c>
      <c r="N528" s="57" t="s">
        <v>1594</v>
      </c>
      <c r="O528" s="57">
        <v>1058579</v>
      </c>
      <c r="P528" s="63">
        <v>40053</v>
      </c>
      <c r="Q528" s="57" t="s">
        <v>1614</v>
      </c>
      <c r="R528" s="57">
        <v>37664</v>
      </c>
      <c r="S528" s="63">
        <v>40547</v>
      </c>
      <c r="T528" s="57" t="s">
        <v>1637</v>
      </c>
      <c r="U528" s="57">
        <v>58214</v>
      </c>
      <c r="V528" s="63">
        <v>40222</v>
      </c>
      <c r="W528" s="57"/>
      <c r="X528" s="57"/>
      <c r="Y528" s="63"/>
      <c r="Z528" s="57" t="s">
        <v>1682</v>
      </c>
      <c r="AA528" s="64">
        <v>74449</v>
      </c>
      <c r="AB528" s="63">
        <v>40824</v>
      </c>
      <c r="AC528" s="57" t="s">
        <v>1365</v>
      </c>
      <c r="AD528" s="57">
        <v>0</v>
      </c>
      <c r="AE528" s="57">
        <v>1</v>
      </c>
      <c r="AF528" s="57">
        <v>0</v>
      </c>
      <c r="AG528" s="57">
        <v>0</v>
      </c>
      <c r="AH528" s="57">
        <v>0</v>
      </c>
      <c r="AI528" s="57">
        <v>0</v>
      </c>
      <c r="AJ528" s="57"/>
      <c r="AK528" s="57">
        <v>0</v>
      </c>
      <c r="AL528" s="57">
        <v>0</v>
      </c>
      <c r="AM528" s="57">
        <v>0</v>
      </c>
      <c r="AN528" s="57">
        <v>0</v>
      </c>
      <c r="AO528" s="57">
        <v>0</v>
      </c>
      <c r="AP528" s="57">
        <v>0</v>
      </c>
      <c r="AQ528" s="57">
        <v>0</v>
      </c>
      <c r="AR528" s="57">
        <v>0</v>
      </c>
      <c r="AS528" s="57">
        <v>3.8</v>
      </c>
      <c r="AT528" s="69">
        <v>1371</v>
      </c>
      <c r="AU528" s="54">
        <v>0</v>
      </c>
      <c r="AV528" s="54">
        <v>0</v>
      </c>
      <c r="AW528" s="66">
        <v>5.2</v>
      </c>
      <c r="AX528" s="66">
        <v>3.8</v>
      </c>
      <c r="AY528" s="64">
        <v>2945</v>
      </c>
      <c r="AZ528" s="78">
        <v>151.304513481198</v>
      </c>
      <c r="BA528" s="66"/>
    </row>
    <row r="529" spans="1:53" x14ac:dyDescent="0.25">
      <c r="A529" s="57">
        <v>525</v>
      </c>
      <c r="B529" s="74">
        <v>2013</v>
      </c>
      <c r="C529" s="57">
        <v>5</v>
      </c>
      <c r="D529" s="57" t="s">
        <v>1538</v>
      </c>
      <c r="E529" s="62">
        <f t="shared" si="15"/>
        <v>9.8917018199999984E-2</v>
      </c>
      <c r="F529" s="108">
        <v>9.2399999999999996E-2</v>
      </c>
      <c r="G529" s="57"/>
      <c r="H529" s="57"/>
      <c r="I529" s="57"/>
      <c r="J529" s="57" t="s">
        <v>1576</v>
      </c>
      <c r="K529" s="57"/>
      <c r="L529" s="57">
        <v>21113</v>
      </c>
      <c r="M529" s="63" t="s">
        <v>2586</v>
      </c>
      <c r="N529" s="57" t="s">
        <v>489</v>
      </c>
      <c r="O529" s="57">
        <v>48760173</v>
      </c>
      <c r="P529" s="63" t="s">
        <v>638</v>
      </c>
      <c r="Q529" s="57" t="s">
        <v>628</v>
      </c>
      <c r="R529" s="57">
        <v>11379052</v>
      </c>
      <c r="S529" s="63">
        <v>40903</v>
      </c>
      <c r="T529" s="57" t="s">
        <v>1638</v>
      </c>
      <c r="U529" s="57">
        <v>1269844</v>
      </c>
      <c r="V529" s="63">
        <v>40481</v>
      </c>
      <c r="W529" s="57" t="s">
        <v>1662</v>
      </c>
      <c r="X529" s="57">
        <v>5711</v>
      </c>
      <c r="Y529" s="63">
        <v>40889</v>
      </c>
      <c r="Z529" s="57" t="s">
        <v>1683</v>
      </c>
      <c r="AA529" s="64"/>
      <c r="AB529" s="63"/>
      <c r="AC529" s="57" t="s">
        <v>1709</v>
      </c>
      <c r="AD529" s="57">
        <v>1</v>
      </c>
      <c r="AE529" s="57">
        <v>1</v>
      </c>
      <c r="AF529" s="57">
        <v>0</v>
      </c>
      <c r="AG529" s="57">
        <v>0</v>
      </c>
      <c r="AH529" s="57">
        <v>0</v>
      </c>
      <c r="AI529" s="57">
        <v>0</v>
      </c>
      <c r="AJ529" s="57"/>
      <c r="AK529" s="57">
        <v>0</v>
      </c>
      <c r="AL529" s="57">
        <v>0</v>
      </c>
      <c r="AM529" s="57">
        <v>0</v>
      </c>
      <c r="AN529" s="57">
        <v>0</v>
      </c>
      <c r="AO529" s="57">
        <v>0</v>
      </c>
      <c r="AP529" s="57">
        <v>0</v>
      </c>
      <c r="AQ529" s="57">
        <v>0</v>
      </c>
      <c r="AR529" s="57">
        <v>0</v>
      </c>
      <c r="AS529" s="57">
        <v>5.2</v>
      </c>
      <c r="AT529" s="69">
        <v>7402</v>
      </c>
      <c r="AU529" s="54">
        <v>0</v>
      </c>
      <c r="AV529" s="54">
        <v>0</v>
      </c>
      <c r="AW529" s="66">
        <v>6</v>
      </c>
      <c r="AX529" s="66">
        <v>5.2</v>
      </c>
      <c r="AY529" s="64">
        <v>9870</v>
      </c>
      <c r="AZ529" s="78">
        <v>151.304513481198</v>
      </c>
      <c r="BA529" s="66"/>
    </row>
    <row r="530" spans="1:53" x14ac:dyDescent="0.25">
      <c r="A530" s="57">
        <v>526</v>
      </c>
      <c r="B530" s="74">
        <v>2013</v>
      </c>
      <c r="C530" s="57">
        <v>9</v>
      </c>
      <c r="D530" s="57" t="s">
        <v>1539</v>
      </c>
      <c r="E530" s="62">
        <f t="shared" si="15"/>
        <v>8.2002636300000001E-2</v>
      </c>
      <c r="F530" s="108">
        <v>7.6600000000000001E-2</v>
      </c>
      <c r="G530" s="57"/>
      <c r="H530" s="57"/>
      <c r="I530" s="57"/>
      <c r="J530" s="57" t="s">
        <v>1577</v>
      </c>
      <c r="K530" s="57"/>
      <c r="L530" s="57">
        <v>0</v>
      </c>
      <c r="M530" s="63" t="s">
        <v>2546</v>
      </c>
      <c r="N530" s="57" t="s">
        <v>1595</v>
      </c>
      <c r="O530" s="57">
        <v>26000</v>
      </c>
      <c r="P530" s="63">
        <v>41393</v>
      </c>
      <c r="Q530" s="57" t="s">
        <v>1613</v>
      </c>
      <c r="R530" s="57">
        <v>208044</v>
      </c>
      <c r="S530" s="63">
        <v>40322</v>
      </c>
      <c r="T530" s="57" t="s">
        <v>1639</v>
      </c>
      <c r="U530" s="57">
        <v>7641</v>
      </c>
      <c r="V530" s="63">
        <v>40609</v>
      </c>
      <c r="W530" s="57" t="s">
        <v>1663</v>
      </c>
      <c r="X530" s="57">
        <v>0</v>
      </c>
      <c r="Y530" s="63"/>
      <c r="Z530" s="57" t="s">
        <v>1684</v>
      </c>
      <c r="AA530" s="64"/>
      <c r="AB530" s="63"/>
      <c r="AC530" s="57" t="s">
        <v>227</v>
      </c>
      <c r="AD530" s="57">
        <v>0</v>
      </c>
      <c r="AE530" s="57">
        <v>0</v>
      </c>
      <c r="AF530" s="57">
        <v>0</v>
      </c>
      <c r="AG530" s="57">
        <v>1</v>
      </c>
      <c r="AH530" s="57">
        <v>0</v>
      </c>
      <c r="AI530" s="57">
        <v>0</v>
      </c>
      <c r="AJ530" s="57"/>
      <c r="AK530" s="57">
        <v>0</v>
      </c>
      <c r="AL530" s="57">
        <v>0</v>
      </c>
      <c r="AM530" s="57">
        <v>0</v>
      </c>
      <c r="AN530" s="57">
        <v>0</v>
      </c>
      <c r="AO530" s="57">
        <v>0</v>
      </c>
      <c r="AP530" s="57">
        <v>0</v>
      </c>
      <c r="AQ530" s="57">
        <v>0</v>
      </c>
      <c r="AR530" s="57">
        <v>0</v>
      </c>
      <c r="AS530" s="57">
        <v>8.3000000000000007</v>
      </c>
      <c r="AT530" s="69">
        <v>61921</v>
      </c>
      <c r="AU530" s="54">
        <v>0</v>
      </c>
      <c r="AV530" s="54">
        <v>0</v>
      </c>
      <c r="AW530" s="66">
        <v>8.1</v>
      </c>
      <c r="AX530" s="66">
        <v>8.3000000000000007</v>
      </c>
      <c r="AY530" s="64">
        <v>19693</v>
      </c>
      <c r="AZ530" s="78">
        <v>151.304513481198</v>
      </c>
      <c r="BA530" s="66"/>
    </row>
    <row r="531" spans="1:53" ht="14.25" customHeight="1" x14ac:dyDescent="0.25">
      <c r="A531" s="57">
        <v>527</v>
      </c>
      <c r="B531" s="74">
        <v>2013</v>
      </c>
      <c r="C531" s="57">
        <v>1</v>
      </c>
      <c r="D531" s="57" t="s">
        <v>3196</v>
      </c>
      <c r="E531" s="62">
        <f t="shared" si="15"/>
        <v>8.2002636300000001E-2</v>
      </c>
      <c r="F531" s="108">
        <v>7.6600000000000001E-2</v>
      </c>
      <c r="G531" s="57"/>
      <c r="H531" s="57"/>
      <c r="I531" s="57"/>
      <c r="J531" s="57" t="s">
        <v>3023</v>
      </c>
      <c r="K531" s="57"/>
      <c r="L531" s="57">
        <v>0</v>
      </c>
      <c r="M531" s="63"/>
      <c r="N531" s="57" t="s">
        <v>1640</v>
      </c>
      <c r="O531" s="57">
        <v>0</v>
      </c>
      <c r="P531" s="63"/>
      <c r="Q531" s="57" t="s">
        <v>526</v>
      </c>
      <c r="R531" s="57">
        <v>159026</v>
      </c>
      <c r="S531" s="63">
        <v>40118</v>
      </c>
      <c r="T531" s="54" t="s">
        <v>1685</v>
      </c>
      <c r="W531" s="57" t="s">
        <v>1615</v>
      </c>
      <c r="X531" s="57">
        <v>103157</v>
      </c>
      <c r="Y531" s="63">
        <v>40665</v>
      </c>
      <c r="Z531" s="65" t="s">
        <v>3197</v>
      </c>
      <c r="AA531" s="64"/>
      <c r="AB531" s="63"/>
      <c r="AC531" s="57" t="s">
        <v>1710</v>
      </c>
      <c r="AD531" s="57">
        <v>0</v>
      </c>
      <c r="AE531" s="57">
        <v>0</v>
      </c>
      <c r="AF531" s="57">
        <v>0</v>
      </c>
      <c r="AG531" s="57">
        <v>1</v>
      </c>
      <c r="AH531" s="57">
        <v>0</v>
      </c>
      <c r="AI531" s="57">
        <v>0</v>
      </c>
      <c r="AJ531" s="57"/>
      <c r="AK531" s="57">
        <v>0</v>
      </c>
      <c r="AL531" s="57">
        <v>0</v>
      </c>
      <c r="AM531" s="57">
        <v>0</v>
      </c>
      <c r="AN531" s="57">
        <v>0</v>
      </c>
      <c r="AO531" s="57">
        <v>0</v>
      </c>
      <c r="AP531" s="57">
        <v>0</v>
      </c>
      <c r="AQ531" s="57">
        <v>0</v>
      </c>
      <c r="AR531" s="57">
        <v>0</v>
      </c>
      <c r="AS531" s="57">
        <v>6.1</v>
      </c>
      <c r="AT531" s="69">
        <v>609</v>
      </c>
      <c r="AU531" s="54">
        <v>0</v>
      </c>
      <c r="AV531" s="54">
        <v>0</v>
      </c>
      <c r="AW531" s="66">
        <v>6.7</v>
      </c>
      <c r="AX531" s="66">
        <v>6.1</v>
      </c>
      <c r="AY531" s="64">
        <v>4394</v>
      </c>
      <c r="AZ531" s="78">
        <v>151.304513481198</v>
      </c>
      <c r="BA531" s="66"/>
    </row>
    <row r="532" spans="1:53" x14ac:dyDescent="0.25">
      <c r="A532" s="57">
        <v>528</v>
      </c>
      <c r="B532" s="74">
        <v>2013</v>
      </c>
      <c r="C532" s="57">
        <v>11</v>
      </c>
      <c r="D532" s="57" t="s">
        <v>1540</v>
      </c>
      <c r="E532" s="62">
        <f t="shared" si="15"/>
        <v>8.1574424100000001E-2</v>
      </c>
      <c r="F532" s="108">
        <v>7.6200000000000004E-2</v>
      </c>
      <c r="G532" s="57"/>
      <c r="H532" s="57"/>
      <c r="I532" s="57"/>
      <c r="J532" s="57" t="s">
        <v>476</v>
      </c>
      <c r="K532" s="57"/>
      <c r="L532" s="57">
        <v>9233</v>
      </c>
      <c r="M532" s="63" t="s">
        <v>2543</v>
      </c>
      <c r="N532" s="57" t="s">
        <v>842</v>
      </c>
      <c r="O532" s="57">
        <v>13215418</v>
      </c>
      <c r="P532" s="63" t="s">
        <v>2648</v>
      </c>
      <c r="Q532" s="57" t="s">
        <v>160</v>
      </c>
      <c r="R532" s="57">
        <v>74440760</v>
      </c>
      <c r="S532" s="63">
        <v>40053</v>
      </c>
      <c r="T532" s="57" t="s">
        <v>1641</v>
      </c>
      <c r="U532" s="57">
        <v>0</v>
      </c>
      <c r="V532" s="63"/>
      <c r="W532" s="57" t="s">
        <v>1664</v>
      </c>
      <c r="X532" s="57">
        <v>7259256</v>
      </c>
      <c r="Y532" s="63">
        <v>40776</v>
      </c>
      <c r="Z532" s="57" t="s">
        <v>1686</v>
      </c>
      <c r="AA532" s="64">
        <v>10387</v>
      </c>
      <c r="AB532" s="63">
        <v>40484</v>
      </c>
      <c r="AC532" s="57" t="s">
        <v>229</v>
      </c>
      <c r="AD532" s="57">
        <v>1</v>
      </c>
      <c r="AE532" s="57">
        <v>0</v>
      </c>
      <c r="AF532" s="57">
        <v>0</v>
      </c>
      <c r="AG532" s="57">
        <v>0</v>
      </c>
      <c r="AH532" s="57">
        <v>1</v>
      </c>
      <c r="AI532" s="57">
        <v>0</v>
      </c>
      <c r="AJ532" s="57"/>
      <c r="AK532" s="57">
        <v>0</v>
      </c>
      <c r="AL532" s="57">
        <v>0</v>
      </c>
      <c r="AM532" s="57">
        <v>0</v>
      </c>
      <c r="AN532" s="57">
        <v>0</v>
      </c>
      <c r="AO532" s="57">
        <v>0</v>
      </c>
      <c r="AP532" s="57">
        <v>0</v>
      </c>
      <c r="AQ532" s="57">
        <v>0</v>
      </c>
      <c r="AR532" s="57">
        <v>0</v>
      </c>
      <c r="AS532" s="57">
        <v>3.7</v>
      </c>
      <c r="AT532" s="69">
        <v>3660</v>
      </c>
      <c r="AU532" s="54">
        <v>0</v>
      </c>
      <c r="AV532" s="54">
        <v>0</v>
      </c>
      <c r="AW532" s="66">
        <v>4.7</v>
      </c>
      <c r="AX532" s="66">
        <v>3.7</v>
      </c>
      <c r="AY532" s="64">
        <v>21938</v>
      </c>
      <c r="AZ532" s="78">
        <v>151.304513481198</v>
      </c>
      <c r="BA532" s="66"/>
    </row>
    <row r="533" spans="1:53" x14ac:dyDescent="0.25">
      <c r="A533" s="57">
        <v>529</v>
      </c>
      <c r="B533" s="74">
        <v>2013</v>
      </c>
      <c r="C533" s="57">
        <v>5</v>
      </c>
      <c r="D533" s="57" t="s">
        <v>1542</v>
      </c>
      <c r="E533" s="62">
        <f t="shared" si="15"/>
        <v>6.9370376399999989E-2</v>
      </c>
      <c r="F533" s="108">
        <v>6.4799999999999996E-2</v>
      </c>
      <c r="G533" s="57"/>
      <c r="H533" s="57"/>
      <c r="I533" s="57"/>
      <c r="J533" s="57" t="s">
        <v>1578</v>
      </c>
      <c r="K533" s="57"/>
      <c r="L533" s="57">
        <v>0</v>
      </c>
      <c r="M533" s="63"/>
      <c r="N533" s="57" t="s">
        <v>1596</v>
      </c>
      <c r="O533" s="57">
        <v>6937028</v>
      </c>
      <c r="P533" s="63" t="s">
        <v>2622</v>
      </c>
      <c r="Q533" s="57" t="s">
        <v>870</v>
      </c>
      <c r="R533" s="57">
        <v>742628</v>
      </c>
      <c r="S533" s="63">
        <v>40263</v>
      </c>
      <c r="T533" s="57" t="s">
        <v>1643</v>
      </c>
      <c r="U533" s="57">
        <v>86425</v>
      </c>
      <c r="V533" s="63">
        <v>40280</v>
      </c>
      <c r="W533" s="57" t="s">
        <v>1301</v>
      </c>
      <c r="X533" s="57">
        <v>3239882</v>
      </c>
      <c r="Y533" s="63" t="s">
        <v>1748</v>
      </c>
      <c r="Z533" s="57" t="s">
        <v>1688</v>
      </c>
      <c r="AA533" s="64">
        <v>21725</v>
      </c>
      <c r="AB533" s="63">
        <v>40485</v>
      </c>
      <c r="AC533" s="57" t="s">
        <v>1711</v>
      </c>
      <c r="AD533" s="57">
        <v>0</v>
      </c>
      <c r="AE533" s="57">
        <v>1</v>
      </c>
      <c r="AF533" s="57">
        <v>0</v>
      </c>
      <c r="AG533" s="57">
        <v>0</v>
      </c>
      <c r="AH533" s="57">
        <v>1</v>
      </c>
      <c r="AI533" s="57">
        <v>0</v>
      </c>
      <c r="AJ533" s="57"/>
      <c r="AK533" s="57">
        <v>0</v>
      </c>
      <c r="AL533" s="57">
        <v>0</v>
      </c>
      <c r="AM533" s="57">
        <v>0</v>
      </c>
      <c r="AN533" s="57">
        <v>0</v>
      </c>
      <c r="AO533" s="57">
        <v>0</v>
      </c>
      <c r="AP533" s="57">
        <v>0</v>
      </c>
      <c r="AQ533" s="57">
        <v>0</v>
      </c>
      <c r="AR533" s="57">
        <v>0</v>
      </c>
      <c r="AS533" s="57">
        <v>5.4</v>
      </c>
      <c r="AT533" s="69">
        <v>4376</v>
      </c>
      <c r="AU533" s="54">
        <v>0</v>
      </c>
      <c r="AV533" s="54">
        <v>0</v>
      </c>
      <c r="AW533" s="66">
        <v>5.8</v>
      </c>
      <c r="AX533" s="66">
        <v>5.4</v>
      </c>
      <c r="AY533" s="64">
        <v>9314</v>
      </c>
      <c r="AZ533" s="78">
        <v>151.304513481198</v>
      </c>
      <c r="BA533" s="66"/>
    </row>
    <row r="534" spans="1:53" x14ac:dyDescent="0.25">
      <c r="A534" s="57">
        <v>530</v>
      </c>
      <c r="B534" s="74">
        <v>2013</v>
      </c>
      <c r="C534" s="57">
        <v>1</v>
      </c>
      <c r="D534" s="57" t="s">
        <v>1543</v>
      </c>
      <c r="E534" s="62">
        <f t="shared" si="15"/>
        <v>6.423182999999999E-2</v>
      </c>
      <c r="F534" s="108">
        <v>0.06</v>
      </c>
      <c r="G534" s="57"/>
      <c r="H534" s="57"/>
      <c r="I534" s="57"/>
      <c r="J534" s="57" t="s">
        <v>7139</v>
      </c>
      <c r="K534" s="57"/>
      <c r="L534" s="57">
        <v>45126</v>
      </c>
      <c r="M534" s="63" t="s">
        <v>2667</v>
      </c>
      <c r="N534" s="57" t="s">
        <v>590</v>
      </c>
      <c r="O534" s="57">
        <v>6890581</v>
      </c>
      <c r="P534" s="63" t="s">
        <v>2653</v>
      </c>
      <c r="Q534" s="57" t="s">
        <v>144</v>
      </c>
      <c r="R534" s="57">
        <v>1772788</v>
      </c>
      <c r="S534" s="63">
        <v>40237</v>
      </c>
      <c r="T534" s="57" t="s">
        <v>1644</v>
      </c>
      <c r="U534" s="57">
        <v>253064</v>
      </c>
      <c r="V534" s="63">
        <v>40245</v>
      </c>
      <c r="W534" s="57"/>
      <c r="X534" s="57"/>
      <c r="Y534" s="63"/>
      <c r="Z534" s="57" t="s">
        <v>1689</v>
      </c>
      <c r="AA534" s="64">
        <v>204488</v>
      </c>
      <c r="AB534" s="63">
        <v>40053</v>
      </c>
      <c r="AC534" s="57" t="s">
        <v>1353</v>
      </c>
      <c r="AD534" s="57">
        <v>1</v>
      </c>
      <c r="AE534" s="57">
        <v>0</v>
      </c>
      <c r="AF534" s="57">
        <v>0</v>
      </c>
      <c r="AG534" s="57">
        <v>0</v>
      </c>
      <c r="AH534" s="57">
        <v>1</v>
      </c>
      <c r="AI534" s="57">
        <v>0</v>
      </c>
      <c r="AJ534" s="57"/>
      <c r="AK534" s="57">
        <v>0</v>
      </c>
      <c r="AL534" s="57">
        <v>0</v>
      </c>
      <c r="AM534" s="57">
        <v>0</v>
      </c>
      <c r="AN534" s="57">
        <v>0</v>
      </c>
      <c r="AO534" s="57">
        <v>0</v>
      </c>
      <c r="AP534" s="57">
        <v>0</v>
      </c>
      <c r="AQ534" s="57">
        <v>0</v>
      </c>
      <c r="AR534" s="57">
        <v>0</v>
      </c>
      <c r="AS534" s="57">
        <v>5.7</v>
      </c>
      <c r="AT534" s="69">
        <v>8540</v>
      </c>
      <c r="AU534" s="54">
        <v>0</v>
      </c>
      <c r="AV534" s="54">
        <v>0</v>
      </c>
      <c r="AW534" s="66">
        <v>6.4</v>
      </c>
      <c r="AX534" s="66">
        <v>5.7</v>
      </c>
      <c r="AY534" s="64">
        <v>16053</v>
      </c>
      <c r="AZ534" s="78">
        <v>151.304513481198</v>
      </c>
      <c r="BA534" s="66"/>
    </row>
    <row r="535" spans="1:53" x14ac:dyDescent="0.25">
      <c r="A535" s="57">
        <v>531</v>
      </c>
      <c r="B535" s="74">
        <v>2013</v>
      </c>
      <c r="C535" s="57">
        <v>11</v>
      </c>
      <c r="D535" s="57" t="s">
        <v>1544</v>
      </c>
      <c r="E535" s="62">
        <f t="shared" si="15"/>
        <v>6.1020238499999997E-2</v>
      </c>
      <c r="F535" s="108">
        <v>5.7000000000000002E-2</v>
      </c>
      <c r="G535" s="57"/>
      <c r="H535" s="57"/>
      <c r="I535" s="57"/>
      <c r="J535" s="57" t="s">
        <v>1580</v>
      </c>
      <c r="K535" s="57"/>
      <c r="L535" s="57">
        <v>0</v>
      </c>
      <c r="M535" s="63"/>
      <c r="N535" s="57" t="s">
        <v>124</v>
      </c>
      <c r="O535" s="57">
        <v>0</v>
      </c>
      <c r="P535" s="63"/>
      <c r="Q535" s="57" t="s">
        <v>146</v>
      </c>
      <c r="R535" s="57">
        <v>401217</v>
      </c>
      <c r="S535" s="63">
        <v>40341</v>
      </c>
      <c r="T535" s="57" t="s">
        <v>533</v>
      </c>
      <c r="U535" s="57">
        <v>1380397</v>
      </c>
      <c r="V535" s="63">
        <v>40103</v>
      </c>
      <c r="W535" s="57" t="s">
        <v>1666</v>
      </c>
      <c r="X535" s="57">
        <v>161427</v>
      </c>
      <c r="Y535" s="63">
        <v>40402</v>
      </c>
      <c r="Z535" s="57" t="s">
        <v>191</v>
      </c>
      <c r="AA535" s="64">
        <v>248610</v>
      </c>
      <c r="AB535" s="63">
        <v>40108</v>
      </c>
      <c r="AC535" s="57" t="s">
        <v>1697</v>
      </c>
      <c r="AD535" s="57">
        <v>0</v>
      </c>
      <c r="AE535" s="57">
        <v>1</v>
      </c>
      <c r="AF535" s="57">
        <v>0</v>
      </c>
      <c r="AG535" s="57">
        <v>0</v>
      </c>
      <c r="AH535" s="57">
        <v>0</v>
      </c>
      <c r="AI535" s="57">
        <v>0</v>
      </c>
      <c r="AJ535" s="57"/>
      <c r="AK535" s="57">
        <v>0</v>
      </c>
      <c r="AL535" s="57">
        <v>0</v>
      </c>
      <c r="AM535" s="57">
        <v>0</v>
      </c>
      <c r="AN535" s="57">
        <v>0</v>
      </c>
      <c r="AO535" s="57">
        <v>0</v>
      </c>
      <c r="AP535" s="57">
        <v>0</v>
      </c>
      <c r="AQ535" s="57">
        <v>0</v>
      </c>
      <c r="AR535" s="57">
        <v>0</v>
      </c>
      <c r="AS535" s="57">
        <v>4.2</v>
      </c>
      <c r="AT535" s="69">
        <v>12518</v>
      </c>
      <c r="AU535" s="54">
        <v>0</v>
      </c>
      <c r="AV535" s="54">
        <v>0</v>
      </c>
      <c r="AW535" s="66">
        <v>4.8</v>
      </c>
      <c r="AX535" s="66">
        <v>4.2</v>
      </c>
      <c r="AY535" s="64">
        <v>7150</v>
      </c>
      <c r="AZ535" s="78">
        <v>151.304513481198</v>
      </c>
      <c r="BA535" s="66"/>
    </row>
    <row r="536" spans="1:53" x14ac:dyDescent="0.25">
      <c r="A536" s="57">
        <v>532</v>
      </c>
      <c r="B536" s="74">
        <v>2013</v>
      </c>
      <c r="C536" s="57">
        <v>8</v>
      </c>
      <c r="D536" s="57" t="s">
        <v>1545</v>
      </c>
      <c r="E536" s="62">
        <f t="shared" si="15"/>
        <v>6.1020238499999997E-2</v>
      </c>
      <c r="F536" s="108">
        <v>5.7000000000000002E-2</v>
      </c>
      <c r="G536" s="57"/>
      <c r="H536" s="57"/>
      <c r="I536" s="57"/>
      <c r="J536" s="57" t="s">
        <v>1581</v>
      </c>
      <c r="K536" s="57"/>
      <c r="L536" s="57">
        <v>19772</v>
      </c>
      <c r="M536" s="63" t="s">
        <v>2587</v>
      </c>
      <c r="N536" s="57" t="s">
        <v>119</v>
      </c>
      <c r="O536" s="57">
        <v>225812</v>
      </c>
      <c r="P536" s="63" t="s">
        <v>2633</v>
      </c>
      <c r="Q536" s="57" t="s">
        <v>1617</v>
      </c>
      <c r="R536" s="57">
        <v>6866487</v>
      </c>
      <c r="S536" s="63">
        <v>40053</v>
      </c>
      <c r="T536" s="57"/>
      <c r="U536" s="57"/>
      <c r="V536" s="63"/>
      <c r="W536" s="57" t="s">
        <v>1078</v>
      </c>
      <c r="X536" s="57">
        <v>1313847</v>
      </c>
      <c r="Y536" s="63" t="s">
        <v>1079</v>
      </c>
      <c r="Z536" s="57" t="s">
        <v>384</v>
      </c>
      <c r="AA536" s="64">
        <v>42620706</v>
      </c>
      <c r="AB536" s="63">
        <v>41352</v>
      </c>
      <c r="AC536" s="57" t="s">
        <v>229</v>
      </c>
      <c r="AD536" s="57">
        <v>1</v>
      </c>
      <c r="AE536" s="57">
        <v>0</v>
      </c>
      <c r="AF536" s="57">
        <v>0</v>
      </c>
      <c r="AG536" s="57">
        <v>0</v>
      </c>
      <c r="AH536" s="57">
        <v>1</v>
      </c>
      <c r="AI536" s="57">
        <v>0</v>
      </c>
      <c r="AJ536" s="57"/>
      <c r="AK536" s="57">
        <v>0</v>
      </c>
      <c r="AL536" s="57">
        <v>0</v>
      </c>
      <c r="AM536" s="57">
        <v>0</v>
      </c>
      <c r="AN536" s="57">
        <v>0</v>
      </c>
      <c r="AO536" s="57">
        <v>0</v>
      </c>
      <c r="AP536" s="57">
        <v>0</v>
      </c>
      <c r="AQ536" s="57">
        <v>0</v>
      </c>
      <c r="AR536" s="57">
        <v>0</v>
      </c>
      <c r="AS536" s="57">
        <v>3.2</v>
      </c>
      <c r="AT536" s="69">
        <v>1546</v>
      </c>
      <c r="AU536" s="54">
        <v>0</v>
      </c>
      <c r="AV536" s="54">
        <v>0</v>
      </c>
      <c r="AW536" s="66">
        <v>3.7</v>
      </c>
      <c r="AX536" s="66">
        <v>3.2</v>
      </c>
      <c r="AY536" s="64">
        <v>4103</v>
      </c>
      <c r="AZ536" s="78">
        <v>151.304513481198</v>
      </c>
      <c r="BA536" s="66"/>
    </row>
    <row r="537" spans="1:53" x14ac:dyDescent="0.25">
      <c r="A537" s="57">
        <v>533</v>
      </c>
      <c r="B537" s="74">
        <v>2013</v>
      </c>
      <c r="C537" s="57">
        <v>1</v>
      </c>
      <c r="D537" s="57" t="s">
        <v>1546</v>
      </c>
      <c r="E537" s="62">
        <f t="shared" si="15"/>
        <v>5.6952222599999998E-2</v>
      </c>
      <c r="F537" s="108">
        <v>5.3199999999999997E-2</v>
      </c>
      <c r="G537" s="57"/>
      <c r="H537" s="57"/>
      <c r="I537" s="57"/>
      <c r="J537" s="57" t="s">
        <v>1582</v>
      </c>
      <c r="K537" s="57"/>
      <c r="L537" s="57">
        <v>11752</v>
      </c>
      <c r="M537" s="63" t="s">
        <v>2588</v>
      </c>
      <c r="N537" s="57" t="s">
        <v>1597</v>
      </c>
      <c r="O537" s="57">
        <v>1026098</v>
      </c>
      <c r="P537" s="63" t="s">
        <v>7198</v>
      </c>
      <c r="Q537" s="57" t="s">
        <v>1618</v>
      </c>
      <c r="R537" s="57">
        <v>0</v>
      </c>
      <c r="S537" s="63"/>
      <c r="T537" s="57" t="s">
        <v>1645</v>
      </c>
      <c r="U537" s="57">
        <v>0</v>
      </c>
      <c r="V537" s="63"/>
      <c r="W537" s="57"/>
      <c r="X537" s="57"/>
      <c r="Y537" s="63"/>
      <c r="Z537" s="57" t="s">
        <v>1690</v>
      </c>
      <c r="AA537" s="64"/>
      <c r="AB537" s="63">
        <v>40830</v>
      </c>
      <c r="AC537" s="57" t="s">
        <v>1712</v>
      </c>
      <c r="AD537" s="57">
        <v>0</v>
      </c>
      <c r="AE537" s="57">
        <v>0</v>
      </c>
      <c r="AF537" s="57">
        <v>0</v>
      </c>
      <c r="AG537" s="57">
        <v>1</v>
      </c>
      <c r="AH537" s="57">
        <v>1</v>
      </c>
      <c r="AI537" s="57">
        <v>0</v>
      </c>
      <c r="AJ537" s="57"/>
      <c r="AK537" s="57">
        <v>0</v>
      </c>
      <c r="AL537" s="57">
        <v>0</v>
      </c>
      <c r="AM537" s="57">
        <v>0</v>
      </c>
      <c r="AN537" s="57">
        <v>0</v>
      </c>
      <c r="AO537" s="57">
        <v>0</v>
      </c>
      <c r="AP537" s="57">
        <v>0</v>
      </c>
      <c r="AQ537" s="57">
        <v>0</v>
      </c>
      <c r="AR537" s="57">
        <v>0</v>
      </c>
      <c r="AS537" s="57">
        <v>6.3</v>
      </c>
      <c r="AT537" s="69">
        <v>4231</v>
      </c>
      <c r="AU537" s="54">
        <v>0</v>
      </c>
      <c r="AV537" s="54">
        <v>0</v>
      </c>
      <c r="AW537" s="66">
        <v>6.2</v>
      </c>
      <c r="AX537" s="66">
        <v>6.2</v>
      </c>
      <c r="AY537" s="64">
        <v>21658</v>
      </c>
      <c r="AZ537" s="78">
        <v>151.304513481198</v>
      </c>
      <c r="BA537" s="66"/>
    </row>
    <row r="538" spans="1:53" x14ac:dyDescent="0.25">
      <c r="A538" s="57">
        <v>534</v>
      </c>
      <c r="B538" s="74">
        <v>2013</v>
      </c>
      <c r="C538" s="57">
        <v>11</v>
      </c>
      <c r="D538" s="57" t="s">
        <v>1547</v>
      </c>
      <c r="E538" s="62">
        <f t="shared" si="15"/>
        <v>5.4168843299999998E-2</v>
      </c>
      <c r="F538" s="108">
        <v>5.0599999999999999E-2</v>
      </c>
      <c r="G538" s="57"/>
      <c r="H538" s="57"/>
      <c r="I538" s="57"/>
      <c r="J538" s="57" t="s">
        <v>1583</v>
      </c>
      <c r="K538" s="57"/>
      <c r="L538" s="57">
        <v>8519</v>
      </c>
      <c r="M538" s="63" t="s">
        <v>2589</v>
      </c>
      <c r="N538" s="57" t="s">
        <v>167</v>
      </c>
      <c r="O538" s="57">
        <v>26455003</v>
      </c>
      <c r="P538" s="63" t="s">
        <v>2622</v>
      </c>
      <c r="Q538" s="57" t="s">
        <v>1255</v>
      </c>
      <c r="R538" s="57">
        <v>3582477</v>
      </c>
      <c r="S538" s="63">
        <v>40053</v>
      </c>
      <c r="T538" s="57" t="s">
        <v>1646</v>
      </c>
      <c r="U538" s="57">
        <v>4004408</v>
      </c>
      <c r="V538" s="63">
        <v>40440</v>
      </c>
      <c r="W538" s="57" t="s">
        <v>1664</v>
      </c>
      <c r="X538" s="57">
        <v>7259256</v>
      </c>
      <c r="Y538" s="63">
        <v>40776</v>
      </c>
      <c r="Z538" s="57" t="s">
        <v>1691</v>
      </c>
      <c r="AA538" s="64">
        <v>1001252</v>
      </c>
      <c r="AB538" s="63">
        <v>40054</v>
      </c>
      <c r="AC538" s="57" t="s">
        <v>229</v>
      </c>
      <c r="AD538" s="57">
        <v>1</v>
      </c>
      <c r="AE538" s="57">
        <v>0</v>
      </c>
      <c r="AF538" s="57">
        <v>0</v>
      </c>
      <c r="AG538" s="57">
        <v>0</v>
      </c>
      <c r="AH538" s="57">
        <v>1</v>
      </c>
      <c r="AI538" s="57">
        <v>0</v>
      </c>
      <c r="AJ538" s="57"/>
      <c r="AK538" s="57">
        <v>0</v>
      </c>
      <c r="AL538" s="57">
        <v>0</v>
      </c>
      <c r="AM538" s="57">
        <v>0</v>
      </c>
      <c r="AN538" s="57">
        <v>0</v>
      </c>
      <c r="AO538" s="57">
        <v>0</v>
      </c>
      <c r="AP538" s="57">
        <v>0</v>
      </c>
      <c r="AQ538" s="57">
        <v>0</v>
      </c>
      <c r="AR538" s="57">
        <v>0</v>
      </c>
      <c r="AS538" s="57">
        <v>4.0999999999999996</v>
      </c>
      <c r="AT538" s="69">
        <v>8642</v>
      </c>
      <c r="AU538" s="54">
        <v>0</v>
      </c>
      <c r="AV538" s="54">
        <v>0</v>
      </c>
      <c r="AW538" s="66">
        <v>6.2</v>
      </c>
      <c r="AX538" s="66">
        <v>4.0999999999999996</v>
      </c>
      <c r="AY538" s="64">
        <v>8961</v>
      </c>
      <c r="AZ538" s="78">
        <v>151.304513481198</v>
      </c>
      <c r="BA538" s="66"/>
    </row>
    <row r="539" spans="1:53" x14ac:dyDescent="0.25">
      <c r="A539" s="57">
        <v>535</v>
      </c>
      <c r="B539" s="74">
        <v>2013</v>
      </c>
      <c r="C539" s="57">
        <v>11</v>
      </c>
      <c r="D539" s="57" t="s">
        <v>1548</v>
      </c>
      <c r="E539" s="62">
        <f t="shared" si="15"/>
        <v>5.3847684149999991E-2</v>
      </c>
      <c r="F539" s="108">
        <v>5.0299999999999997E-2</v>
      </c>
      <c r="G539" s="57"/>
      <c r="H539" s="57"/>
      <c r="I539" s="57"/>
      <c r="J539" s="57" t="s">
        <v>451</v>
      </c>
      <c r="K539" s="57"/>
      <c r="L539" s="57">
        <v>37547</v>
      </c>
      <c r="M539" s="63" t="s">
        <v>1451</v>
      </c>
      <c r="N539" s="57" t="s">
        <v>554</v>
      </c>
      <c r="O539" s="57">
        <v>82840</v>
      </c>
      <c r="P539" s="63" t="s">
        <v>2654</v>
      </c>
      <c r="Q539" s="57" t="s">
        <v>365</v>
      </c>
      <c r="R539" s="57">
        <v>306319</v>
      </c>
      <c r="S539" s="63">
        <v>40218</v>
      </c>
      <c r="T539" s="57" t="s">
        <v>906</v>
      </c>
      <c r="U539" s="57">
        <v>0</v>
      </c>
      <c r="V539" s="63"/>
      <c r="W539" s="57" t="s">
        <v>874</v>
      </c>
      <c r="X539" s="57">
        <v>506718</v>
      </c>
      <c r="Y539" s="63">
        <v>40248</v>
      </c>
      <c r="Z539" s="57" t="s">
        <v>397</v>
      </c>
      <c r="AA539" s="64">
        <v>185577</v>
      </c>
      <c r="AB539" s="63">
        <v>40297</v>
      </c>
      <c r="AC539" s="57" t="s">
        <v>1713</v>
      </c>
      <c r="AD539" s="57">
        <v>0</v>
      </c>
      <c r="AE539" s="57">
        <v>1</v>
      </c>
      <c r="AF539" s="57">
        <v>0</v>
      </c>
      <c r="AG539" s="57">
        <v>0</v>
      </c>
      <c r="AH539" s="57">
        <v>0</v>
      </c>
      <c r="AI539" s="57">
        <v>1</v>
      </c>
      <c r="AJ539" s="57"/>
      <c r="AK539" s="57">
        <v>0</v>
      </c>
      <c r="AL539" s="57">
        <v>0</v>
      </c>
      <c r="AM539" s="57">
        <v>0</v>
      </c>
      <c r="AN539" s="57">
        <v>0</v>
      </c>
      <c r="AO539" s="57">
        <v>0</v>
      </c>
      <c r="AP539" s="57">
        <v>0</v>
      </c>
      <c r="AQ539" s="57">
        <v>0</v>
      </c>
      <c r="AR539" s="57">
        <v>0</v>
      </c>
      <c r="AS539" s="57">
        <v>3.4</v>
      </c>
      <c r="AT539" s="69">
        <v>3515</v>
      </c>
      <c r="AU539" s="54">
        <v>0</v>
      </c>
      <c r="AV539" s="54">
        <v>0</v>
      </c>
      <c r="AW539" s="66">
        <v>4.3</v>
      </c>
      <c r="AX539" s="66">
        <v>3.4</v>
      </c>
      <c r="AY539" s="64">
        <v>29751</v>
      </c>
      <c r="AZ539" s="78">
        <v>151.304513481198</v>
      </c>
      <c r="BA539" s="66"/>
    </row>
    <row r="540" spans="1:53" x14ac:dyDescent="0.25">
      <c r="A540" s="57">
        <v>536</v>
      </c>
      <c r="B540" s="74">
        <v>2013</v>
      </c>
      <c r="C540" s="57">
        <v>6</v>
      </c>
      <c r="D540" s="57" t="s">
        <v>1549</v>
      </c>
      <c r="E540" s="62">
        <f t="shared" si="15"/>
        <v>5.3847684149999991E-2</v>
      </c>
      <c r="F540" s="108">
        <v>5.0299999999999997E-2</v>
      </c>
      <c r="G540" s="57"/>
      <c r="H540" s="57"/>
      <c r="I540" s="57"/>
      <c r="J540" s="57" t="s">
        <v>3087</v>
      </c>
      <c r="K540" s="57" t="s">
        <v>3088</v>
      </c>
      <c r="L540" s="57">
        <v>6925</v>
      </c>
      <c r="M540" s="63" t="s">
        <v>2590</v>
      </c>
      <c r="N540" s="57" t="s">
        <v>1598</v>
      </c>
      <c r="O540" s="57">
        <v>0</v>
      </c>
      <c r="P540" s="63"/>
      <c r="Q540" s="57" t="s">
        <v>1619</v>
      </c>
      <c r="R540" s="57">
        <v>0</v>
      </c>
      <c r="S540" s="63"/>
      <c r="T540" s="57" t="s">
        <v>2891</v>
      </c>
      <c r="U540" s="57">
        <v>4342659</v>
      </c>
      <c r="V540" s="63">
        <v>40053</v>
      </c>
      <c r="W540" s="57" t="s">
        <v>7121</v>
      </c>
      <c r="X540" s="57">
        <v>0</v>
      </c>
      <c r="Y540" s="63"/>
      <c r="Z540" s="57" t="s">
        <v>1281</v>
      </c>
      <c r="AA540" s="64"/>
      <c r="AB540" s="63"/>
      <c r="AC540" s="57" t="s">
        <v>1714</v>
      </c>
      <c r="AD540" s="57">
        <v>0</v>
      </c>
      <c r="AE540" s="57">
        <v>0</v>
      </c>
      <c r="AF540" s="57">
        <v>0</v>
      </c>
      <c r="AG540" s="57">
        <v>1</v>
      </c>
      <c r="AH540" s="57">
        <v>0</v>
      </c>
      <c r="AI540" s="57">
        <v>0</v>
      </c>
      <c r="AJ540" s="57"/>
      <c r="AK540" s="57">
        <v>0</v>
      </c>
      <c r="AL540" s="57">
        <v>0</v>
      </c>
      <c r="AM540" s="57">
        <v>0</v>
      </c>
      <c r="AN540" s="57">
        <v>0</v>
      </c>
      <c r="AO540" s="57">
        <v>0</v>
      </c>
      <c r="AP540" s="57">
        <v>0</v>
      </c>
      <c r="AQ540" s="57">
        <v>0</v>
      </c>
      <c r="AR540" s="57">
        <v>0</v>
      </c>
      <c r="AS540" s="57">
        <v>5.3</v>
      </c>
      <c r="AT540" s="69">
        <v>228</v>
      </c>
      <c r="AU540" s="54">
        <v>0</v>
      </c>
      <c r="AV540" s="54">
        <v>0</v>
      </c>
      <c r="AW540" s="66">
        <v>6.2</v>
      </c>
      <c r="AX540" s="66">
        <v>5.3</v>
      </c>
      <c r="AY540" s="64">
        <v>2066</v>
      </c>
      <c r="AZ540" s="78">
        <v>151.304513481198</v>
      </c>
      <c r="BA540" s="66"/>
    </row>
    <row r="541" spans="1:53" x14ac:dyDescent="0.25">
      <c r="A541" s="57">
        <v>537</v>
      </c>
      <c r="B541" s="74">
        <v>2013</v>
      </c>
      <c r="C541" s="57">
        <v>8</v>
      </c>
      <c r="D541" s="57" t="s">
        <v>1550</v>
      </c>
      <c r="E541" s="62">
        <f t="shared" si="15"/>
        <v>5.3312418899999998E-2</v>
      </c>
      <c r="F541" s="108">
        <v>4.9799999999999997E-2</v>
      </c>
      <c r="G541" s="57"/>
      <c r="H541" s="57"/>
      <c r="I541" s="57"/>
      <c r="J541" s="57" t="s">
        <v>1584</v>
      </c>
      <c r="K541" s="57"/>
      <c r="L541" s="57">
        <v>87780</v>
      </c>
      <c r="M541" s="63" t="s">
        <v>2591</v>
      </c>
      <c r="N541" s="57" t="s">
        <v>1599</v>
      </c>
      <c r="O541" s="57">
        <v>11457</v>
      </c>
      <c r="P541" s="63" t="s">
        <v>2655</v>
      </c>
      <c r="Q541" s="57" t="s">
        <v>245</v>
      </c>
      <c r="R541" s="57">
        <v>0</v>
      </c>
      <c r="S541" s="63"/>
      <c r="T541" s="57" t="s">
        <v>1648</v>
      </c>
      <c r="U541" s="57">
        <v>8344</v>
      </c>
      <c r="V541" s="63">
        <v>40606</v>
      </c>
      <c r="W541" s="57"/>
      <c r="X541" s="57"/>
      <c r="Y541" s="63"/>
      <c r="Z541" s="57" t="s">
        <v>481</v>
      </c>
      <c r="AA541" s="64">
        <v>14171882</v>
      </c>
      <c r="AB541" s="63">
        <v>40053</v>
      </c>
      <c r="AC541" s="57" t="s">
        <v>63</v>
      </c>
      <c r="AD541" s="57">
        <v>0</v>
      </c>
      <c r="AE541" s="57">
        <v>0</v>
      </c>
      <c r="AF541" s="57">
        <v>0</v>
      </c>
      <c r="AG541" s="57">
        <v>0</v>
      </c>
      <c r="AH541" s="57">
        <v>1</v>
      </c>
      <c r="AI541" s="57">
        <v>0</v>
      </c>
      <c r="AJ541" s="57"/>
      <c r="AK541" s="57">
        <v>0</v>
      </c>
      <c r="AL541" s="57">
        <v>0</v>
      </c>
      <c r="AM541" s="57">
        <v>0</v>
      </c>
      <c r="AN541" s="57">
        <v>0</v>
      </c>
      <c r="AO541" s="57">
        <v>0</v>
      </c>
      <c r="AP541" s="57">
        <v>0</v>
      </c>
      <c r="AQ541" s="57">
        <v>0</v>
      </c>
      <c r="AR541" s="57">
        <v>0</v>
      </c>
      <c r="AS541" s="57">
        <v>3.2</v>
      </c>
      <c r="AT541" s="69">
        <v>2190</v>
      </c>
      <c r="AU541" s="54">
        <v>0</v>
      </c>
      <c r="AV541" s="54">
        <v>0</v>
      </c>
      <c r="AW541" s="66">
        <v>4.3</v>
      </c>
      <c r="AX541" s="66">
        <v>3.2</v>
      </c>
      <c r="AY541" s="64">
        <v>9349</v>
      </c>
      <c r="AZ541" s="78">
        <v>151.304513481198</v>
      </c>
      <c r="BA541" s="66"/>
    </row>
    <row r="542" spans="1:53" x14ac:dyDescent="0.25">
      <c r="A542" s="57">
        <v>538</v>
      </c>
      <c r="B542" s="74">
        <v>2013</v>
      </c>
      <c r="C542" s="57">
        <v>7</v>
      </c>
      <c r="D542" s="57" t="s">
        <v>1551</v>
      </c>
      <c r="E542" s="62">
        <f t="shared" si="15"/>
        <v>5.2455994499999999E-2</v>
      </c>
      <c r="F542" s="108">
        <v>4.9000000000000002E-2</v>
      </c>
      <c r="G542" s="57"/>
      <c r="H542" s="57"/>
      <c r="I542" s="57"/>
      <c r="J542" s="57" t="s">
        <v>805</v>
      </c>
      <c r="K542" s="57"/>
      <c r="L542" s="57">
        <v>0</v>
      </c>
      <c r="M542" s="63"/>
      <c r="N542" s="57" t="s">
        <v>1600</v>
      </c>
      <c r="O542" s="57">
        <v>0</v>
      </c>
      <c r="P542" s="63"/>
      <c r="Q542" s="57" t="s">
        <v>160</v>
      </c>
      <c r="R542" s="57">
        <v>74440760</v>
      </c>
      <c r="S542" s="63">
        <v>40053</v>
      </c>
      <c r="T542" s="57" t="s">
        <v>1649</v>
      </c>
      <c r="U542" s="57">
        <v>0</v>
      </c>
      <c r="V542" s="63"/>
      <c r="W542" s="67" t="s">
        <v>1667</v>
      </c>
      <c r="X542" s="57">
        <v>34445</v>
      </c>
      <c r="Y542" s="63">
        <v>40095</v>
      </c>
      <c r="Z542" s="57" t="s">
        <v>1692</v>
      </c>
      <c r="AA542" s="64">
        <v>19119</v>
      </c>
      <c r="AB542" s="63">
        <v>40560</v>
      </c>
      <c r="AC542" s="57" t="s">
        <v>1715</v>
      </c>
      <c r="AD542" s="57">
        <v>0</v>
      </c>
      <c r="AE542" s="57">
        <v>0</v>
      </c>
      <c r="AF542" s="57">
        <v>0</v>
      </c>
      <c r="AG542" s="57">
        <v>1</v>
      </c>
      <c r="AH542" s="57">
        <v>1</v>
      </c>
      <c r="AI542" s="57">
        <v>0</v>
      </c>
      <c r="AJ542" s="57" t="s">
        <v>2475</v>
      </c>
      <c r="AK542" s="57">
        <v>0</v>
      </c>
      <c r="AL542" s="57">
        <v>0</v>
      </c>
      <c r="AM542" s="57">
        <v>1</v>
      </c>
      <c r="AN542" s="57">
        <v>0</v>
      </c>
      <c r="AO542" s="57">
        <v>0</v>
      </c>
      <c r="AP542" s="57">
        <v>0</v>
      </c>
      <c r="AQ542" s="57">
        <v>0</v>
      </c>
      <c r="AR542" s="57">
        <v>0</v>
      </c>
      <c r="AS542" s="57">
        <v>4.7</v>
      </c>
      <c r="AT542" s="69">
        <v>1103</v>
      </c>
      <c r="AU542" s="54">
        <v>0</v>
      </c>
      <c r="AV542" s="54">
        <v>0</v>
      </c>
      <c r="AW542" s="66">
        <v>4.8</v>
      </c>
      <c r="AX542" s="66">
        <v>4.7</v>
      </c>
      <c r="AY542" s="64">
        <v>3538</v>
      </c>
      <c r="AZ542" s="78">
        <v>151.304513481198</v>
      </c>
      <c r="BA542" s="66"/>
    </row>
    <row r="543" spans="1:53" x14ac:dyDescent="0.25">
      <c r="A543" s="57">
        <v>539</v>
      </c>
      <c r="B543" s="74">
        <v>2013</v>
      </c>
      <c r="C543" s="57">
        <v>11</v>
      </c>
      <c r="D543" s="57" t="s">
        <v>1552</v>
      </c>
      <c r="E543" s="62">
        <f t="shared" si="15"/>
        <v>5.2027782299999992E-2</v>
      </c>
      <c r="F543" s="108">
        <v>4.8599999999999997E-2</v>
      </c>
      <c r="G543" s="57"/>
      <c r="H543" s="57"/>
      <c r="I543" s="57"/>
      <c r="J543" s="57" t="s">
        <v>1585</v>
      </c>
      <c r="K543" s="57"/>
      <c r="L543" s="57">
        <v>2280</v>
      </c>
      <c r="M543" s="63" t="s">
        <v>2592</v>
      </c>
      <c r="N543" s="57" t="s">
        <v>482</v>
      </c>
      <c r="O543" s="57">
        <v>853774</v>
      </c>
      <c r="P543" s="63" t="s">
        <v>2647</v>
      </c>
      <c r="Q543" s="57" t="s">
        <v>1620</v>
      </c>
      <c r="R543" s="57">
        <v>70984</v>
      </c>
      <c r="S543" s="63">
        <v>41303</v>
      </c>
      <c r="T543" s="57" t="s">
        <v>1650</v>
      </c>
      <c r="U543" s="57">
        <v>631563</v>
      </c>
      <c r="V543" s="63">
        <v>40296</v>
      </c>
      <c r="W543" s="57"/>
      <c r="X543" s="57"/>
      <c r="Y543" s="63"/>
      <c r="Z543" s="57" t="s">
        <v>191</v>
      </c>
      <c r="AA543" s="64">
        <v>248610</v>
      </c>
      <c r="AB543" s="63">
        <v>40108</v>
      </c>
      <c r="AC543" s="57" t="s">
        <v>986</v>
      </c>
      <c r="AD543" s="57">
        <v>0</v>
      </c>
      <c r="AE543" s="57">
        <v>1</v>
      </c>
      <c r="AF543" s="57">
        <v>0</v>
      </c>
      <c r="AG543" s="57">
        <v>0</v>
      </c>
      <c r="AH543" s="57">
        <v>0</v>
      </c>
      <c r="AI543" s="57">
        <v>1</v>
      </c>
      <c r="AJ543" s="57"/>
      <c r="AK543" s="57">
        <v>0</v>
      </c>
      <c r="AL543" s="57">
        <v>0</v>
      </c>
      <c r="AM543" s="57">
        <v>0</v>
      </c>
      <c r="AN543" s="57">
        <v>0</v>
      </c>
      <c r="AO543" s="57">
        <v>0</v>
      </c>
      <c r="AP543" s="57">
        <v>0</v>
      </c>
      <c r="AQ543" s="57">
        <v>0</v>
      </c>
      <c r="AR543" s="57">
        <v>0</v>
      </c>
      <c r="AS543" s="57">
        <v>4.0999999999999996</v>
      </c>
      <c r="AT543" s="69">
        <v>3491</v>
      </c>
      <c r="AU543" s="54">
        <v>0</v>
      </c>
      <c r="AV543" s="54">
        <v>0</v>
      </c>
      <c r="AW543" s="66">
        <v>5</v>
      </c>
      <c r="AX543" s="66">
        <v>4.0999999999999996</v>
      </c>
      <c r="AY543" s="64">
        <v>7926</v>
      </c>
      <c r="AZ543" s="78">
        <v>151.304513481198</v>
      </c>
      <c r="BA543" s="66"/>
    </row>
    <row r="544" spans="1:53" x14ac:dyDescent="0.25">
      <c r="A544" s="57">
        <v>540</v>
      </c>
      <c r="B544" s="74">
        <v>2013</v>
      </c>
      <c r="C544" s="57">
        <v>11</v>
      </c>
      <c r="D544" s="57" t="s">
        <v>1553</v>
      </c>
      <c r="E544" s="62">
        <f t="shared" si="15"/>
        <v>4.8816190799999999E-2</v>
      </c>
      <c r="F544" s="108">
        <v>4.5600000000000002E-2</v>
      </c>
      <c r="G544" s="57"/>
      <c r="H544" s="57"/>
      <c r="I544" s="57"/>
      <c r="J544" s="57" t="s">
        <v>819</v>
      </c>
      <c r="K544" s="57"/>
      <c r="L544" s="57">
        <v>0</v>
      </c>
      <c r="M544" s="63"/>
      <c r="N544" s="57" t="s">
        <v>848</v>
      </c>
      <c r="O544" s="57">
        <v>2308434</v>
      </c>
      <c r="P544" s="63" t="s">
        <v>2656</v>
      </c>
      <c r="Q544" s="57" t="s">
        <v>1621</v>
      </c>
      <c r="R544" s="57">
        <v>550767</v>
      </c>
      <c r="S544" s="63">
        <v>40192</v>
      </c>
      <c r="T544" s="57" t="s">
        <v>1651</v>
      </c>
      <c r="U544" s="57">
        <v>41518</v>
      </c>
      <c r="V544" s="63">
        <v>40643</v>
      </c>
      <c r="W544" s="57" t="s">
        <v>1668</v>
      </c>
      <c r="X544" s="57">
        <v>10505</v>
      </c>
      <c r="Y544" s="63">
        <v>40710</v>
      </c>
      <c r="Z544" s="57" t="s">
        <v>1693</v>
      </c>
      <c r="AA544" s="64"/>
      <c r="AB544" s="63"/>
      <c r="AC544" s="57" t="s">
        <v>1359</v>
      </c>
      <c r="AD544" s="57">
        <v>0</v>
      </c>
      <c r="AE544" s="57">
        <v>1</v>
      </c>
      <c r="AF544" s="57">
        <v>0</v>
      </c>
      <c r="AG544" s="57">
        <v>0</v>
      </c>
      <c r="AH544" s="57">
        <v>0</v>
      </c>
      <c r="AI544" s="57">
        <v>0</v>
      </c>
      <c r="AJ544" s="57"/>
      <c r="AK544" s="57">
        <v>0</v>
      </c>
      <c r="AL544" s="57">
        <v>0</v>
      </c>
      <c r="AM544" s="57">
        <v>0</v>
      </c>
      <c r="AN544" s="57">
        <v>0</v>
      </c>
      <c r="AO544" s="57">
        <v>0</v>
      </c>
      <c r="AP544" s="57">
        <v>0</v>
      </c>
      <c r="AQ544" s="57">
        <v>0</v>
      </c>
      <c r="AR544" s="57">
        <v>0</v>
      </c>
      <c r="AS544" s="57">
        <v>3.1</v>
      </c>
      <c r="AT544" s="69">
        <v>863</v>
      </c>
      <c r="AU544" s="54">
        <v>0</v>
      </c>
      <c r="AV544" s="54">
        <v>0</v>
      </c>
      <c r="AW544" s="66">
        <v>5.4</v>
      </c>
      <c r="AX544" s="66">
        <v>3.1</v>
      </c>
      <c r="AY544" s="64">
        <v>6086</v>
      </c>
      <c r="AZ544" s="78">
        <v>151.304513481198</v>
      </c>
      <c r="BA544" s="66"/>
    </row>
    <row r="545" spans="1:53" x14ac:dyDescent="0.25">
      <c r="A545" s="57">
        <v>541</v>
      </c>
      <c r="B545" s="74">
        <v>2013</v>
      </c>
      <c r="C545" s="57">
        <v>9</v>
      </c>
      <c r="D545" s="57" t="s">
        <v>1554</v>
      </c>
      <c r="E545" s="62">
        <f t="shared" si="15"/>
        <v>4.7210395049999999E-2</v>
      </c>
      <c r="F545" s="108">
        <v>4.41E-2</v>
      </c>
      <c r="G545" s="57"/>
      <c r="H545" s="57"/>
      <c r="I545" s="57"/>
      <c r="J545" s="57" t="s">
        <v>1586</v>
      </c>
      <c r="K545" s="57"/>
      <c r="L545" s="57">
        <v>6323</v>
      </c>
      <c r="M545" s="63" t="s">
        <v>308</v>
      </c>
      <c r="N545" s="57" t="s">
        <v>1601</v>
      </c>
      <c r="O545" s="57">
        <v>5536420</v>
      </c>
      <c r="P545" s="63" t="s">
        <v>2622</v>
      </c>
      <c r="Q545" s="57" t="s">
        <v>1622</v>
      </c>
      <c r="R545" s="57">
        <v>854230</v>
      </c>
      <c r="S545" s="63">
        <v>40228</v>
      </c>
      <c r="T545" s="57" t="s">
        <v>1652</v>
      </c>
      <c r="U545" s="57">
        <v>679402</v>
      </c>
      <c r="V545" s="63">
        <v>40243</v>
      </c>
      <c r="W545" s="57" t="s">
        <v>1253</v>
      </c>
      <c r="X545" s="57">
        <v>532326</v>
      </c>
      <c r="Y545" s="63">
        <v>40337</v>
      </c>
      <c r="Z545" s="57" t="s">
        <v>601</v>
      </c>
      <c r="AA545" s="64">
        <v>1393988</v>
      </c>
      <c r="AB545" s="63">
        <v>40053</v>
      </c>
      <c r="AC545" s="57" t="s">
        <v>229</v>
      </c>
      <c r="AD545" s="57">
        <v>1</v>
      </c>
      <c r="AE545" s="57">
        <v>0</v>
      </c>
      <c r="AF545" s="57">
        <v>0</v>
      </c>
      <c r="AG545" s="57">
        <v>0</v>
      </c>
      <c r="AH545" s="57">
        <v>1</v>
      </c>
      <c r="AI545" s="57">
        <v>0</v>
      </c>
      <c r="AJ545" s="57"/>
      <c r="AK545" s="57">
        <v>0</v>
      </c>
      <c r="AL545" s="57">
        <v>0</v>
      </c>
      <c r="AM545" s="57">
        <v>0</v>
      </c>
      <c r="AN545" s="57">
        <v>0</v>
      </c>
      <c r="AO545" s="57">
        <v>0</v>
      </c>
      <c r="AP545" s="57">
        <v>0</v>
      </c>
      <c r="AQ545" s="57">
        <v>0</v>
      </c>
      <c r="AR545" s="57">
        <v>0</v>
      </c>
      <c r="AS545" s="57">
        <v>4.4000000000000004</v>
      </c>
      <c r="AT545" s="69">
        <v>4523</v>
      </c>
      <c r="AU545" s="54">
        <v>0</v>
      </c>
      <c r="AV545" s="54">
        <v>0</v>
      </c>
      <c r="AW545" s="66">
        <v>4.8</v>
      </c>
      <c r="AX545" s="66">
        <v>4.4000000000000004</v>
      </c>
      <c r="AY545" s="64">
        <v>6901</v>
      </c>
      <c r="AZ545" s="78">
        <v>151.304513481198</v>
      </c>
      <c r="BA545" s="66"/>
    </row>
    <row r="546" spans="1:53" x14ac:dyDescent="0.25">
      <c r="A546" s="57">
        <v>542</v>
      </c>
      <c r="B546" s="74">
        <v>2013</v>
      </c>
      <c r="C546" s="57">
        <v>1</v>
      </c>
      <c r="D546" s="57" t="s">
        <v>1555</v>
      </c>
      <c r="E546" s="62">
        <f t="shared" si="15"/>
        <v>4.6032811499999993E-2</v>
      </c>
      <c r="F546" s="108">
        <v>4.2999999999999997E-2</v>
      </c>
      <c r="G546" s="57"/>
      <c r="H546" s="57"/>
      <c r="I546" s="57"/>
      <c r="J546" s="57" t="s">
        <v>1587</v>
      </c>
      <c r="K546" s="57"/>
      <c r="L546" s="57">
        <v>0</v>
      </c>
      <c r="M546" s="63"/>
      <c r="N546" s="57" t="s">
        <v>1220</v>
      </c>
      <c r="O546" s="57">
        <v>24705429</v>
      </c>
      <c r="P546" s="63" t="s">
        <v>2651</v>
      </c>
      <c r="Q546" s="57" t="s">
        <v>1623</v>
      </c>
      <c r="R546" s="57">
        <v>758457</v>
      </c>
      <c r="S546" s="63">
        <v>40662</v>
      </c>
      <c r="T546" s="57" t="s">
        <v>1653</v>
      </c>
      <c r="U546" s="57">
        <v>0</v>
      </c>
      <c r="V546" s="63"/>
      <c r="W546" s="57" t="s">
        <v>1304</v>
      </c>
      <c r="X546" s="57">
        <v>2094597</v>
      </c>
      <c r="Y546" s="63">
        <v>40053</v>
      </c>
      <c r="Z546" s="57" t="s">
        <v>1694</v>
      </c>
      <c r="AA546" s="64">
        <v>16235</v>
      </c>
      <c r="AB546" s="63">
        <v>40307</v>
      </c>
      <c r="AC546" s="57" t="s">
        <v>1353</v>
      </c>
      <c r="AD546" s="57">
        <v>1</v>
      </c>
      <c r="AE546" s="57">
        <v>0</v>
      </c>
      <c r="AF546" s="57">
        <v>0</v>
      </c>
      <c r="AG546" s="57">
        <v>0</v>
      </c>
      <c r="AH546" s="57">
        <v>1</v>
      </c>
      <c r="AI546" s="57">
        <v>0</v>
      </c>
      <c r="AJ546" s="57"/>
      <c r="AK546" s="57">
        <v>0</v>
      </c>
      <c r="AL546" s="57">
        <v>0</v>
      </c>
      <c r="AM546" s="57">
        <v>0</v>
      </c>
      <c r="AN546" s="57">
        <v>0</v>
      </c>
      <c r="AO546" s="57">
        <v>0</v>
      </c>
      <c r="AP546" s="57">
        <v>0</v>
      </c>
      <c r="AQ546" s="57">
        <v>0</v>
      </c>
      <c r="AR546" s="57">
        <v>0</v>
      </c>
      <c r="AS546" s="57">
        <v>5.5</v>
      </c>
      <c r="AT546" s="69">
        <v>7256</v>
      </c>
      <c r="AU546" s="54">
        <v>0</v>
      </c>
      <c r="AV546" s="54">
        <v>0</v>
      </c>
      <c r="AW546" s="66">
        <v>6.2</v>
      </c>
      <c r="AX546" s="66">
        <v>5.5</v>
      </c>
      <c r="AY546" s="64">
        <v>6147</v>
      </c>
      <c r="AZ546" s="78">
        <v>151.304513481198</v>
      </c>
      <c r="BA546" s="66"/>
    </row>
    <row r="547" spans="1:53" x14ac:dyDescent="0.25">
      <c r="A547" s="57">
        <v>543</v>
      </c>
      <c r="B547" s="74">
        <v>2013</v>
      </c>
      <c r="C547" s="57">
        <v>3</v>
      </c>
      <c r="D547" s="57" t="s">
        <v>1556</v>
      </c>
      <c r="E547" s="62">
        <f t="shared" si="15"/>
        <v>4.485522795E-2</v>
      </c>
      <c r="F547" s="108">
        <v>4.19E-2</v>
      </c>
      <c r="G547" s="57"/>
      <c r="H547" s="57"/>
      <c r="I547" s="57"/>
      <c r="J547" s="57" t="s">
        <v>107</v>
      </c>
      <c r="K547" s="57"/>
      <c r="L547" s="57">
        <v>0</v>
      </c>
      <c r="M547" s="63"/>
      <c r="N547" s="57" t="s">
        <v>1602</v>
      </c>
      <c r="O547" s="57">
        <v>0</v>
      </c>
      <c r="P547" s="63"/>
      <c r="Q547" s="57" t="s">
        <v>562</v>
      </c>
      <c r="R547" s="57">
        <v>12081556</v>
      </c>
      <c r="S547" s="63">
        <v>40340</v>
      </c>
      <c r="T547" s="57" t="s">
        <v>1654</v>
      </c>
      <c r="U547" s="57">
        <v>0</v>
      </c>
      <c r="V547" s="63"/>
      <c r="W547" s="57"/>
      <c r="X547" s="57"/>
      <c r="Y547" s="63"/>
      <c r="Z547" s="57" t="s">
        <v>1695</v>
      </c>
      <c r="AA547" s="64">
        <v>163271</v>
      </c>
      <c r="AB547" s="63">
        <v>40057</v>
      </c>
      <c r="AC547" s="57" t="s">
        <v>1716</v>
      </c>
      <c r="AD547" s="57">
        <v>0</v>
      </c>
      <c r="AE547" s="57">
        <v>0</v>
      </c>
      <c r="AF547" s="57">
        <v>1</v>
      </c>
      <c r="AG547" s="57">
        <v>0</v>
      </c>
      <c r="AH547" s="57">
        <v>0</v>
      </c>
      <c r="AI547" s="57">
        <v>1</v>
      </c>
      <c r="AJ547" s="57"/>
      <c r="AK547" s="57">
        <v>0</v>
      </c>
      <c r="AL547" s="57">
        <v>0</v>
      </c>
      <c r="AM547" s="57">
        <v>0</v>
      </c>
      <c r="AN547" s="57">
        <v>0</v>
      </c>
      <c r="AO547" s="57">
        <v>0</v>
      </c>
      <c r="AP547" s="57">
        <v>0</v>
      </c>
      <c r="AQ547" s="57">
        <v>0</v>
      </c>
      <c r="AR547" s="57">
        <v>0</v>
      </c>
      <c r="AS547" s="57">
        <v>5.0999999999999996</v>
      </c>
      <c r="AT547" s="69">
        <v>3018</v>
      </c>
      <c r="AU547" s="54">
        <v>0</v>
      </c>
      <c r="AV547" s="54">
        <v>0</v>
      </c>
      <c r="AW547" s="66">
        <v>5.7</v>
      </c>
      <c r="AX547" s="66">
        <v>5.0999999999999996</v>
      </c>
      <c r="AY547" s="64">
        <v>22636</v>
      </c>
      <c r="AZ547" s="78">
        <v>151.304513481198</v>
      </c>
      <c r="BA547" s="66"/>
    </row>
    <row r="548" spans="1:53" x14ac:dyDescent="0.25">
      <c r="A548" s="57">
        <v>544</v>
      </c>
      <c r="B548" s="74">
        <v>2013</v>
      </c>
      <c r="C548" s="57">
        <v>9</v>
      </c>
      <c r="D548" s="54" t="s">
        <v>4364</v>
      </c>
      <c r="E548" s="62">
        <f t="shared" si="15"/>
        <v>4.23930078E-2</v>
      </c>
      <c r="F548" s="108">
        <v>3.9600000000000003E-2</v>
      </c>
      <c r="J548" s="54" t="s">
        <v>4365</v>
      </c>
      <c r="N548" s="54" t="s">
        <v>4366</v>
      </c>
      <c r="O548" s="69">
        <v>578914</v>
      </c>
      <c r="P548" s="70" t="s">
        <v>7178</v>
      </c>
      <c r="Q548" s="54" t="s">
        <v>4367</v>
      </c>
      <c r="R548" s="69">
        <v>31392238</v>
      </c>
      <c r="S548" s="70">
        <v>40053</v>
      </c>
      <c r="T548" s="54" t="s">
        <v>4368</v>
      </c>
      <c r="U548" s="69">
        <v>822778</v>
      </c>
      <c r="V548" s="63">
        <v>40340</v>
      </c>
      <c r="W548" s="54" t="s">
        <v>4369</v>
      </c>
      <c r="X548" s="57">
        <v>13426597</v>
      </c>
      <c r="Y548" s="63" t="s">
        <v>7186</v>
      </c>
      <c r="AC548" s="57" t="s">
        <v>4370</v>
      </c>
      <c r="AD548" s="57">
        <v>0</v>
      </c>
      <c r="AE548" s="57">
        <v>0</v>
      </c>
      <c r="AF548" s="57">
        <v>0</v>
      </c>
      <c r="AG548" s="57">
        <v>0</v>
      </c>
      <c r="AH548" s="57">
        <v>0</v>
      </c>
      <c r="AI548" s="57">
        <v>0</v>
      </c>
      <c r="AK548" s="57">
        <v>0</v>
      </c>
      <c r="AL548" s="57">
        <v>0</v>
      </c>
      <c r="AM548" s="57">
        <v>0</v>
      </c>
      <c r="AN548" s="57">
        <v>0</v>
      </c>
      <c r="AO548" s="57">
        <v>0</v>
      </c>
      <c r="AP548" s="57">
        <v>0</v>
      </c>
      <c r="AQ548" s="57">
        <v>0</v>
      </c>
      <c r="AR548" s="57">
        <v>0</v>
      </c>
      <c r="AS548" s="54">
        <v>3.4</v>
      </c>
      <c r="AT548" s="54">
        <v>1701</v>
      </c>
      <c r="AU548" s="54">
        <v>0</v>
      </c>
      <c r="AV548" s="54">
        <v>0</v>
      </c>
      <c r="AZ548" s="78">
        <v>151.304513481198</v>
      </c>
      <c r="BA548" s="66"/>
    </row>
    <row r="549" spans="1:53" x14ac:dyDescent="0.25">
      <c r="A549" s="57">
        <v>545</v>
      </c>
      <c r="B549" s="74">
        <v>2013</v>
      </c>
      <c r="C549" s="57">
        <v>4</v>
      </c>
      <c r="D549" s="54" t="s">
        <v>4371</v>
      </c>
      <c r="E549" s="62">
        <f t="shared" si="15"/>
        <v>4.1429530349999993E-2</v>
      </c>
      <c r="F549" s="108">
        <v>3.8699999999999998E-2</v>
      </c>
      <c r="J549" s="54" t="s">
        <v>4372</v>
      </c>
      <c r="N549" s="54" t="s">
        <v>4373</v>
      </c>
      <c r="Q549" s="54" t="s">
        <v>4374</v>
      </c>
      <c r="R549" s="64">
        <v>23621310</v>
      </c>
      <c r="S549" s="63" t="s">
        <v>1423</v>
      </c>
      <c r="T549" s="54" t="s">
        <v>4375</v>
      </c>
      <c r="W549" s="54" t="s">
        <v>4376</v>
      </c>
      <c r="X549" s="69">
        <v>1857219</v>
      </c>
      <c r="Y549" s="70">
        <v>40625</v>
      </c>
      <c r="AC549" s="57" t="s">
        <v>4377</v>
      </c>
      <c r="AD549" s="57">
        <v>0</v>
      </c>
      <c r="AE549" s="57">
        <v>1</v>
      </c>
      <c r="AF549" s="57">
        <v>0</v>
      </c>
      <c r="AG549" s="57">
        <v>0</v>
      </c>
      <c r="AH549" s="57">
        <v>0</v>
      </c>
      <c r="AI549" s="57">
        <v>0</v>
      </c>
      <c r="AK549" s="57">
        <v>0</v>
      </c>
      <c r="AL549" s="57">
        <v>0</v>
      </c>
      <c r="AM549" s="57">
        <v>0</v>
      </c>
      <c r="AN549" s="57">
        <v>0</v>
      </c>
      <c r="AO549" s="57">
        <v>0</v>
      </c>
      <c r="AP549" s="57">
        <v>0</v>
      </c>
      <c r="AQ549" s="57">
        <v>0</v>
      </c>
      <c r="AR549" s="57">
        <v>0</v>
      </c>
      <c r="AS549" s="54">
        <v>2.8</v>
      </c>
      <c r="AT549" s="54">
        <v>2284</v>
      </c>
      <c r="AU549" s="54">
        <v>0</v>
      </c>
      <c r="AV549" s="54">
        <v>0</v>
      </c>
      <c r="AZ549" s="78">
        <v>151.304513481198</v>
      </c>
      <c r="BA549" s="66"/>
    </row>
    <row r="550" spans="1:53" x14ac:dyDescent="0.25">
      <c r="A550" s="57">
        <v>546</v>
      </c>
      <c r="B550" s="74">
        <v>2013</v>
      </c>
      <c r="C550" s="57">
        <v>7</v>
      </c>
      <c r="D550" s="54" t="s">
        <v>4378</v>
      </c>
      <c r="E550" s="62">
        <f t="shared" si="15"/>
        <v>4.0626632475E-2</v>
      </c>
      <c r="F550" s="108">
        <v>3.7949999999999998E-2</v>
      </c>
      <c r="J550" s="54" t="s">
        <v>4379</v>
      </c>
      <c r="K550" s="54" t="s">
        <v>3094</v>
      </c>
      <c r="N550" s="54" t="s">
        <v>4380</v>
      </c>
      <c r="O550" s="64">
        <v>489208</v>
      </c>
      <c r="P550" s="63">
        <v>40374</v>
      </c>
      <c r="Q550" s="54" t="s">
        <v>4381</v>
      </c>
      <c r="R550" s="57">
        <v>771193</v>
      </c>
      <c r="S550" s="63" t="s">
        <v>244</v>
      </c>
      <c r="T550" s="54" t="s">
        <v>4382</v>
      </c>
      <c r="U550" s="54">
        <v>0</v>
      </c>
      <c r="W550" s="54" t="s">
        <v>4383</v>
      </c>
      <c r="X550" s="57">
        <v>111943</v>
      </c>
      <c r="Y550" s="63">
        <v>40335</v>
      </c>
      <c r="AC550" s="57" t="s">
        <v>4377</v>
      </c>
      <c r="AD550" s="57">
        <v>0</v>
      </c>
      <c r="AE550" s="57">
        <v>1</v>
      </c>
      <c r="AF550" s="57">
        <v>0</v>
      </c>
      <c r="AG550" s="57">
        <v>0</v>
      </c>
      <c r="AH550" s="57">
        <v>0</v>
      </c>
      <c r="AI550" s="57">
        <v>0</v>
      </c>
      <c r="AK550" s="57">
        <v>0</v>
      </c>
      <c r="AL550" s="57">
        <v>0</v>
      </c>
      <c r="AM550" s="57">
        <v>0</v>
      </c>
      <c r="AN550" s="57">
        <v>0</v>
      </c>
      <c r="AO550" s="57">
        <v>0</v>
      </c>
      <c r="AP550" s="57">
        <v>0</v>
      </c>
      <c r="AQ550" s="57">
        <v>0</v>
      </c>
      <c r="AR550" s="57">
        <v>0</v>
      </c>
      <c r="AS550" s="54">
        <v>4.8</v>
      </c>
      <c r="AT550" s="54">
        <v>1727</v>
      </c>
      <c r="AU550" s="54">
        <v>0</v>
      </c>
      <c r="AV550" s="54">
        <v>0</v>
      </c>
      <c r="AZ550" s="78">
        <v>151.304513481198</v>
      </c>
      <c r="BA550" s="66"/>
    </row>
    <row r="551" spans="1:53" x14ac:dyDescent="0.25">
      <c r="A551" s="57">
        <v>547</v>
      </c>
      <c r="B551" s="74">
        <v>2013</v>
      </c>
      <c r="C551" s="57">
        <v>3</v>
      </c>
      <c r="D551" s="54" t="s">
        <v>4384</v>
      </c>
      <c r="E551" s="62">
        <f t="shared" si="15"/>
        <v>4.0251946800000001E-2</v>
      </c>
      <c r="F551" s="108">
        <v>3.7600000000000001E-2</v>
      </c>
      <c r="J551" s="54" t="s">
        <v>4385</v>
      </c>
      <c r="N551" s="54" t="s">
        <v>4386</v>
      </c>
      <c r="O551" s="69">
        <v>2167972</v>
      </c>
      <c r="P551" s="70">
        <v>40053</v>
      </c>
      <c r="Q551" s="54" t="s">
        <v>2015</v>
      </c>
      <c r="R551" s="69">
        <v>229243</v>
      </c>
      <c r="S551" s="70">
        <v>40260</v>
      </c>
      <c r="T551" s="54" t="s">
        <v>4387</v>
      </c>
      <c r="W551" s="54" t="s">
        <v>4388</v>
      </c>
      <c r="X551" s="57">
        <v>550767</v>
      </c>
      <c r="Y551" s="63">
        <v>40192</v>
      </c>
      <c r="AC551" s="57" t="s">
        <v>4389</v>
      </c>
      <c r="AD551" s="57">
        <v>1</v>
      </c>
      <c r="AE551" s="57">
        <v>0</v>
      </c>
      <c r="AF551" s="57">
        <v>0</v>
      </c>
      <c r="AG551" s="57">
        <v>0</v>
      </c>
      <c r="AH551" s="57">
        <v>0</v>
      </c>
      <c r="AI551" s="57">
        <v>0</v>
      </c>
      <c r="AK551" s="57">
        <v>0</v>
      </c>
      <c r="AL551" s="57">
        <v>0</v>
      </c>
      <c r="AM551" s="57">
        <v>0</v>
      </c>
      <c r="AN551" s="57">
        <v>0</v>
      </c>
      <c r="AO551" s="57">
        <v>0</v>
      </c>
      <c r="AP551" s="57">
        <v>0</v>
      </c>
      <c r="AQ551" s="57">
        <v>0</v>
      </c>
      <c r="AR551" s="57">
        <v>0</v>
      </c>
      <c r="AS551" s="54">
        <v>6</v>
      </c>
      <c r="AT551" s="54">
        <v>7073</v>
      </c>
      <c r="AU551" s="54">
        <v>0</v>
      </c>
      <c r="AV551" s="54">
        <v>0</v>
      </c>
      <c r="AZ551" s="78">
        <v>151.304513481198</v>
      </c>
      <c r="BA551" s="66"/>
    </row>
    <row r="552" spans="1:53" x14ac:dyDescent="0.25">
      <c r="A552" s="57">
        <v>548</v>
      </c>
      <c r="B552" s="72">
        <v>2013</v>
      </c>
      <c r="C552" s="54">
        <v>10</v>
      </c>
      <c r="D552" s="54" t="s">
        <v>4390</v>
      </c>
      <c r="E552" s="62">
        <f t="shared" si="15"/>
        <v>3.9823734599999987E-2</v>
      </c>
      <c r="F552" s="109">
        <v>3.7199999999999997E-2</v>
      </c>
      <c r="J552" s="54" t="s">
        <v>2272</v>
      </c>
      <c r="L552" s="57">
        <v>9275</v>
      </c>
      <c r="M552" s="63" t="s">
        <v>2606</v>
      </c>
      <c r="N552" s="54" t="s">
        <v>4391</v>
      </c>
      <c r="Q552" s="54" t="s">
        <v>4392</v>
      </c>
      <c r="T552" s="54" t="s">
        <v>4393</v>
      </c>
      <c r="U552" s="57">
        <v>102315</v>
      </c>
      <c r="V552" s="63">
        <v>40966</v>
      </c>
      <c r="W552" s="54" t="s">
        <v>4394</v>
      </c>
      <c r="AC552" s="57" t="s">
        <v>4395</v>
      </c>
      <c r="AD552" s="57">
        <v>0</v>
      </c>
      <c r="AE552" s="57">
        <v>1</v>
      </c>
      <c r="AF552" s="57">
        <v>0</v>
      </c>
      <c r="AG552" s="57">
        <v>0</v>
      </c>
      <c r="AH552" s="57">
        <v>0</v>
      </c>
      <c r="AI552" s="57">
        <v>0</v>
      </c>
      <c r="AK552" s="57">
        <v>0</v>
      </c>
      <c r="AL552" s="57">
        <v>0</v>
      </c>
      <c r="AM552" s="57">
        <v>0</v>
      </c>
      <c r="AN552" s="57">
        <v>0</v>
      </c>
      <c r="AO552" s="57">
        <v>0</v>
      </c>
      <c r="AP552" s="57">
        <v>0</v>
      </c>
      <c r="AQ552" s="57">
        <v>0</v>
      </c>
      <c r="AR552" s="57">
        <v>0</v>
      </c>
      <c r="AS552" s="54">
        <v>3.5</v>
      </c>
      <c r="AT552" s="54">
        <v>704</v>
      </c>
      <c r="AU552" s="54">
        <v>0</v>
      </c>
      <c r="AV552" s="54">
        <v>0</v>
      </c>
      <c r="AZ552" s="78">
        <v>151.304513481198</v>
      </c>
      <c r="BA552" s="66"/>
    </row>
    <row r="553" spans="1:53" x14ac:dyDescent="0.25">
      <c r="A553" s="57">
        <v>549</v>
      </c>
      <c r="B553" s="72">
        <v>2013</v>
      </c>
      <c r="C553" s="54">
        <v>9</v>
      </c>
      <c r="D553" s="54" t="s">
        <v>4396</v>
      </c>
      <c r="E553" s="62">
        <f t="shared" si="15"/>
        <v>3.6290983949999994E-2</v>
      </c>
      <c r="F553" s="109">
        <v>3.39E-2</v>
      </c>
      <c r="J553" s="54" t="s">
        <v>6167</v>
      </c>
      <c r="L553" s="54">
        <v>69</v>
      </c>
      <c r="M553" s="71" t="s">
        <v>6168</v>
      </c>
      <c r="N553" s="54" t="s">
        <v>4397</v>
      </c>
      <c r="O553" s="69">
        <v>1249132</v>
      </c>
      <c r="P553" s="70" t="s">
        <v>1839</v>
      </c>
      <c r="Q553" s="54" t="s">
        <v>4398</v>
      </c>
      <c r="R553" s="54">
        <v>1302826</v>
      </c>
      <c r="S553" s="71">
        <v>40053</v>
      </c>
      <c r="T553" s="54" t="s">
        <v>4399</v>
      </c>
      <c r="U553" s="57">
        <v>85603</v>
      </c>
      <c r="V553" s="63" t="s">
        <v>2625</v>
      </c>
      <c r="W553" s="54" t="s">
        <v>4369</v>
      </c>
      <c r="X553" s="57">
        <v>13426597</v>
      </c>
      <c r="Y553" s="63" t="s">
        <v>7186</v>
      </c>
      <c r="AC553" s="57" t="s">
        <v>4400</v>
      </c>
      <c r="AD553" s="57">
        <v>0</v>
      </c>
      <c r="AE553" s="57">
        <v>0</v>
      </c>
      <c r="AF553" s="57">
        <v>0</v>
      </c>
      <c r="AG553" s="57">
        <v>0</v>
      </c>
      <c r="AH553" s="57">
        <v>0</v>
      </c>
      <c r="AI553" s="57">
        <v>1</v>
      </c>
      <c r="AK553" s="57">
        <v>0</v>
      </c>
      <c r="AL553" s="57">
        <v>0</v>
      </c>
      <c r="AM553" s="57">
        <v>0</v>
      </c>
      <c r="AN553" s="57">
        <v>0</v>
      </c>
      <c r="AO553" s="57">
        <v>0</v>
      </c>
      <c r="AP553" s="57">
        <v>0</v>
      </c>
      <c r="AQ553" s="57">
        <v>0</v>
      </c>
      <c r="AR553" s="57">
        <v>0</v>
      </c>
      <c r="AS553" s="54">
        <v>3</v>
      </c>
      <c r="AT553" s="54">
        <v>4357</v>
      </c>
      <c r="AU553" s="54">
        <v>0</v>
      </c>
      <c r="AV553" s="54">
        <v>0</v>
      </c>
      <c r="AZ553" s="78">
        <v>151.304513481198</v>
      </c>
      <c r="BA553" s="66"/>
    </row>
    <row r="554" spans="1:53" x14ac:dyDescent="0.25">
      <c r="A554" s="57">
        <v>550</v>
      </c>
      <c r="B554" s="72">
        <v>2013</v>
      </c>
      <c r="C554" s="54">
        <v>3</v>
      </c>
      <c r="D554" s="54" t="s">
        <v>4401</v>
      </c>
      <c r="E554" s="62">
        <f t="shared" si="15"/>
        <v>3.6290983949999994E-2</v>
      </c>
      <c r="F554" s="109">
        <v>3.39E-2</v>
      </c>
      <c r="J554" s="54" t="s">
        <v>4402</v>
      </c>
      <c r="N554" s="54" t="s">
        <v>4403</v>
      </c>
      <c r="O554" s="57">
        <v>888170</v>
      </c>
      <c r="P554" s="63">
        <v>40053</v>
      </c>
      <c r="Q554" s="54" t="s">
        <v>4404</v>
      </c>
      <c r="R554" s="64">
        <v>64922463</v>
      </c>
      <c r="S554" s="70">
        <v>40053</v>
      </c>
      <c r="T554" s="54" t="s">
        <v>4405</v>
      </c>
      <c r="U554" s="69">
        <v>128155</v>
      </c>
      <c r="V554" s="70">
        <v>40106</v>
      </c>
      <c r="W554" s="54" t="s">
        <v>4406</v>
      </c>
      <c r="AC554" s="57" t="s">
        <v>4407</v>
      </c>
      <c r="AD554" s="57">
        <v>0</v>
      </c>
      <c r="AE554" s="57">
        <v>1</v>
      </c>
      <c r="AF554" s="57">
        <v>0</v>
      </c>
      <c r="AG554" s="57">
        <v>0</v>
      </c>
      <c r="AH554" s="57">
        <v>0</v>
      </c>
      <c r="AI554" s="57">
        <v>0</v>
      </c>
      <c r="AK554" s="57">
        <v>0</v>
      </c>
      <c r="AL554" s="57">
        <v>0</v>
      </c>
      <c r="AM554" s="57">
        <v>0</v>
      </c>
      <c r="AN554" s="57">
        <v>0</v>
      </c>
      <c r="AO554" s="57">
        <v>0</v>
      </c>
      <c r="AP554" s="57">
        <v>0</v>
      </c>
      <c r="AQ554" s="57">
        <v>0</v>
      </c>
      <c r="AR554" s="57">
        <v>0</v>
      </c>
      <c r="AS554" s="54">
        <v>2.8</v>
      </c>
      <c r="AT554" s="54">
        <v>1625</v>
      </c>
      <c r="AU554" s="54">
        <v>0</v>
      </c>
      <c r="AV554" s="54">
        <v>0</v>
      </c>
      <c r="AZ554" s="78">
        <v>151.304513481198</v>
      </c>
      <c r="BA554" s="66"/>
    </row>
    <row r="555" spans="1:53" x14ac:dyDescent="0.25">
      <c r="A555" s="57">
        <v>551</v>
      </c>
      <c r="B555" s="72">
        <v>2013</v>
      </c>
      <c r="C555" s="54">
        <v>12</v>
      </c>
      <c r="D555" s="54" t="s">
        <v>4409</v>
      </c>
      <c r="E555" s="62">
        <f t="shared" si="15"/>
        <v>3.5541612599999994E-2</v>
      </c>
      <c r="F555" s="109">
        <v>3.32E-2</v>
      </c>
      <c r="J555" s="54" t="s">
        <v>4410</v>
      </c>
      <c r="N555" s="54" t="s">
        <v>4411</v>
      </c>
      <c r="O555" s="57">
        <v>2439014</v>
      </c>
      <c r="P555" s="63">
        <v>40053</v>
      </c>
      <c r="Q555" s="54" t="s">
        <v>4412</v>
      </c>
      <c r="T555" s="54" t="s">
        <v>4413</v>
      </c>
      <c r="AC555" s="57" t="s">
        <v>4377</v>
      </c>
      <c r="AD555" s="57">
        <v>0</v>
      </c>
      <c r="AE555" s="57">
        <v>1</v>
      </c>
      <c r="AF555" s="57">
        <v>0</v>
      </c>
      <c r="AG555" s="57">
        <v>0</v>
      </c>
      <c r="AH555" s="57">
        <v>0</v>
      </c>
      <c r="AI555" s="57">
        <v>0</v>
      </c>
      <c r="AK555" s="54">
        <v>0</v>
      </c>
      <c r="AL555" s="54">
        <v>0</v>
      </c>
      <c r="AM555" s="54">
        <v>0</v>
      </c>
      <c r="AN555" s="54">
        <v>0</v>
      </c>
      <c r="AO555" s="54">
        <v>0</v>
      </c>
      <c r="AP555" s="54">
        <v>0</v>
      </c>
      <c r="AQ555" s="54">
        <v>0</v>
      </c>
      <c r="AR555" s="54">
        <v>0</v>
      </c>
      <c r="AS555" s="54">
        <v>3.9</v>
      </c>
      <c r="AT555" s="54">
        <v>1999</v>
      </c>
      <c r="AU555" s="54">
        <v>0</v>
      </c>
      <c r="AV555" s="54">
        <v>0</v>
      </c>
      <c r="AZ555" s="78">
        <v>151.304513481198</v>
      </c>
      <c r="BA555" s="66"/>
    </row>
    <row r="556" spans="1:53" x14ac:dyDescent="0.25">
      <c r="A556" s="57">
        <v>552</v>
      </c>
      <c r="B556" s="72">
        <v>2013</v>
      </c>
      <c r="C556" s="54">
        <v>7</v>
      </c>
      <c r="D556" s="54" t="s">
        <v>4414</v>
      </c>
      <c r="E556" s="62">
        <f t="shared" si="15"/>
        <v>3.2865286349999995E-2</v>
      </c>
      <c r="F556" s="109">
        <v>3.0700000000000002E-2</v>
      </c>
      <c r="J556" s="54" t="s">
        <v>4709</v>
      </c>
      <c r="N556" s="54" t="s">
        <v>4415</v>
      </c>
      <c r="Q556" s="54" t="s">
        <v>4416</v>
      </c>
      <c r="R556" s="69">
        <v>277947</v>
      </c>
      <c r="S556" s="70">
        <v>40053</v>
      </c>
      <c r="T556" s="54" t="s">
        <v>4417</v>
      </c>
      <c r="W556" s="54" t="s">
        <v>4418</v>
      </c>
      <c r="AC556" s="57" t="s">
        <v>4419</v>
      </c>
      <c r="AD556" s="54">
        <v>0</v>
      </c>
      <c r="AE556" s="57">
        <v>1</v>
      </c>
      <c r="AF556" s="54">
        <v>0</v>
      </c>
      <c r="AG556" s="54">
        <v>0</v>
      </c>
      <c r="AH556" s="54">
        <v>0</v>
      </c>
      <c r="AI556" s="54">
        <v>0</v>
      </c>
      <c r="AK556" s="54">
        <v>0</v>
      </c>
      <c r="AL556" s="54">
        <v>0</v>
      </c>
      <c r="AM556" s="54">
        <v>0</v>
      </c>
      <c r="AN556" s="54">
        <v>0</v>
      </c>
      <c r="AO556" s="54">
        <v>0</v>
      </c>
      <c r="AP556" s="54">
        <v>0</v>
      </c>
      <c r="AQ556" s="54">
        <v>0</v>
      </c>
      <c r="AR556" s="54">
        <v>0</v>
      </c>
      <c r="AS556" s="54">
        <v>2.9</v>
      </c>
      <c r="AT556" s="54">
        <v>2245</v>
      </c>
      <c r="AU556" s="54">
        <v>0</v>
      </c>
      <c r="AV556" s="54">
        <v>0</v>
      </c>
      <c r="AZ556" s="78">
        <v>151.304513481198</v>
      </c>
      <c r="BA556" s="66"/>
    </row>
    <row r="557" spans="1:53" x14ac:dyDescent="0.25">
      <c r="A557" s="57">
        <v>553</v>
      </c>
      <c r="B557" s="72">
        <v>2013</v>
      </c>
      <c r="C557" s="54">
        <v>3</v>
      </c>
      <c r="D557" s="54" t="s">
        <v>4420</v>
      </c>
      <c r="E557" s="62">
        <f t="shared" si="15"/>
        <v>3.2437074150000002E-2</v>
      </c>
      <c r="F557" s="109">
        <v>3.0300000000000001E-2</v>
      </c>
      <c r="J557" s="54" t="s">
        <v>4421</v>
      </c>
      <c r="N557" s="54" t="s">
        <v>4422</v>
      </c>
      <c r="O557" s="54">
        <v>3555418</v>
      </c>
      <c r="P557" s="71" t="s">
        <v>4710</v>
      </c>
      <c r="Q557" s="54" t="s">
        <v>4423</v>
      </c>
      <c r="R557" s="57">
        <v>401217</v>
      </c>
      <c r="S557" s="63">
        <v>40341</v>
      </c>
      <c r="T557" s="54" t="s">
        <v>4424</v>
      </c>
      <c r="W557" s="54" t="s">
        <v>4425</v>
      </c>
      <c r="X557" s="69">
        <v>693674</v>
      </c>
      <c r="Y557" s="70">
        <v>40053</v>
      </c>
      <c r="AC557" s="57" t="s">
        <v>4377</v>
      </c>
      <c r="AD557" s="54">
        <v>0</v>
      </c>
      <c r="AE557" s="54">
        <v>1</v>
      </c>
      <c r="AF557" s="54">
        <v>0</v>
      </c>
      <c r="AG557" s="54">
        <v>0</v>
      </c>
      <c r="AH557" s="54">
        <v>0</v>
      </c>
      <c r="AI557" s="54">
        <v>0</v>
      </c>
      <c r="AK557" s="54">
        <v>0</v>
      </c>
      <c r="AL557" s="54">
        <v>0</v>
      </c>
      <c r="AM557" s="54">
        <v>0</v>
      </c>
      <c r="AN557" s="54">
        <v>0</v>
      </c>
      <c r="AO557" s="54">
        <v>0</v>
      </c>
      <c r="AP557" s="54">
        <v>0</v>
      </c>
      <c r="AQ557" s="54">
        <v>0</v>
      </c>
      <c r="AR557" s="54">
        <v>0</v>
      </c>
      <c r="AS557" s="54">
        <v>3.6</v>
      </c>
      <c r="AT557" s="54">
        <v>3013</v>
      </c>
      <c r="AU557" s="54">
        <v>0</v>
      </c>
      <c r="AV557" s="54">
        <v>0</v>
      </c>
      <c r="AZ557" s="78">
        <v>151.304513481198</v>
      </c>
      <c r="BA557" s="66"/>
    </row>
    <row r="558" spans="1:53" x14ac:dyDescent="0.25">
      <c r="A558" s="57">
        <v>554</v>
      </c>
      <c r="B558" s="72">
        <v>2013</v>
      </c>
      <c r="C558" s="54">
        <v>7</v>
      </c>
      <c r="D558" s="54" t="s">
        <v>4426</v>
      </c>
      <c r="E558" s="62">
        <f t="shared" si="15"/>
        <v>2.9974854000000002E-2</v>
      </c>
      <c r="F558" s="109">
        <v>2.8000000000000001E-2</v>
      </c>
      <c r="J558" s="54" t="s">
        <v>4427</v>
      </c>
      <c r="K558" s="54" t="s">
        <v>4428</v>
      </c>
      <c r="N558" s="54" t="s">
        <v>4711</v>
      </c>
      <c r="Q558" s="54" t="s">
        <v>4429</v>
      </c>
      <c r="R558" s="69">
        <v>5358085</v>
      </c>
      <c r="S558" s="70">
        <v>40242</v>
      </c>
      <c r="T558" s="54" t="s">
        <v>4373</v>
      </c>
      <c r="AC558" s="57" t="s">
        <v>4395</v>
      </c>
      <c r="AD558" s="54">
        <v>0</v>
      </c>
      <c r="AE558" s="54">
        <v>1</v>
      </c>
      <c r="AF558" s="54">
        <v>0</v>
      </c>
      <c r="AG558" s="54">
        <v>0</v>
      </c>
      <c r="AH558" s="54">
        <v>0</v>
      </c>
      <c r="AI558" s="54">
        <v>0</v>
      </c>
      <c r="AK558" s="54">
        <v>0</v>
      </c>
      <c r="AL558" s="54">
        <v>0</v>
      </c>
      <c r="AM558" s="54">
        <v>0</v>
      </c>
      <c r="AN558" s="54">
        <v>0</v>
      </c>
      <c r="AO558" s="54">
        <v>0</v>
      </c>
      <c r="AP558" s="54">
        <v>0</v>
      </c>
      <c r="AQ558" s="54">
        <v>0</v>
      </c>
      <c r="AR558" s="54">
        <v>0</v>
      </c>
      <c r="AS558" s="54">
        <v>2.7</v>
      </c>
      <c r="AT558" s="54">
        <v>860</v>
      </c>
      <c r="AU558" s="54">
        <v>0</v>
      </c>
      <c r="AV558" s="54">
        <v>0</v>
      </c>
      <c r="AZ558" s="78">
        <v>151.304513481198</v>
      </c>
      <c r="BA558" s="66"/>
    </row>
    <row r="559" spans="1:53" x14ac:dyDescent="0.25">
      <c r="A559" s="57">
        <v>555</v>
      </c>
      <c r="B559" s="72">
        <v>2013</v>
      </c>
      <c r="C559" s="54">
        <v>6</v>
      </c>
      <c r="D559" s="54" t="s">
        <v>4430</v>
      </c>
      <c r="E559" s="62">
        <f t="shared" si="15"/>
        <v>2.7084421649999999E-2</v>
      </c>
      <c r="F559" s="109">
        <v>2.53E-2</v>
      </c>
      <c r="J559" s="54" t="s">
        <v>4712</v>
      </c>
      <c r="N559" s="54" t="s">
        <v>4431</v>
      </c>
      <c r="Q559" s="54" t="s">
        <v>4713</v>
      </c>
      <c r="T559" s="54" t="s">
        <v>4432</v>
      </c>
      <c r="U559" s="72">
        <v>708639</v>
      </c>
      <c r="V559" s="71" t="s">
        <v>4714</v>
      </c>
      <c r="W559" s="54" t="s">
        <v>4433</v>
      </c>
      <c r="AC559" s="57" t="s">
        <v>4408</v>
      </c>
      <c r="AD559" s="54">
        <v>0</v>
      </c>
      <c r="AE559" s="54">
        <v>0</v>
      </c>
      <c r="AF559" s="54">
        <v>0</v>
      </c>
      <c r="AG559" s="54">
        <v>0</v>
      </c>
      <c r="AH559" s="54">
        <v>1</v>
      </c>
      <c r="AI559" s="54">
        <v>0</v>
      </c>
      <c r="AK559" s="54">
        <v>0</v>
      </c>
      <c r="AL559" s="54">
        <v>0</v>
      </c>
      <c r="AM559" s="54">
        <v>0</v>
      </c>
      <c r="AN559" s="54">
        <v>0</v>
      </c>
      <c r="AO559" s="54">
        <v>0</v>
      </c>
      <c r="AP559" s="54">
        <v>0</v>
      </c>
      <c r="AQ559" s="54">
        <v>0</v>
      </c>
      <c r="AR559" s="54">
        <v>0</v>
      </c>
      <c r="AS559" s="54">
        <v>3.8</v>
      </c>
      <c r="AT559" s="54">
        <v>3709</v>
      </c>
      <c r="AU559" s="54">
        <v>0</v>
      </c>
      <c r="AV559" s="54">
        <v>0</v>
      </c>
      <c r="AZ559" s="78">
        <v>151.304513481198</v>
      </c>
      <c r="BA559" s="66"/>
    </row>
    <row r="560" spans="1:53" x14ac:dyDescent="0.25">
      <c r="A560" s="57">
        <v>556</v>
      </c>
      <c r="B560" s="72">
        <v>2013</v>
      </c>
      <c r="C560" s="54">
        <v>12</v>
      </c>
      <c r="D560" s="54" t="s">
        <v>4434</v>
      </c>
      <c r="E560" s="62">
        <f t="shared" si="15"/>
        <v>2.6763262499999999E-2</v>
      </c>
      <c r="F560" s="109">
        <v>2.5000000000000001E-2</v>
      </c>
      <c r="J560" s="54" t="s">
        <v>4435</v>
      </c>
      <c r="N560" s="54" t="s">
        <v>4436</v>
      </c>
      <c r="Q560" s="54" t="s">
        <v>4398</v>
      </c>
      <c r="R560" s="54">
        <v>1302826</v>
      </c>
      <c r="S560" s="71">
        <v>40053</v>
      </c>
      <c r="T560" s="54" t="s">
        <v>4437</v>
      </c>
      <c r="U560" s="57">
        <v>577919</v>
      </c>
      <c r="V560" s="63">
        <v>40438</v>
      </c>
      <c r="AC560" s="57" t="s">
        <v>4408</v>
      </c>
      <c r="AD560" s="54">
        <v>0</v>
      </c>
      <c r="AE560" s="54">
        <v>0</v>
      </c>
      <c r="AF560" s="54">
        <v>0</v>
      </c>
      <c r="AG560" s="54">
        <v>0</v>
      </c>
      <c r="AH560" s="54">
        <v>1</v>
      </c>
      <c r="AI560" s="54">
        <v>0</v>
      </c>
      <c r="AK560" s="54">
        <v>0</v>
      </c>
      <c r="AL560" s="54">
        <v>0</v>
      </c>
      <c r="AM560" s="54">
        <v>0</v>
      </c>
      <c r="AN560" s="54">
        <v>0</v>
      </c>
      <c r="AO560" s="54">
        <v>0</v>
      </c>
      <c r="AP560" s="54">
        <v>0</v>
      </c>
      <c r="AQ560" s="54">
        <v>0</v>
      </c>
      <c r="AR560" s="54">
        <v>0</v>
      </c>
      <c r="AS560" s="54">
        <v>5</v>
      </c>
      <c r="AT560" s="54">
        <v>2368</v>
      </c>
      <c r="AU560" s="54">
        <v>0</v>
      </c>
      <c r="AV560" s="54">
        <v>0</v>
      </c>
      <c r="AZ560" s="78">
        <v>151.304513481198</v>
      </c>
      <c r="BA560" s="66"/>
    </row>
    <row r="561" spans="1:53" x14ac:dyDescent="0.25">
      <c r="A561" s="57">
        <v>557</v>
      </c>
      <c r="B561" s="72">
        <v>2013</v>
      </c>
      <c r="C561" s="54">
        <v>11</v>
      </c>
      <c r="D561" s="54" t="s">
        <v>4438</v>
      </c>
      <c r="E561" s="62">
        <f t="shared" si="15"/>
        <v>2.6335050299999999E-2</v>
      </c>
      <c r="F561" s="109">
        <v>2.46E-2</v>
      </c>
      <c r="J561" s="54" t="s">
        <v>4439</v>
      </c>
      <c r="N561" s="54" t="s">
        <v>4440</v>
      </c>
      <c r="Q561" s="54" t="s">
        <v>4441</v>
      </c>
      <c r="T561" s="54" t="s">
        <v>4442</v>
      </c>
      <c r="W561" s="54" t="s">
        <v>4443</v>
      </c>
      <c r="AC561" s="57" t="s">
        <v>4395</v>
      </c>
      <c r="AD561" s="54">
        <v>0</v>
      </c>
      <c r="AE561" s="54">
        <v>1</v>
      </c>
      <c r="AF561" s="54">
        <v>0</v>
      </c>
      <c r="AG561" s="54">
        <v>0</v>
      </c>
      <c r="AH561" s="54">
        <v>0</v>
      </c>
      <c r="AI561" s="54">
        <v>0</v>
      </c>
      <c r="AK561" s="54">
        <v>0</v>
      </c>
      <c r="AL561" s="54">
        <v>0</v>
      </c>
      <c r="AM561" s="54">
        <v>0</v>
      </c>
      <c r="AN561" s="54">
        <v>0</v>
      </c>
      <c r="AO561" s="54">
        <v>0</v>
      </c>
      <c r="AP561" s="54">
        <v>0</v>
      </c>
      <c r="AQ561" s="54">
        <v>0</v>
      </c>
      <c r="AR561" s="54">
        <v>0</v>
      </c>
      <c r="AS561" s="54">
        <v>3.4</v>
      </c>
      <c r="AT561" s="54">
        <v>6431</v>
      </c>
      <c r="AU561" s="54">
        <v>0</v>
      </c>
      <c r="AV561" s="54">
        <v>0</v>
      </c>
      <c r="AZ561" s="78">
        <v>151.304513481198</v>
      </c>
      <c r="BA561" s="66"/>
    </row>
    <row r="562" spans="1:53" x14ac:dyDescent="0.25">
      <c r="A562" s="57">
        <v>558</v>
      </c>
      <c r="B562" s="72">
        <v>2013</v>
      </c>
      <c r="C562" s="54">
        <v>8</v>
      </c>
      <c r="D562" s="54" t="s">
        <v>4444</v>
      </c>
      <c r="E562" s="62">
        <f t="shared" si="15"/>
        <v>2.5478625899999999E-2</v>
      </c>
      <c r="F562" s="109">
        <v>2.3800000000000002E-2</v>
      </c>
      <c r="J562" s="54" t="s">
        <v>4445</v>
      </c>
      <c r="N562" s="54" t="s">
        <v>4446</v>
      </c>
      <c r="O562" s="64">
        <v>1959612</v>
      </c>
      <c r="P562" s="63">
        <v>40324</v>
      </c>
      <c r="Q562" s="54" t="s">
        <v>4447</v>
      </c>
      <c r="R562" s="69">
        <v>12561420</v>
      </c>
      <c r="S562" s="70" t="s">
        <v>1773</v>
      </c>
      <c r="T562" s="54" t="s">
        <v>4448</v>
      </c>
      <c r="U562" s="69">
        <v>853966</v>
      </c>
      <c r="V562" s="70">
        <v>40329</v>
      </c>
      <c r="W562" s="54" t="s">
        <v>4449</v>
      </c>
      <c r="X562" s="69">
        <v>8128371</v>
      </c>
      <c r="Y562" s="63" t="s">
        <v>1071</v>
      </c>
      <c r="AC562" s="57" t="s">
        <v>4450</v>
      </c>
      <c r="AD562" s="54">
        <v>1</v>
      </c>
      <c r="AE562" s="54">
        <v>0</v>
      </c>
      <c r="AF562" s="54">
        <v>0</v>
      </c>
      <c r="AG562" s="54">
        <v>0</v>
      </c>
      <c r="AH562" s="54">
        <v>0</v>
      </c>
      <c r="AI562" s="54">
        <v>0</v>
      </c>
      <c r="AK562" s="54">
        <v>0</v>
      </c>
      <c r="AL562" s="54">
        <v>0</v>
      </c>
      <c r="AM562" s="54">
        <v>0</v>
      </c>
      <c r="AN562" s="54">
        <v>0</v>
      </c>
      <c r="AO562" s="54">
        <v>0</v>
      </c>
      <c r="AP562" s="54">
        <v>0</v>
      </c>
      <c r="AQ562" s="54">
        <v>0</v>
      </c>
      <c r="AR562" s="54">
        <v>0</v>
      </c>
      <c r="AS562" s="54">
        <v>5.7</v>
      </c>
      <c r="AT562" s="54">
        <v>16563</v>
      </c>
      <c r="AU562" s="54">
        <v>0</v>
      </c>
      <c r="AV562" s="54">
        <v>0</v>
      </c>
      <c r="AZ562" s="78">
        <v>151.304513481198</v>
      </c>
      <c r="BA562" s="66"/>
    </row>
    <row r="563" spans="1:53" x14ac:dyDescent="0.25">
      <c r="A563" s="57">
        <v>559</v>
      </c>
      <c r="B563" s="72">
        <v>2013</v>
      </c>
      <c r="C563" s="54">
        <v>7</v>
      </c>
      <c r="D563" s="54" t="s">
        <v>4451</v>
      </c>
      <c r="E563" s="62">
        <f t="shared" si="15"/>
        <v>2.4600790890000002E-2</v>
      </c>
      <c r="F563" s="109">
        <v>2.298E-2</v>
      </c>
      <c r="J563" s="54" t="s">
        <v>4452</v>
      </c>
      <c r="N563" s="54" t="s">
        <v>4453</v>
      </c>
      <c r="Q563" s="54" t="s">
        <v>4454</v>
      </c>
      <c r="T563" s="54" t="s">
        <v>4715</v>
      </c>
      <c r="AC563" s="57" t="s">
        <v>4450</v>
      </c>
      <c r="AD563" s="54">
        <v>1</v>
      </c>
      <c r="AE563" s="54">
        <v>0</v>
      </c>
      <c r="AF563" s="54">
        <v>0</v>
      </c>
      <c r="AG563" s="54">
        <v>0</v>
      </c>
      <c r="AH563" s="54">
        <v>0</v>
      </c>
      <c r="AI563" s="54">
        <v>0</v>
      </c>
      <c r="AK563" s="54">
        <v>0</v>
      </c>
      <c r="AL563" s="54">
        <v>0</v>
      </c>
      <c r="AM563" s="54">
        <v>0</v>
      </c>
      <c r="AN563" s="54">
        <v>0</v>
      </c>
      <c r="AO563" s="54">
        <v>0</v>
      </c>
      <c r="AP563" s="54">
        <v>0</v>
      </c>
      <c r="AQ563" s="54">
        <v>0</v>
      </c>
      <c r="AR563" s="54">
        <v>0</v>
      </c>
      <c r="AS563" s="54">
        <v>6.3</v>
      </c>
      <c r="AT563" s="54">
        <v>7003</v>
      </c>
      <c r="AU563" s="54">
        <v>0</v>
      </c>
      <c r="AV563" s="54">
        <v>0</v>
      </c>
      <c r="AZ563" s="78">
        <v>151.304513481198</v>
      </c>
      <c r="BA563" s="66"/>
    </row>
    <row r="564" spans="1:53" x14ac:dyDescent="0.25">
      <c r="A564" s="57">
        <v>560</v>
      </c>
      <c r="B564" s="72">
        <v>2013</v>
      </c>
      <c r="C564" s="54">
        <v>12</v>
      </c>
      <c r="D564" s="54" t="s">
        <v>4455</v>
      </c>
      <c r="E564" s="62">
        <f t="shared" si="15"/>
        <v>2.404411503E-2</v>
      </c>
      <c r="F564" s="109">
        <v>2.2460000000000001E-2</v>
      </c>
      <c r="J564" s="54" t="s">
        <v>4716</v>
      </c>
      <c r="AC564" s="57" t="s">
        <v>4370</v>
      </c>
      <c r="AD564" s="54">
        <v>0</v>
      </c>
      <c r="AE564" s="54">
        <v>0</v>
      </c>
      <c r="AF564" s="54">
        <v>0</v>
      </c>
      <c r="AG564" s="54">
        <v>0</v>
      </c>
      <c r="AH564" s="54">
        <v>0</v>
      </c>
      <c r="AI564" s="54">
        <v>0</v>
      </c>
      <c r="AJ564" s="54" t="s">
        <v>4456</v>
      </c>
      <c r="AK564" s="54">
        <v>0</v>
      </c>
      <c r="AL564" s="54">
        <v>0</v>
      </c>
      <c r="AM564" s="54">
        <v>0</v>
      </c>
      <c r="AN564" s="54">
        <v>0</v>
      </c>
      <c r="AO564" s="54">
        <v>0</v>
      </c>
      <c r="AP564" s="54">
        <v>0</v>
      </c>
      <c r="AQ564" s="54">
        <v>0</v>
      </c>
      <c r="AR564" s="54">
        <v>0</v>
      </c>
      <c r="AS564" s="54">
        <v>4.3</v>
      </c>
      <c r="AT564" s="54">
        <v>93</v>
      </c>
      <c r="AU564" s="54">
        <v>0</v>
      </c>
      <c r="AV564" s="54">
        <v>0</v>
      </c>
      <c r="AZ564" s="78">
        <v>151.304513481198</v>
      </c>
      <c r="BA564" s="66"/>
    </row>
    <row r="565" spans="1:53" x14ac:dyDescent="0.25">
      <c r="A565" s="57">
        <v>561</v>
      </c>
      <c r="B565" s="72">
        <v>2013</v>
      </c>
      <c r="C565" s="54">
        <v>4</v>
      </c>
      <c r="D565" s="54" t="s">
        <v>4457</v>
      </c>
      <c r="E565" s="62">
        <f t="shared" si="15"/>
        <v>2.1838822199999997E-2</v>
      </c>
      <c r="F565" s="109">
        <v>2.0400000000000001E-2</v>
      </c>
      <c r="J565" s="54" t="s">
        <v>4458</v>
      </c>
      <c r="L565" s="57">
        <v>7364807</v>
      </c>
      <c r="M565" s="63" t="s">
        <v>6169</v>
      </c>
      <c r="N565" s="54" t="s">
        <v>4459</v>
      </c>
      <c r="O565" s="57">
        <v>3032535</v>
      </c>
      <c r="P565" s="63">
        <v>40212</v>
      </c>
      <c r="Q565" s="54" t="s">
        <v>4460</v>
      </c>
      <c r="R565" s="69">
        <v>5084568</v>
      </c>
      <c r="S565" s="63" t="s">
        <v>667</v>
      </c>
      <c r="T565" s="54" t="s">
        <v>4461</v>
      </c>
      <c r="U565" s="64">
        <v>254847</v>
      </c>
      <c r="V565" s="70">
        <v>40053</v>
      </c>
      <c r="W565" s="54" t="s">
        <v>4462</v>
      </c>
      <c r="AC565" s="57" t="s">
        <v>4408</v>
      </c>
      <c r="AD565" s="54">
        <v>0</v>
      </c>
      <c r="AE565" s="54">
        <v>0</v>
      </c>
      <c r="AF565" s="54">
        <v>0</v>
      </c>
      <c r="AG565" s="54">
        <v>0</v>
      </c>
      <c r="AH565" s="54">
        <v>1</v>
      </c>
      <c r="AI565" s="54">
        <v>0</v>
      </c>
      <c r="AK565" s="54">
        <v>0</v>
      </c>
      <c r="AL565" s="54">
        <v>0</v>
      </c>
      <c r="AM565" s="54">
        <v>0</v>
      </c>
      <c r="AN565" s="54">
        <v>0</v>
      </c>
      <c r="AO565" s="54">
        <v>0</v>
      </c>
      <c r="AP565" s="54">
        <v>0</v>
      </c>
      <c r="AQ565" s="54">
        <v>0</v>
      </c>
      <c r="AR565" s="54">
        <v>0</v>
      </c>
      <c r="AS565" s="54">
        <v>5.8</v>
      </c>
      <c r="AT565" s="54">
        <v>11371</v>
      </c>
      <c r="AU565" s="54">
        <v>0</v>
      </c>
      <c r="AV565" s="54">
        <v>0</v>
      </c>
      <c r="AZ565" s="78">
        <v>151.304513481198</v>
      </c>
      <c r="BA565" s="66"/>
    </row>
    <row r="566" spans="1:53" x14ac:dyDescent="0.25">
      <c r="A566" s="57">
        <v>562</v>
      </c>
      <c r="B566" s="72">
        <v>2013</v>
      </c>
      <c r="C566" s="54">
        <v>11</v>
      </c>
      <c r="D566" s="54" t="s">
        <v>4463</v>
      </c>
      <c r="E566" s="62">
        <f t="shared" si="15"/>
        <v>2.09823978E-2</v>
      </c>
      <c r="F566" s="109">
        <v>1.9599999999999999E-2</v>
      </c>
      <c r="J566" s="54" t="s">
        <v>4464</v>
      </c>
      <c r="N566" s="54" t="s">
        <v>4465</v>
      </c>
      <c r="O566" s="64">
        <v>1822791</v>
      </c>
      <c r="P566" s="70">
        <v>40112</v>
      </c>
      <c r="Q566" s="54" t="s">
        <v>4466</v>
      </c>
      <c r="T566" s="54" t="s">
        <v>4467</v>
      </c>
      <c r="W566" s="54" t="s">
        <v>4468</v>
      </c>
      <c r="X566" s="69">
        <v>217375</v>
      </c>
      <c r="Y566" s="70">
        <v>40978</v>
      </c>
      <c r="Z566" s="54" t="s">
        <v>4469</v>
      </c>
      <c r="AA566" s="57">
        <v>584677</v>
      </c>
      <c r="AB566" s="63">
        <v>40254</v>
      </c>
      <c r="AC566" s="57" t="s">
        <v>4470</v>
      </c>
      <c r="AD566" s="54">
        <v>0</v>
      </c>
      <c r="AE566" s="54">
        <v>1</v>
      </c>
      <c r="AF566" s="54">
        <v>0</v>
      </c>
      <c r="AG566" s="54">
        <v>0</v>
      </c>
      <c r="AH566" s="54">
        <v>0</v>
      </c>
      <c r="AI566" s="54">
        <v>0</v>
      </c>
      <c r="AK566" s="54">
        <v>0</v>
      </c>
      <c r="AL566" s="54">
        <v>0</v>
      </c>
      <c r="AM566" s="54">
        <v>0</v>
      </c>
      <c r="AN566" s="54">
        <v>0</v>
      </c>
      <c r="AO566" s="54">
        <v>0</v>
      </c>
      <c r="AP566" s="54">
        <v>0</v>
      </c>
      <c r="AQ566" s="54">
        <v>0</v>
      </c>
      <c r="AR566" s="54">
        <v>0</v>
      </c>
      <c r="AS566" s="54">
        <v>4.5</v>
      </c>
      <c r="AT566" s="54">
        <v>6849</v>
      </c>
      <c r="AU566" s="54">
        <v>0</v>
      </c>
      <c r="AV566" s="54">
        <v>0</v>
      </c>
      <c r="AZ566" s="78">
        <v>151.304513481198</v>
      </c>
      <c r="BA566" s="66"/>
    </row>
    <row r="567" spans="1:53" x14ac:dyDescent="0.25">
      <c r="A567" s="57">
        <v>563</v>
      </c>
      <c r="B567" s="72">
        <v>2013</v>
      </c>
      <c r="C567" s="54">
        <v>8</v>
      </c>
      <c r="D567" s="54" t="s">
        <v>4471</v>
      </c>
      <c r="E567" s="62">
        <f t="shared" si="15"/>
        <v>1.8627230699999997E-2</v>
      </c>
      <c r="F567" s="109">
        <v>1.7399999999999999E-2</v>
      </c>
      <c r="J567" s="54" t="s">
        <v>4472</v>
      </c>
      <c r="L567" s="57">
        <v>1676</v>
      </c>
      <c r="M567" s="63" t="s">
        <v>6170</v>
      </c>
      <c r="N567" s="54" t="s">
        <v>4473</v>
      </c>
      <c r="Q567" s="54" t="s">
        <v>4474</v>
      </c>
      <c r="AC567" s="54" t="s">
        <v>4475</v>
      </c>
      <c r="AD567" s="54">
        <v>0</v>
      </c>
      <c r="AE567" s="54">
        <v>1</v>
      </c>
      <c r="AF567" s="54">
        <v>0</v>
      </c>
      <c r="AG567" s="54">
        <v>0</v>
      </c>
      <c r="AH567" s="54">
        <v>0</v>
      </c>
      <c r="AI567" s="54">
        <v>0</v>
      </c>
      <c r="AK567" s="54">
        <v>0</v>
      </c>
      <c r="AL567" s="54">
        <v>0</v>
      </c>
      <c r="AM567" s="54">
        <v>0</v>
      </c>
      <c r="AN567" s="54">
        <v>0</v>
      </c>
      <c r="AO567" s="54">
        <v>0</v>
      </c>
      <c r="AP567" s="54">
        <v>0</v>
      </c>
      <c r="AQ567" s="54">
        <v>0</v>
      </c>
      <c r="AR567" s="54">
        <v>0</v>
      </c>
      <c r="AS567" s="54">
        <v>3.8</v>
      </c>
      <c r="AT567" s="54">
        <v>222</v>
      </c>
      <c r="AU567" s="54">
        <v>0</v>
      </c>
      <c r="AV567" s="54">
        <v>0</v>
      </c>
      <c r="AZ567" s="78">
        <v>151.304513481198</v>
      </c>
      <c r="BA567" s="66"/>
    </row>
    <row r="568" spans="1:53" x14ac:dyDescent="0.25">
      <c r="A568" s="57">
        <v>564</v>
      </c>
      <c r="B568" s="72">
        <v>2013</v>
      </c>
      <c r="C568" s="54">
        <v>8</v>
      </c>
      <c r="D568" s="54" t="s">
        <v>4476</v>
      </c>
      <c r="E568" s="62">
        <f t="shared" si="15"/>
        <v>1.7663753250000004E-2</v>
      </c>
      <c r="F568" s="109">
        <v>1.6500000000000001E-2</v>
      </c>
      <c r="J568" s="54" t="s">
        <v>4477</v>
      </c>
      <c r="N568" s="54" t="s">
        <v>4478</v>
      </c>
      <c r="Q568" s="54" t="s">
        <v>4479</v>
      </c>
      <c r="R568" s="69">
        <v>661063</v>
      </c>
      <c r="T568" s="54" t="s">
        <v>4480</v>
      </c>
      <c r="AC568" s="54" t="s">
        <v>4408</v>
      </c>
      <c r="AD568" s="54">
        <v>0</v>
      </c>
      <c r="AE568" s="54">
        <v>0</v>
      </c>
      <c r="AF568" s="54">
        <v>0</v>
      </c>
      <c r="AG568" s="54">
        <v>0</v>
      </c>
      <c r="AH568" s="54">
        <v>1</v>
      </c>
      <c r="AI568" s="54">
        <v>0</v>
      </c>
      <c r="AK568" s="54">
        <v>0</v>
      </c>
      <c r="AL568" s="54">
        <v>0</v>
      </c>
      <c r="AM568" s="54">
        <v>0</v>
      </c>
      <c r="AN568" s="54">
        <v>0</v>
      </c>
      <c r="AO568" s="54">
        <v>0</v>
      </c>
      <c r="AP568" s="54">
        <v>0</v>
      </c>
      <c r="AQ568" s="54">
        <v>0</v>
      </c>
      <c r="AR568" s="54">
        <v>0</v>
      </c>
      <c r="AS568" s="54">
        <v>5.4</v>
      </c>
      <c r="AT568" s="54">
        <v>1610</v>
      </c>
      <c r="AU568" s="54">
        <v>0</v>
      </c>
      <c r="AV568" s="54">
        <v>0</v>
      </c>
      <c r="AZ568" s="78">
        <v>151.304513481198</v>
      </c>
      <c r="BA568" s="66"/>
    </row>
    <row r="569" spans="1:53" x14ac:dyDescent="0.25">
      <c r="A569" s="57">
        <v>565</v>
      </c>
      <c r="B569" s="72">
        <v>2013</v>
      </c>
      <c r="C569" s="54">
        <v>4</v>
      </c>
      <c r="D569" s="54" t="s">
        <v>4481</v>
      </c>
      <c r="E569" s="62">
        <f t="shared" si="15"/>
        <v>1.6914381900000004E-2</v>
      </c>
      <c r="F569" s="109">
        <v>1.5800000000000002E-2</v>
      </c>
      <c r="J569" s="54" t="s">
        <v>4482</v>
      </c>
      <c r="N569" s="54" t="s">
        <v>4483</v>
      </c>
      <c r="O569" s="57">
        <v>8583552</v>
      </c>
      <c r="P569" s="63" t="s">
        <v>398</v>
      </c>
      <c r="Q569" s="54" t="s">
        <v>4717</v>
      </c>
      <c r="T569" s="54" t="s">
        <v>4484</v>
      </c>
      <c r="W569" s="54" t="s">
        <v>4485</v>
      </c>
      <c r="AC569" s="54" t="s">
        <v>4370</v>
      </c>
      <c r="AD569" s="54">
        <v>0</v>
      </c>
      <c r="AE569" s="54">
        <v>0</v>
      </c>
      <c r="AF569" s="54">
        <v>0</v>
      </c>
      <c r="AG569" s="54">
        <v>0</v>
      </c>
      <c r="AH569" s="54">
        <v>0</v>
      </c>
      <c r="AI569" s="54">
        <v>0</v>
      </c>
      <c r="AK569" s="54">
        <v>0</v>
      </c>
      <c r="AL569" s="54">
        <v>0</v>
      </c>
      <c r="AM569" s="54">
        <v>0</v>
      </c>
      <c r="AN569" s="54">
        <v>0</v>
      </c>
      <c r="AO569" s="54">
        <v>0</v>
      </c>
      <c r="AP569" s="54">
        <v>0</v>
      </c>
      <c r="AQ569" s="54">
        <v>0</v>
      </c>
      <c r="AR569" s="54">
        <v>0</v>
      </c>
      <c r="AS569" s="54">
        <v>6.7</v>
      </c>
      <c r="AT569" s="54">
        <v>16487</v>
      </c>
      <c r="AU569" s="54">
        <v>0</v>
      </c>
      <c r="AV569" s="54">
        <v>0</v>
      </c>
      <c r="AZ569" s="78">
        <v>151.304513481198</v>
      </c>
      <c r="BA569" s="66"/>
    </row>
    <row r="570" spans="1:53" x14ac:dyDescent="0.25">
      <c r="A570" s="57">
        <v>566</v>
      </c>
      <c r="B570" s="72">
        <v>2013</v>
      </c>
      <c r="C570" s="54">
        <v>10</v>
      </c>
      <c r="D570" s="54" t="s">
        <v>4486</v>
      </c>
      <c r="E570" s="62">
        <f t="shared" si="15"/>
        <v>1.6700275799999997E-2</v>
      </c>
      <c r="F570" s="109">
        <v>1.5599999999999999E-2</v>
      </c>
      <c r="J570" s="54" t="s">
        <v>4718</v>
      </c>
      <c r="N570" s="54" t="s">
        <v>4487</v>
      </c>
      <c r="O570" s="57">
        <v>17070674</v>
      </c>
      <c r="P570" s="63">
        <v>40095</v>
      </c>
      <c r="Q570" s="54" t="s">
        <v>4362</v>
      </c>
      <c r="R570" s="57">
        <v>1772829</v>
      </c>
      <c r="S570" s="63">
        <v>40237</v>
      </c>
      <c r="T570" s="54" t="s">
        <v>4488</v>
      </c>
      <c r="U570" s="57">
        <v>345171</v>
      </c>
      <c r="V570" s="63">
        <v>40434</v>
      </c>
      <c r="W570" s="54" t="s">
        <v>4489</v>
      </c>
      <c r="X570" s="64">
        <v>204488</v>
      </c>
      <c r="Y570" s="63">
        <v>40053</v>
      </c>
      <c r="AC570" s="54" t="s">
        <v>4490</v>
      </c>
      <c r="AD570" s="54">
        <v>0</v>
      </c>
      <c r="AE570" s="54">
        <v>0</v>
      </c>
      <c r="AF570" s="54">
        <v>0</v>
      </c>
      <c r="AG570" s="54">
        <v>1</v>
      </c>
      <c r="AH570" s="54">
        <v>0</v>
      </c>
      <c r="AI570" s="54">
        <v>0</v>
      </c>
      <c r="AK570" s="54">
        <v>0</v>
      </c>
      <c r="AL570" s="54">
        <v>0</v>
      </c>
      <c r="AM570" s="54">
        <v>0</v>
      </c>
      <c r="AN570" s="54">
        <v>0</v>
      </c>
      <c r="AO570" s="54">
        <v>0</v>
      </c>
      <c r="AP570" s="54">
        <v>0</v>
      </c>
      <c r="AQ570" s="54">
        <v>0</v>
      </c>
      <c r="AR570" s="54">
        <v>0</v>
      </c>
      <c r="AS570" s="54">
        <v>3.2</v>
      </c>
      <c r="AT570" s="54">
        <v>6443</v>
      </c>
      <c r="AU570" s="54">
        <v>0</v>
      </c>
      <c r="AV570" s="54">
        <v>0</v>
      </c>
      <c r="AZ570" s="78">
        <v>151.304513481198</v>
      </c>
      <c r="BA570" s="66"/>
    </row>
    <row r="571" spans="1:53" x14ac:dyDescent="0.25">
      <c r="A571" s="57">
        <v>567</v>
      </c>
      <c r="B571" s="72">
        <v>2013</v>
      </c>
      <c r="C571" s="54">
        <v>11</v>
      </c>
      <c r="D571" s="54" t="s">
        <v>4491</v>
      </c>
      <c r="E571" s="62">
        <f t="shared" si="15"/>
        <v>1.5629745299999998E-2</v>
      </c>
      <c r="F571" s="109">
        <v>1.46E-2</v>
      </c>
      <c r="J571" s="54" t="s">
        <v>4492</v>
      </c>
      <c r="N571" s="54" t="s">
        <v>4493</v>
      </c>
      <c r="O571" s="64">
        <v>41109</v>
      </c>
      <c r="P571" s="70">
        <v>40536</v>
      </c>
      <c r="Q571" s="54" t="s">
        <v>4494</v>
      </c>
      <c r="T571" s="54" t="s">
        <v>4495</v>
      </c>
      <c r="U571" s="69">
        <v>9503140</v>
      </c>
      <c r="V571" s="70">
        <v>40118</v>
      </c>
      <c r="W571" s="54" t="s">
        <v>4496</v>
      </c>
      <c r="AC571" s="54" t="s">
        <v>4497</v>
      </c>
      <c r="AD571" s="54">
        <v>0</v>
      </c>
      <c r="AE571" s="54">
        <v>0</v>
      </c>
      <c r="AF571" s="54">
        <v>0</v>
      </c>
      <c r="AG571" s="54">
        <v>1</v>
      </c>
      <c r="AH571" s="54">
        <v>0</v>
      </c>
      <c r="AI571" s="54">
        <v>0</v>
      </c>
      <c r="AK571" s="54">
        <v>0</v>
      </c>
      <c r="AL571" s="54">
        <v>0</v>
      </c>
      <c r="AM571" s="54">
        <v>0</v>
      </c>
      <c r="AN571" s="54">
        <v>0</v>
      </c>
      <c r="AO571" s="54">
        <v>0</v>
      </c>
      <c r="AP571" s="54">
        <v>0</v>
      </c>
      <c r="AQ571" s="54">
        <v>0</v>
      </c>
      <c r="AR571" s="54">
        <v>0</v>
      </c>
      <c r="AS571" s="54">
        <v>4.8</v>
      </c>
      <c r="AT571" s="54">
        <v>435</v>
      </c>
      <c r="AU571" s="54">
        <v>0</v>
      </c>
      <c r="AV571" s="54">
        <v>0</v>
      </c>
      <c r="AZ571" s="78">
        <v>151.304513481198</v>
      </c>
      <c r="BA571" s="66"/>
    </row>
    <row r="572" spans="1:53" x14ac:dyDescent="0.25">
      <c r="A572" s="57">
        <v>568</v>
      </c>
      <c r="B572" s="72">
        <v>2013</v>
      </c>
      <c r="C572" s="54">
        <v>11</v>
      </c>
      <c r="D572" s="54" t="s">
        <v>4498</v>
      </c>
      <c r="E572" s="62">
        <f t="shared" si="15"/>
        <v>1.34886843E-2</v>
      </c>
      <c r="F572" s="109">
        <v>1.26E-2</v>
      </c>
      <c r="J572" s="54" t="s">
        <v>4499</v>
      </c>
      <c r="N572" s="54" t="s">
        <v>4500</v>
      </c>
      <c r="Q572" s="54" t="s">
        <v>4501</v>
      </c>
      <c r="T572" s="54" t="s">
        <v>4502</v>
      </c>
      <c r="W572" s="54" t="s">
        <v>4503</v>
      </c>
      <c r="AC572" s="54" t="s">
        <v>4719</v>
      </c>
      <c r="AD572" s="54">
        <v>0</v>
      </c>
      <c r="AE572" s="54">
        <v>0</v>
      </c>
      <c r="AF572" s="54">
        <v>0</v>
      </c>
      <c r="AG572" s="54">
        <v>1</v>
      </c>
      <c r="AH572" s="54">
        <v>0</v>
      </c>
      <c r="AI572" s="54">
        <v>0</v>
      </c>
      <c r="AK572" s="54">
        <v>0</v>
      </c>
      <c r="AL572" s="54">
        <v>0</v>
      </c>
      <c r="AM572" s="54">
        <v>0</v>
      </c>
      <c r="AN572" s="54">
        <v>0</v>
      </c>
      <c r="AO572" s="54">
        <v>0</v>
      </c>
      <c r="AP572" s="54">
        <v>0</v>
      </c>
      <c r="AQ572" s="54">
        <v>0</v>
      </c>
      <c r="AR572" s="54">
        <v>0</v>
      </c>
      <c r="AS572" s="54">
        <v>3.2</v>
      </c>
      <c r="AT572" s="54">
        <v>1272</v>
      </c>
      <c r="AU572" s="54">
        <v>0</v>
      </c>
      <c r="AV572" s="54">
        <v>0</v>
      </c>
      <c r="AZ572" s="78">
        <v>151.304513481198</v>
      </c>
      <c r="BA572" s="66"/>
    </row>
    <row r="573" spans="1:53" x14ac:dyDescent="0.25">
      <c r="A573" s="57">
        <v>569</v>
      </c>
      <c r="B573" s="72">
        <v>2013</v>
      </c>
      <c r="C573" s="54">
        <v>11</v>
      </c>
      <c r="D573" s="54" t="s">
        <v>4504</v>
      </c>
      <c r="E573" s="62">
        <f t="shared" si="15"/>
        <v>1.252520685E-2</v>
      </c>
      <c r="F573" s="109">
        <v>1.17E-2</v>
      </c>
      <c r="J573" s="54" t="s">
        <v>4505</v>
      </c>
      <c r="N573" s="54" t="s">
        <v>4506</v>
      </c>
      <c r="Q573" s="54" t="s">
        <v>4507</v>
      </c>
      <c r="T573" s="54" t="s">
        <v>4508</v>
      </c>
      <c r="W573" s="54" t="s">
        <v>4720</v>
      </c>
      <c r="AC573" s="54" t="s">
        <v>4509</v>
      </c>
      <c r="AD573" s="54">
        <v>1</v>
      </c>
      <c r="AE573" s="54">
        <v>0</v>
      </c>
      <c r="AF573" s="54">
        <v>0</v>
      </c>
      <c r="AG573" s="54">
        <v>0</v>
      </c>
      <c r="AH573" s="54">
        <v>0</v>
      </c>
      <c r="AI573" s="54">
        <v>0</v>
      </c>
      <c r="AK573" s="54">
        <v>0</v>
      </c>
      <c r="AL573" s="54">
        <v>0</v>
      </c>
      <c r="AM573" s="54">
        <v>0</v>
      </c>
      <c r="AN573" s="54">
        <v>0</v>
      </c>
      <c r="AO573" s="54">
        <v>0</v>
      </c>
      <c r="AP573" s="54">
        <v>0</v>
      </c>
      <c r="AQ573" s="54">
        <v>0</v>
      </c>
      <c r="AR573" s="54">
        <v>0</v>
      </c>
      <c r="AS573" s="54">
        <v>4.3</v>
      </c>
      <c r="AT573" s="54">
        <v>796</v>
      </c>
      <c r="AU573" s="54">
        <v>0</v>
      </c>
      <c r="AV573" s="54">
        <v>0</v>
      </c>
      <c r="AZ573" s="78">
        <v>151.304513481198</v>
      </c>
      <c r="BA573" s="66"/>
    </row>
    <row r="574" spans="1:53" x14ac:dyDescent="0.25">
      <c r="A574" s="57">
        <v>570</v>
      </c>
      <c r="B574" s="72">
        <v>2013</v>
      </c>
      <c r="C574" s="54">
        <v>7</v>
      </c>
      <c r="D574" s="54" t="s">
        <v>4510</v>
      </c>
      <c r="E574" s="62">
        <f t="shared" si="15"/>
        <v>1.11335172E-2</v>
      </c>
      <c r="F574" s="109">
        <v>1.04E-2</v>
      </c>
      <c r="J574" s="54" t="s">
        <v>4511</v>
      </c>
      <c r="N574" s="54" t="s">
        <v>4512</v>
      </c>
      <c r="Q574" s="54" t="s">
        <v>4513</v>
      </c>
      <c r="T574" s="54" t="s">
        <v>4436</v>
      </c>
      <c r="W574" s="54" t="s">
        <v>4514</v>
      </c>
      <c r="Z574" s="54" t="s">
        <v>4515</v>
      </c>
      <c r="AC574" s="54" t="s">
        <v>4370</v>
      </c>
      <c r="AD574" s="54">
        <v>0</v>
      </c>
      <c r="AE574" s="54">
        <v>0</v>
      </c>
      <c r="AF574" s="54">
        <v>0</v>
      </c>
      <c r="AG574" s="54">
        <v>0</v>
      </c>
      <c r="AH574" s="54">
        <v>0</v>
      </c>
      <c r="AI574" s="54">
        <v>0</v>
      </c>
      <c r="AK574" s="54">
        <v>0</v>
      </c>
      <c r="AL574" s="54">
        <v>0</v>
      </c>
      <c r="AM574" s="54">
        <v>0</v>
      </c>
      <c r="AN574" s="54">
        <v>0</v>
      </c>
      <c r="AO574" s="54">
        <v>0</v>
      </c>
      <c r="AP574" s="54">
        <v>0</v>
      </c>
      <c r="AQ574" s="54">
        <v>0</v>
      </c>
      <c r="AR574" s="54">
        <v>0</v>
      </c>
      <c r="AS574" s="54">
        <v>5.6</v>
      </c>
      <c r="AT574" s="54">
        <v>954</v>
      </c>
      <c r="AU574" s="54">
        <v>0</v>
      </c>
      <c r="AV574" s="54">
        <v>0</v>
      </c>
      <c r="AZ574" s="78">
        <v>151.304513481198</v>
      </c>
      <c r="BA574" s="66"/>
    </row>
    <row r="575" spans="1:53" x14ac:dyDescent="0.25">
      <c r="A575" s="57">
        <v>571</v>
      </c>
      <c r="B575" s="72">
        <v>2013</v>
      </c>
      <c r="C575" s="54">
        <v>11</v>
      </c>
      <c r="D575" s="54" t="s">
        <v>4516</v>
      </c>
      <c r="E575" s="62">
        <f t="shared" si="15"/>
        <v>8.0289787499999987E-3</v>
      </c>
      <c r="F575" s="109">
        <v>7.4999999999999997E-3</v>
      </c>
      <c r="J575" s="54" t="s">
        <v>4517</v>
      </c>
      <c r="N575" s="54" t="s">
        <v>4518</v>
      </c>
      <c r="Q575" s="54" t="s">
        <v>4519</v>
      </c>
      <c r="T575" s="54" t="s">
        <v>4520</v>
      </c>
      <c r="AC575" s="54" t="s">
        <v>4450</v>
      </c>
      <c r="AD575" s="54">
        <v>1</v>
      </c>
      <c r="AE575" s="54">
        <v>0</v>
      </c>
      <c r="AF575" s="54">
        <v>0</v>
      </c>
      <c r="AG575" s="54">
        <v>0</v>
      </c>
      <c r="AH575" s="54">
        <v>0</v>
      </c>
      <c r="AI575" s="54">
        <v>0</v>
      </c>
      <c r="AK575" s="54">
        <v>0</v>
      </c>
      <c r="AL575" s="54">
        <v>0</v>
      </c>
      <c r="AM575" s="54">
        <v>0</v>
      </c>
      <c r="AN575" s="54">
        <v>0</v>
      </c>
      <c r="AO575" s="54">
        <v>0</v>
      </c>
      <c r="AP575" s="54">
        <v>0</v>
      </c>
      <c r="AQ575" s="54">
        <v>0</v>
      </c>
      <c r="AR575" s="54">
        <v>0</v>
      </c>
      <c r="AS575" s="54">
        <v>4.3</v>
      </c>
      <c r="AT575" s="54">
        <v>240</v>
      </c>
      <c r="AU575" s="54">
        <v>0</v>
      </c>
      <c r="AV575" s="54">
        <v>0</v>
      </c>
      <c r="AZ575" s="78">
        <v>151.304513481198</v>
      </c>
      <c r="BA575" s="66"/>
    </row>
    <row r="576" spans="1:53" x14ac:dyDescent="0.25">
      <c r="A576" s="57">
        <v>572</v>
      </c>
      <c r="B576" s="72">
        <v>2013</v>
      </c>
      <c r="C576" s="54">
        <v>4</v>
      </c>
      <c r="D576" s="54" t="s">
        <v>4521</v>
      </c>
      <c r="E576" s="62">
        <f t="shared" si="15"/>
        <v>7.8148726499999988E-3</v>
      </c>
      <c r="F576" s="109">
        <v>7.3000000000000001E-3</v>
      </c>
      <c r="J576" s="54" t="s">
        <v>4522</v>
      </c>
      <c r="K576" s="54" t="s">
        <v>4721</v>
      </c>
      <c r="N576" s="54" t="s">
        <v>4523</v>
      </c>
      <c r="O576" s="64">
        <v>1394038</v>
      </c>
      <c r="P576" s="63">
        <v>40053</v>
      </c>
      <c r="Q576" s="54" t="s">
        <v>4524</v>
      </c>
      <c r="R576" s="69">
        <v>396340</v>
      </c>
      <c r="S576" s="70">
        <v>40053</v>
      </c>
      <c r="T576" s="54" t="s">
        <v>4525</v>
      </c>
      <c r="AC576" s="54" t="s">
        <v>4370</v>
      </c>
      <c r="AD576" s="54">
        <v>0</v>
      </c>
      <c r="AE576" s="54">
        <v>0</v>
      </c>
      <c r="AF576" s="54">
        <v>0</v>
      </c>
      <c r="AG576" s="54">
        <v>0</v>
      </c>
      <c r="AH576" s="54">
        <v>0</v>
      </c>
      <c r="AI576" s="54">
        <v>0</v>
      </c>
      <c r="AK576" s="54">
        <v>0</v>
      </c>
      <c r="AL576" s="54">
        <v>0</v>
      </c>
      <c r="AM576" s="54">
        <v>0</v>
      </c>
      <c r="AN576" s="54">
        <v>0</v>
      </c>
      <c r="AO576" s="54">
        <v>0</v>
      </c>
      <c r="AP576" s="54">
        <v>0</v>
      </c>
      <c r="AQ576" s="54">
        <v>0</v>
      </c>
      <c r="AR576" s="54">
        <v>0</v>
      </c>
      <c r="AS576" s="54">
        <v>4.5</v>
      </c>
      <c r="AT576" s="54">
        <v>1383</v>
      </c>
      <c r="AU576" s="54">
        <v>0</v>
      </c>
      <c r="AV576" s="54">
        <v>0</v>
      </c>
      <c r="AZ576" s="78">
        <v>151.304513481198</v>
      </c>
      <c r="BA576" s="66"/>
    </row>
    <row r="577" spans="1:53" x14ac:dyDescent="0.25">
      <c r="A577" s="57">
        <v>573</v>
      </c>
      <c r="B577" s="72">
        <v>2013</v>
      </c>
      <c r="C577" s="54">
        <v>8</v>
      </c>
      <c r="D577" s="54" t="s">
        <v>4526</v>
      </c>
      <c r="E577" s="62">
        <f t="shared" si="15"/>
        <v>7.6007665500000005E-3</v>
      </c>
      <c r="F577" s="109">
        <v>7.1000000000000004E-3</v>
      </c>
      <c r="J577" s="54" t="s">
        <v>4722</v>
      </c>
      <c r="N577" s="54" t="s">
        <v>4527</v>
      </c>
      <c r="Q577" s="54" t="s">
        <v>4528</v>
      </c>
      <c r="T577" s="54" t="s">
        <v>4411</v>
      </c>
      <c r="U577" s="57">
        <v>2439014</v>
      </c>
      <c r="V577" s="63">
        <v>40053</v>
      </c>
      <c r="Z577" s="54" t="s">
        <v>4529</v>
      </c>
      <c r="AC577" s="54" t="s">
        <v>4530</v>
      </c>
      <c r="AD577" s="54">
        <v>1</v>
      </c>
      <c r="AE577" s="54">
        <v>0</v>
      </c>
      <c r="AF577" s="54">
        <v>0</v>
      </c>
      <c r="AG577" s="54">
        <v>0</v>
      </c>
      <c r="AH577" s="54">
        <v>0</v>
      </c>
      <c r="AI577" s="54">
        <v>0</v>
      </c>
      <c r="AK577" s="54">
        <v>0</v>
      </c>
      <c r="AL577" s="54">
        <v>0</v>
      </c>
      <c r="AM577" s="54">
        <v>0</v>
      </c>
      <c r="AN577" s="54">
        <v>0</v>
      </c>
      <c r="AO577" s="54">
        <v>0</v>
      </c>
      <c r="AP577" s="54">
        <v>0</v>
      </c>
      <c r="AQ577" s="54">
        <v>0</v>
      </c>
      <c r="AR577" s="54">
        <v>0</v>
      </c>
      <c r="AS577" s="54">
        <v>2.9</v>
      </c>
      <c r="AT577" s="54">
        <v>524</v>
      </c>
      <c r="AU577" s="54">
        <v>0</v>
      </c>
      <c r="AV577" s="54">
        <v>0</v>
      </c>
      <c r="AZ577" s="78">
        <v>151.304513481198</v>
      </c>
      <c r="BA577" s="66"/>
    </row>
    <row r="578" spans="1:53" x14ac:dyDescent="0.25">
      <c r="A578" s="57">
        <v>574</v>
      </c>
      <c r="B578" s="72">
        <v>2013</v>
      </c>
      <c r="C578" s="54">
        <v>8</v>
      </c>
      <c r="D578" s="54" t="s">
        <v>4723</v>
      </c>
      <c r="E578" s="62">
        <f t="shared" si="15"/>
        <v>7.2796073999999988E-3</v>
      </c>
      <c r="F578" s="109">
        <v>6.7999999999999996E-3</v>
      </c>
      <c r="J578" s="54" t="s">
        <v>4531</v>
      </c>
      <c r="N578" s="54" t="s">
        <v>4532</v>
      </c>
      <c r="O578" s="57">
        <v>4921922</v>
      </c>
      <c r="P578" s="63">
        <v>40053</v>
      </c>
      <c r="Q578" s="54" t="s">
        <v>4533</v>
      </c>
      <c r="R578" s="57">
        <v>9036630</v>
      </c>
      <c r="S578" s="70">
        <v>40053</v>
      </c>
      <c r="T578" s="54" t="s">
        <v>4534</v>
      </c>
      <c r="W578" s="54" t="s">
        <v>4535</v>
      </c>
      <c r="X578" s="64">
        <v>1318166</v>
      </c>
      <c r="Y578" s="63">
        <v>40053</v>
      </c>
      <c r="AC578" s="54" t="s">
        <v>4450</v>
      </c>
      <c r="AD578" s="54">
        <v>1</v>
      </c>
      <c r="AE578" s="54">
        <v>0</v>
      </c>
      <c r="AF578" s="54">
        <v>0</v>
      </c>
      <c r="AG578" s="54">
        <v>0</v>
      </c>
      <c r="AH578" s="54">
        <v>0</v>
      </c>
      <c r="AI578" s="54">
        <v>0</v>
      </c>
      <c r="AK578" s="54">
        <v>0</v>
      </c>
      <c r="AL578" s="54">
        <v>0</v>
      </c>
      <c r="AM578" s="54">
        <v>0</v>
      </c>
      <c r="AN578" s="54">
        <v>0</v>
      </c>
      <c r="AO578" s="54">
        <v>0</v>
      </c>
      <c r="AP578" s="54">
        <v>0</v>
      </c>
      <c r="AQ578" s="54">
        <v>0</v>
      </c>
      <c r="AR578" s="54">
        <v>0</v>
      </c>
      <c r="AS578" s="54">
        <v>3.9</v>
      </c>
      <c r="AT578" s="54">
        <v>498</v>
      </c>
      <c r="AU578" s="54">
        <v>0</v>
      </c>
      <c r="AV578" s="54">
        <v>0</v>
      </c>
      <c r="AZ578" s="78">
        <v>151.304513481198</v>
      </c>
      <c r="BA578" s="66"/>
    </row>
    <row r="579" spans="1:53" x14ac:dyDescent="0.25">
      <c r="A579" s="57">
        <v>575</v>
      </c>
      <c r="B579" s="72">
        <v>2013</v>
      </c>
      <c r="C579" s="54">
        <v>5</v>
      </c>
      <c r="D579" s="54" t="s">
        <v>4536</v>
      </c>
      <c r="E579" s="62">
        <f t="shared" ref="E579:E584" si="16">F579*(1+2.5%)*(1+1.4%)*(1+3%)</f>
        <v>6.4231829999999998E-3</v>
      </c>
      <c r="F579" s="109">
        <v>6.0000000000000001E-3</v>
      </c>
      <c r="J579" s="54" t="s">
        <v>4537</v>
      </c>
      <c r="N579" s="54" t="s">
        <v>4538</v>
      </c>
      <c r="O579" s="64">
        <v>4479790</v>
      </c>
      <c r="P579" s="70">
        <v>40490</v>
      </c>
      <c r="Q579" s="54" t="s">
        <v>4539</v>
      </c>
      <c r="R579" s="69">
        <v>306029</v>
      </c>
      <c r="S579" s="63" t="s">
        <v>321</v>
      </c>
      <c r="AC579" s="54" t="s">
        <v>4540</v>
      </c>
      <c r="AD579" s="54">
        <v>0</v>
      </c>
      <c r="AE579" s="54">
        <v>0</v>
      </c>
      <c r="AF579" s="54">
        <v>0</v>
      </c>
      <c r="AG579" s="54">
        <v>1</v>
      </c>
      <c r="AH579" s="54">
        <v>0</v>
      </c>
      <c r="AI579" s="54">
        <v>0</v>
      </c>
      <c r="AK579" s="54">
        <v>0</v>
      </c>
      <c r="AL579" s="54">
        <v>0</v>
      </c>
      <c r="AM579" s="54">
        <v>0</v>
      </c>
      <c r="AN579" s="54">
        <v>0</v>
      </c>
      <c r="AO579" s="54">
        <v>0</v>
      </c>
      <c r="AP579" s="54">
        <v>0</v>
      </c>
      <c r="AQ579" s="54">
        <v>0</v>
      </c>
      <c r="AR579" s="54">
        <v>0</v>
      </c>
      <c r="AS579" s="54">
        <v>0</v>
      </c>
      <c r="AT579" s="54">
        <v>0</v>
      </c>
      <c r="AU579" s="54">
        <v>0</v>
      </c>
      <c r="AV579" s="54">
        <v>0</v>
      </c>
      <c r="AZ579" s="78">
        <v>151.304513481198</v>
      </c>
      <c r="BA579" s="66"/>
    </row>
    <row r="580" spans="1:53" x14ac:dyDescent="0.25">
      <c r="A580" s="57">
        <v>576</v>
      </c>
      <c r="B580" s="72">
        <v>2013</v>
      </c>
      <c r="C580" s="54">
        <v>1</v>
      </c>
      <c r="D580" s="54" t="s">
        <v>4541</v>
      </c>
      <c r="E580" s="62">
        <f t="shared" si="16"/>
        <v>5.3526524999999991E-3</v>
      </c>
      <c r="F580" s="109">
        <v>5.0000000000000001E-3</v>
      </c>
      <c r="J580" s="54" t="s">
        <v>4542</v>
      </c>
      <c r="N580" s="54" t="s">
        <v>4543</v>
      </c>
      <c r="O580" s="69">
        <v>34526</v>
      </c>
      <c r="P580" s="70">
        <v>40959</v>
      </c>
      <c r="T580" s="54" t="s">
        <v>4544</v>
      </c>
      <c r="AC580" s="54" t="s">
        <v>4408</v>
      </c>
      <c r="AD580" s="54">
        <v>0</v>
      </c>
      <c r="AE580" s="54">
        <v>0</v>
      </c>
      <c r="AF580" s="54">
        <v>0</v>
      </c>
      <c r="AG580" s="54">
        <v>0</v>
      </c>
      <c r="AH580" s="54">
        <v>1</v>
      </c>
      <c r="AI580" s="54">
        <v>0</v>
      </c>
      <c r="AK580" s="54">
        <v>0</v>
      </c>
      <c r="AL580" s="54">
        <v>0</v>
      </c>
      <c r="AM580" s="54">
        <v>0</v>
      </c>
      <c r="AN580" s="54">
        <v>0</v>
      </c>
      <c r="AO580" s="54">
        <v>0</v>
      </c>
      <c r="AP580" s="54">
        <v>0</v>
      </c>
      <c r="AQ580" s="54">
        <v>0</v>
      </c>
      <c r="AR580" s="54">
        <v>0</v>
      </c>
      <c r="AS580" s="54">
        <v>2.9</v>
      </c>
      <c r="AT580" s="54">
        <v>444</v>
      </c>
      <c r="AU580" s="54">
        <v>0</v>
      </c>
      <c r="AV580" s="54">
        <v>0</v>
      </c>
      <c r="AZ580" s="78">
        <v>151.304513481198</v>
      </c>
      <c r="BA580" s="66"/>
    </row>
    <row r="581" spans="1:53" x14ac:dyDescent="0.25">
      <c r="A581" s="57">
        <v>577</v>
      </c>
      <c r="B581" s="72">
        <v>2013</v>
      </c>
      <c r="C581" s="54">
        <v>4</v>
      </c>
      <c r="D581" s="54" t="s">
        <v>4545</v>
      </c>
      <c r="E581" s="62">
        <f t="shared" si="16"/>
        <v>4.2821219999999993E-3</v>
      </c>
      <c r="F581" s="109">
        <v>4.0000000000000001E-3</v>
      </c>
      <c r="J581" s="54" t="s">
        <v>4546</v>
      </c>
      <c r="AC581" s="54" t="s">
        <v>4547</v>
      </c>
      <c r="AD581" s="54">
        <v>0</v>
      </c>
      <c r="AE581" s="54">
        <v>0</v>
      </c>
      <c r="AF581" s="54">
        <v>0</v>
      </c>
      <c r="AG581" s="54">
        <v>1</v>
      </c>
      <c r="AH581" s="54">
        <v>0</v>
      </c>
      <c r="AI581" s="54">
        <v>0</v>
      </c>
      <c r="AK581" s="54">
        <v>0</v>
      </c>
      <c r="AL581" s="54">
        <v>0</v>
      </c>
      <c r="AM581" s="54">
        <v>0</v>
      </c>
      <c r="AN581" s="54">
        <v>0</v>
      </c>
      <c r="AO581" s="54">
        <v>0</v>
      </c>
      <c r="AP581" s="54">
        <v>0</v>
      </c>
      <c r="AQ581" s="54">
        <v>0</v>
      </c>
      <c r="AR581" s="54">
        <v>0</v>
      </c>
      <c r="AS581" s="54">
        <v>2.6</v>
      </c>
      <c r="AT581" s="54">
        <v>410</v>
      </c>
      <c r="AU581" s="54">
        <v>1</v>
      </c>
      <c r="AV581" s="54">
        <v>0</v>
      </c>
      <c r="AZ581" s="78">
        <v>151.304513481198</v>
      </c>
      <c r="BA581" s="66"/>
    </row>
    <row r="582" spans="1:53" x14ac:dyDescent="0.25">
      <c r="A582" s="57">
        <v>578</v>
      </c>
      <c r="B582" s="72">
        <v>2013</v>
      </c>
      <c r="C582" s="54">
        <v>9</v>
      </c>
      <c r="D582" s="54" t="s">
        <v>4548</v>
      </c>
      <c r="E582" s="62">
        <f t="shared" si="16"/>
        <v>3.7468567500000003E-3</v>
      </c>
      <c r="F582" s="109">
        <v>3.5000000000000001E-3</v>
      </c>
      <c r="J582" s="54" t="s">
        <v>4724</v>
      </c>
      <c r="N582" s="54" t="s">
        <v>4549</v>
      </c>
      <c r="Q582" s="54" t="s">
        <v>4550</v>
      </c>
      <c r="AC582" s="54" t="s">
        <v>4551</v>
      </c>
      <c r="AD582" s="54">
        <v>0</v>
      </c>
      <c r="AE582" s="54">
        <v>0</v>
      </c>
      <c r="AF582" s="54">
        <v>0</v>
      </c>
      <c r="AG582" s="54">
        <v>1</v>
      </c>
      <c r="AH582" s="54">
        <v>0</v>
      </c>
      <c r="AI582" s="54">
        <v>0</v>
      </c>
      <c r="AK582" s="54">
        <v>0</v>
      </c>
      <c r="AL582" s="54">
        <v>0</v>
      </c>
      <c r="AM582" s="54">
        <v>0</v>
      </c>
      <c r="AN582" s="54">
        <v>0</v>
      </c>
      <c r="AO582" s="54">
        <v>0</v>
      </c>
      <c r="AP582" s="54">
        <v>0</v>
      </c>
      <c r="AQ582" s="54">
        <v>0</v>
      </c>
      <c r="AR582" s="54">
        <v>0</v>
      </c>
      <c r="AS582" s="54">
        <v>7.2</v>
      </c>
      <c r="AT582" s="54">
        <v>80</v>
      </c>
      <c r="AU582" s="54">
        <v>0</v>
      </c>
      <c r="AV582" s="54">
        <v>0</v>
      </c>
      <c r="AZ582" s="78">
        <v>151.304513481198</v>
      </c>
      <c r="BA582" s="66"/>
    </row>
    <row r="583" spans="1:53" x14ac:dyDescent="0.25">
      <c r="A583" s="57">
        <v>579</v>
      </c>
      <c r="B583" s="72">
        <v>2013</v>
      </c>
      <c r="C583" s="54">
        <v>9</v>
      </c>
      <c r="D583" s="54" t="s">
        <v>4552</v>
      </c>
      <c r="E583" s="62">
        <f t="shared" si="16"/>
        <v>1.9194611865000002E-3</v>
      </c>
      <c r="F583" s="109">
        <v>1.7930000000000001E-3</v>
      </c>
      <c r="J583" s="54" t="s">
        <v>4553</v>
      </c>
      <c r="AC583" s="54" t="s">
        <v>4554</v>
      </c>
      <c r="AD583" s="54">
        <v>0</v>
      </c>
      <c r="AE583" s="54">
        <v>0</v>
      </c>
      <c r="AF583" s="54">
        <v>0</v>
      </c>
      <c r="AG583" s="54">
        <v>1</v>
      </c>
      <c r="AH583" s="54">
        <v>0</v>
      </c>
      <c r="AI583" s="54">
        <v>0</v>
      </c>
      <c r="AK583" s="54">
        <v>0</v>
      </c>
      <c r="AL583" s="54">
        <v>0</v>
      </c>
      <c r="AM583" s="54">
        <v>0</v>
      </c>
      <c r="AN583" s="54">
        <v>0</v>
      </c>
      <c r="AO583" s="54">
        <v>0</v>
      </c>
      <c r="AP583" s="54">
        <v>0</v>
      </c>
      <c r="AQ583" s="54">
        <v>0</v>
      </c>
      <c r="AR583" s="54">
        <v>0</v>
      </c>
      <c r="AS583" s="54">
        <v>4.5999999999999996</v>
      </c>
      <c r="AT583" s="54">
        <v>445</v>
      </c>
      <c r="AU583" s="54">
        <v>0</v>
      </c>
      <c r="AV583" s="54">
        <v>0</v>
      </c>
      <c r="AZ583" s="78">
        <v>151.304513481198</v>
      </c>
      <c r="BA583" s="66"/>
    </row>
    <row r="584" spans="1:53" x14ac:dyDescent="0.25">
      <c r="A584" s="57">
        <v>580</v>
      </c>
      <c r="B584" s="72">
        <v>2013</v>
      </c>
      <c r="C584" s="54">
        <v>7</v>
      </c>
      <c r="D584" s="54" t="s">
        <v>4555</v>
      </c>
      <c r="E584" s="62">
        <f t="shared" si="16"/>
        <v>3.2115914999999995E-4</v>
      </c>
      <c r="F584" s="109">
        <v>2.9999999999999997E-4</v>
      </c>
      <c r="J584" s="54" t="s">
        <v>4556</v>
      </c>
      <c r="N584" s="54" t="s">
        <v>4557</v>
      </c>
      <c r="Q584" s="54" t="s">
        <v>4558</v>
      </c>
      <c r="AC584" s="54" t="s">
        <v>4370</v>
      </c>
      <c r="AD584" s="54">
        <v>0</v>
      </c>
      <c r="AE584" s="54">
        <v>0</v>
      </c>
      <c r="AF584" s="54">
        <v>0</v>
      </c>
      <c r="AG584" s="54">
        <v>0</v>
      </c>
      <c r="AH584" s="54">
        <v>0</v>
      </c>
      <c r="AI584" s="54">
        <v>0</v>
      </c>
      <c r="AK584" s="54">
        <v>0</v>
      </c>
      <c r="AL584" s="54">
        <v>0</v>
      </c>
      <c r="AM584" s="54">
        <v>0</v>
      </c>
      <c r="AN584" s="54">
        <v>0</v>
      </c>
      <c r="AO584" s="54">
        <v>0</v>
      </c>
      <c r="AP584" s="54">
        <v>0</v>
      </c>
      <c r="AQ584" s="54">
        <v>0</v>
      </c>
      <c r="AR584" s="54">
        <v>0</v>
      </c>
      <c r="AS584" s="54">
        <v>0</v>
      </c>
      <c r="AT584" s="54">
        <v>0</v>
      </c>
      <c r="AU584" s="54">
        <v>0</v>
      </c>
      <c r="AV584" s="54">
        <v>0</v>
      </c>
      <c r="AZ584" s="78">
        <v>151.304513481198</v>
      </c>
      <c r="BA584" s="66"/>
    </row>
    <row r="585" spans="1:53" x14ac:dyDescent="0.25">
      <c r="A585" s="57">
        <v>581</v>
      </c>
      <c r="B585" s="105">
        <v>2014</v>
      </c>
      <c r="C585" s="69">
        <v>9</v>
      </c>
      <c r="D585" s="69" t="s">
        <v>1717</v>
      </c>
      <c r="E585" s="75">
        <f t="shared" ref="E585:E648" si="17">F585*(1+1.4%)*(1+3%)</f>
        <v>12.2092698</v>
      </c>
      <c r="F585" s="110">
        <v>11.69</v>
      </c>
      <c r="G585" s="69">
        <v>3398</v>
      </c>
      <c r="H585" s="69">
        <v>93.3</v>
      </c>
      <c r="I585" s="69"/>
      <c r="J585" s="69" t="s">
        <v>1024</v>
      </c>
      <c r="K585" s="69"/>
      <c r="L585" s="69">
        <v>1116964</v>
      </c>
      <c r="M585" s="70" t="s">
        <v>636</v>
      </c>
      <c r="N585" s="69" t="s">
        <v>120</v>
      </c>
      <c r="O585" s="69">
        <v>21457396</v>
      </c>
      <c r="P585" s="70" t="s">
        <v>318</v>
      </c>
      <c r="Q585" s="69" t="s">
        <v>527</v>
      </c>
      <c r="R585" s="69">
        <v>1776501</v>
      </c>
      <c r="S585" s="70" t="s">
        <v>1030</v>
      </c>
      <c r="T585" s="69" t="s">
        <v>126</v>
      </c>
      <c r="U585" s="69">
        <v>5873040</v>
      </c>
      <c r="V585" s="70" t="s">
        <v>995</v>
      </c>
      <c r="W585" s="69" t="s">
        <v>302</v>
      </c>
      <c r="X585" s="69">
        <v>8140427</v>
      </c>
      <c r="Y585" s="70" t="s">
        <v>301</v>
      </c>
      <c r="Z585" s="69"/>
      <c r="AA585" s="64"/>
      <c r="AB585" s="70"/>
      <c r="AC585" s="69" t="s">
        <v>63</v>
      </c>
      <c r="AD585" s="69">
        <v>0</v>
      </c>
      <c r="AE585" s="69">
        <v>0</v>
      </c>
      <c r="AF585" s="69">
        <v>0</v>
      </c>
      <c r="AG585" s="69">
        <v>0</v>
      </c>
      <c r="AH585" s="69">
        <v>1</v>
      </c>
      <c r="AI585" s="69">
        <v>0</v>
      </c>
      <c r="AJ585" s="69"/>
      <c r="AK585" s="69">
        <v>0</v>
      </c>
      <c r="AL585" s="69">
        <v>0</v>
      </c>
      <c r="AM585" s="69">
        <v>0</v>
      </c>
      <c r="AN585" s="69">
        <v>0</v>
      </c>
      <c r="AO585" s="69">
        <v>0</v>
      </c>
      <c r="AP585" s="69">
        <v>0</v>
      </c>
      <c r="AQ585" s="69">
        <v>0</v>
      </c>
      <c r="AR585" s="69">
        <v>0</v>
      </c>
      <c r="AS585" s="69">
        <v>7</v>
      </c>
      <c r="AT585" s="69">
        <v>215961</v>
      </c>
      <c r="AU585" s="54">
        <v>0</v>
      </c>
      <c r="AV585" s="54">
        <v>0</v>
      </c>
      <c r="AW585" s="66">
        <v>7.3</v>
      </c>
      <c r="AX585" s="66">
        <v>7</v>
      </c>
      <c r="AY585" s="64">
        <v>596222</v>
      </c>
      <c r="AZ585" s="78">
        <v>163.10626553273144</v>
      </c>
      <c r="BA585" s="66"/>
    </row>
    <row r="586" spans="1:53" x14ac:dyDescent="0.25">
      <c r="A586" s="57">
        <v>582</v>
      </c>
      <c r="B586" s="105">
        <v>2014</v>
      </c>
      <c r="C586" s="69">
        <v>1</v>
      </c>
      <c r="D586" s="69" t="s">
        <v>1719</v>
      </c>
      <c r="E586" s="75">
        <f t="shared" si="17"/>
        <v>10.924633200000001</v>
      </c>
      <c r="F586" s="110">
        <v>10.46</v>
      </c>
      <c r="G586" s="69">
        <v>2491.9</v>
      </c>
      <c r="H586" s="69">
        <v>59.92</v>
      </c>
      <c r="I586" s="69"/>
      <c r="J586" s="69" t="s">
        <v>1176</v>
      </c>
      <c r="K586" s="69"/>
      <c r="L586" s="69">
        <v>60365</v>
      </c>
      <c r="M586" s="70" t="s">
        <v>1720</v>
      </c>
      <c r="N586" s="69" t="s">
        <v>272</v>
      </c>
      <c r="O586" s="69">
        <v>6079240</v>
      </c>
      <c r="P586" s="70" t="s">
        <v>273</v>
      </c>
      <c r="Q586" s="69" t="s">
        <v>1622</v>
      </c>
      <c r="R586" s="69">
        <v>854281</v>
      </c>
      <c r="S586" s="70" t="s">
        <v>1721</v>
      </c>
      <c r="T586" s="69" t="s">
        <v>252</v>
      </c>
      <c r="U586" s="69">
        <v>1206152</v>
      </c>
      <c r="V586" s="70" t="s">
        <v>253</v>
      </c>
      <c r="W586" s="69" t="s">
        <v>1722</v>
      </c>
      <c r="X586" s="69">
        <v>41439897</v>
      </c>
      <c r="Y586" s="70" t="s">
        <v>1723</v>
      </c>
      <c r="Z586" s="69"/>
      <c r="AA586" s="64"/>
      <c r="AB586" s="70"/>
      <c r="AC586" s="69" t="s">
        <v>72</v>
      </c>
      <c r="AD586" s="69">
        <v>0</v>
      </c>
      <c r="AE586" s="69">
        <v>0</v>
      </c>
      <c r="AF586" s="69">
        <v>0</v>
      </c>
      <c r="AG586" s="69">
        <v>0</v>
      </c>
      <c r="AH586" s="69">
        <v>0</v>
      </c>
      <c r="AI586" s="69">
        <v>1</v>
      </c>
      <c r="AJ586" s="69"/>
      <c r="AK586" s="69">
        <v>0</v>
      </c>
      <c r="AL586" s="69">
        <v>0</v>
      </c>
      <c r="AM586" s="69">
        <v>0</v>
      </c>
      <c r="AN586" s="69">
        <v>0</v>
      </c>
      <c r="AO586" s="69">
        <v>0</v>
      </c>
      <c r="AP586" s="69">
        <v>0</v>
      </c>
      <c r="AQ586" s="69">
        <v>0</v>
      </c>
      <c r="AR586" s="69">
        <v>0</v>
      </c>
      <c r="AS586" s="69">
        <v>4.2</v>
      </c>
      <c r="AT586" s="69">
        <v>94851</v>
      </c>
      <c r="AU586" s="54">
        <v>0</v>
      </c>
      <c r="AV586" s="54">
        <v>0</v>
      </c>
      <c r="AW586" s="66">
        <v>5.2</v>
      </c>
      <c r="AX586" s="66">
        <v>4.2</v>
      </c>
      <c r="AY586" s="64">
        <v>92086</v>
      </c>
      <c r="AZ586" s="78">
        <v>163.10626553273144</v>
      </c>
      <c r="BA586" s="66"/>
    </row>
    <row r="587" spans="1:53" x14ac:dyDescent="0.25">
      <c r="A587" s="57">
        <v>583</v>
      </c>
      <c r="B587" s="105">
        <v>2014</v>
      </c>
      <c r="C587" s="69">
        <v>12</v>
      </c>
      <c r="D587" s="69" t="s">
        <v>1718</v>
      </c>
      <c r="E587" s="75">
        <f t="shared" si="17"/>
        <v>9.2222286000000011</v>
      </c>
      <c r="F587" s="110">
        <v>8.83</v>
      </c>
      <c r="G587" s="69">
        <v>2149</v>
      </c>
      <c r="H587" s="69">
        <v>78</v>
      </c>
      <c r="I587" s="69"/>
      <c r="J587" s="69" t="s">
        <v>264</v>
      </c>
      <c r="K587" s="69"/>
      <c r="L587" s="69">
        <v>0</v>
      </c>
      <c r="M587" s="70"/>
      <c r="N587" s="69" t="s">
        <v>685</v>
      </c>
      <c r="O587" s="69">
        <v>637200</v>
      </c>
      <c r="P587" s="70" t="s">
        <v>244</v>
      </c>
      <c r="Q587" s="69" t="s">
        <v>365</v>
      </c>
      <c r="R587" s="69">
        <v>306049</v>
      </c>
      <c r="S587" s="70" t="s">
        <v>321</v>
      </c>
      <c r="T587" s="69" t="s">
        <v>4725</v>
      </c>
      <c r="U587" s="69">
        <v>0</v>
      </c>
      <c r="V587" s="70"/>
      <c r="W587" s="69" t="s">
        <v>863</v>
      </c>
      <c r="X587" s="69">
        <v>23092082</v>
      </c>
      <c r="Y587" s="70" t="s">
        <v>244</v>
      </c>
      <c r="Z587" s="69" t="s">
        <v>886</v>
      </c>
      <c r="AA587" s="64">
        <v>46612177</v>
      </c>
      <c r="AB587" s="70" t="s">
        <v>1390</v>
      </c>
      <c r="AC587" s="69" t="s">
        <v>53</v>
      </c>
      <c r="AD587" s="69">
        <v>0</v>
      </c>
      <c r="AE587" s="69">
        <v>0</v>
      </c>
      <c r="AF587" s="69">
        <v>1</v>
      </c>
      <c r="AG587" s="69">
        <v>0</v>
      </c>
      <c r="AH587" s="69">
        <v>0</v>
      </c>
      <c r="AI587" s="69">
        <v>0</v>
      </c>
      <c r="AJ587" s="69"/>
      <c r="AK587" s="69">
        <v>0</v>
      </c>
      <c r="AL587" s="69">
        <v>0</v>
      </c>
      <c r="AM587" s="69">
        <v>0</v>
      </c>
      <c r="AN587" s="69">
        <v>0</v>
      </c>
      <c r="AO587" s="69">
        <v>0</v>
      </c>
      <c r="AP587" s="69">
        <v>0</v>
      </c>
      <c r="AQ587" s="69">
        <v>0</v>
      </c>
      <c r="AR587" s="69">
        <v>0</v>
      </c>
      <c r="AS587" s="69">
        <v>7.7</v>
      </c>
      <c r="AT587" s="69">
        <v>179917</v>
      </c>
      <c r="AU587" s="54">
        <v>0</v>
      </c>
      <c r="AV587" s="54">
        <v>0</v>
      </c>
      <c r="AW587" s="66">
        <v>7.6</v>
      </c>
      <c r="AX587" s="66">
        <v>7.7</v>
      </c>
      <c r="AY587" s="64">
        <v>9976</v>
      </c>
      <c r="AZ587" s="78">
        <v>163.10626553273144</v>
      </c>
      <c r="BA587" s="66"/>
    </row>
    <row r="588" spans="1:53" x14ac:dyDescent="0.25">
      <c r="A588" s="57">
        <v>584</v>
      </c>
      <c r="B588" s="105">
        <v>2014</v>
      </c>
      <c r="C588" s="69">
        <v>1</v>
      </c>
      <c r="D588" s="69" t="s">
        <v>4726</v>
      </c>
      <c r="E588" s="75">
        <f t="shared" si="17"/>
        <v>7.2691631999999995</v>
      </c>
      <c r="F588" s="110">
        <v>6.96</v>
      </c>
      <c r="G588" s="69">
        <v>2187</v>
      </c>
      <c r="H588" s="69">
        <v>50.8</v>
      </c>
      <c r="I588" s="69"/>
      <c r="J588" s="69" t="s">
        <v>4727</v>
      </c>
      <c r="K588" s="69" t="s">
        <v>4728</v>
      </c>
      <c r="L588" s="69">
        <v>432503</v>
      </c>
      <c r="M588" s="70" t="s">
        <v>4729</v>
      </c>
      <c r="N588" s="69" t="s">
        <v>895</v>
      </c>
      <c r="O588" s="69">
        <v>17071145</v>
      </c>
      <c r="P588" s="70" t="s">
        <v>1725</v>
      </c>
      <c r="Q588" s="69" t="s">
        <v>1726</v>
      </c>
      <c r="R588" s="69">
        <v>0</v>
      </c>
      <c r="S588" s="70"/>
      <c r="T588" s="69" t="s">
        <v>1225</v>
      </c>
      <c r="U588" s="69">
        <v>59806207</v>
      </c>
      <c r="V588" s="70" t="s">
        <v>1727</v>
      </c>
      <c r="W588" s="69" t="s">
        <v>1728</v>
      </c>
      <c r="X588" s="69">
        <v>8853534</v>
      </c>
      <c r="Y588" s="70" t="s">
        <v>310</v>
      </c>
      <c r="Z588" s="69"/>
      <c r="AA588" s="64"/>
      <c r="AB588" s="70"/>
      <c r="AC588" s="69" t="s">
        <v>68</v>
      </c>
      <c r="AD588" s="69">
        <v>0</v>
      </c>
      <c r="AE588" s="69">
        <v>0</v>
      </c>
      <c r="AF588" s="69">
        <v>0</v>
      </c>
      <c r="AG588" s="69">
        <v>1</v>
      </c>
      <c r="AH588" s="69">
        <v>0</v>
      </c>
      <c r="AI588" s="69">
        <v>0</v>
      </c>
      <c r="AJ588" s="69"/>
      <c r="AK588" s="69">
        <v>0</v>
      </c>
      <c r="AL588" s="69">
        <v>0</v>
      </c>
      <c r="AM588" s="69">
        <v>0</v>
      </c>
      <c r="AN588" s="69">
        <v>0</v>
      </c>
      <c r="AO588" s="69">
        <v>0</v>
      </c>
      <c r="AP588" s="69">
        <v>0</v>
      </c>
      <c r="AQ588" s="69">
        <v>0</v>
      </c>
      <c r="AR588" s="69">
        <v>0</v>
      </c>
      <c r="AS588" s="69">
        <v>6.2</v>
      </c>
      <c r="AT588" s="69">
        <v>68476</v>
      </c>
      <c r="AU588" s="54">
        <v>1</v>
      </c>
      <c r="AV588" s="54">
        <v>0</v>
      </c>
      <c r="AW588" s="66">
        <v>5.8</v>
      </c>
      <c r="AX588" s="66">
        <v>6.2</v>
      </c>
      <c r="AY588" s="64">
        <v>900628</v>
      </c>
      <c r="AZ588" s="78">
        <v>163.10626553273144</v>
      </c>
      <c r="BA588" s="66"/>
    </row>
    <row r="589" spans="1:53" x14ac:dyDescent="0.25">
      <c r="A589" s="57">
        <v>585</v>
      </c>
      <c r="B589" s="105">
        <v>2014</v>
      </c>
      <c r="C589" s="69">
        <v>6</v>
      </c>
      <c r="D589" s="69" t="s">
        <v>4730</v>
      </c>
      <c r="E589" s="75">
        <f t="shared" si="17"/>
        <v>6.9558372000000004</v>
      </c>
      <c r="F589" s="110">
        <v>6.66</v>
      </c>
      <c r="G589" s="69">
        <v>2001.33</v>
      </c>
      <c r="H589" s="69">
        <v>56.24</v>
      </c>
      <c r="I589" s="69"/>
      <c r="J589" s="69" t="s">
        <v>4731</v>
      </c>
      <c r="K589" s="69" t="s">
        <v>4732</v>
      </c>
      <c r="L589" s="69">
        <v>35729643</v>
      </c>
      <c r="M589" s="70" t="s">
        <v>4733</v>
      </c>
      <c r="N589" s="69" t="s">
        <v>267</v>
      </c>
      <c r="O589" s="69">
        <v>35427057</v>
      </c>
      <c r="P589" s="70" t="s">
        <v>268</v>
      </c>
      <c r="Q589" s="69" t="s">
        <v>701</v>
      </c>
      <c r="R589" s="69">
        <v>54009218</v>
      </c>
      <c r="S589" s="70" t="s">
        <v>244</v>
      </c>
      <c r="T589" s="69" t="s">
        <v>1729</v>
      </c>
      <c r="U589" s="69">
        <v>0</v>
      </c>
      <c r="V589" s="70" t="s">
        <v>1730</v>
      </c>
      <c r="W589" s="69" t="s">
        <v>1731</v>
      </c>
      <c r="X589" s="69">
        <v>0</v>
      </c>
      <c r="Y589" s="70" t="s">
        <v>1732</v>
      </c>
      <c r="Z589" s="69" t="s">
        <v>1422</v>
      </c>
      <c r="AA589" s="64">
        <v>23621310</v>
      </c>
      <c r="AB589" s="70" t="s">
        <v>1423</v>
      </c>
      <c r="AC589" s="69" t="s">
        <v>61</v>
      </c>
      <c r="AD589" s="69">
        <v>1</v>
      </c>
      <c r="AE589" s="69">
        <v>0</v>
      </c>
      <c r="AF589" s="69">
        <v>0</v>
      </c>
      <c r="AG589" s="69">
        <v>0</v>
      </c>
      <c r="AH589" s="69">
        <v>0</v>
      </c>
      <c r="AI589" s="69">
        <v>0</v>
      </c>
      <c r="AJ589" s="69"/>
      <c r="AK589" s="69">
        <v>0</v>
      </c>
      <c r="AL589" s="69">
        <v>0</v>
      </c>
      <c r="AM589" s="69">
        <v>0</v>
      </c>
      <c r="AN589" s="69">
        <v>0</v>
      </c>
      <c r="AO589" s="69">
        <v>0</v>
      </c>
      <c r="AP589" s="69">
        <v>0</v>
      </c>
      <c r="AQ589" s="69">
        <v>0</v>
      </c>
      <c r="AR589" s="69">
        <v>0</v>
      </c>
      <c r="AS589" s="69">
        <v>5.2</v>
      </c>
      <c r="AT589" s="69">
        <v>153137</v>
      </c>
      <c r="AU589" s="54">
        <v>0</v>
      </c>
      <c r="AV589" s="54">
        <v>0</v>
      </c>
      <c r="AW589" s="66">
        <v>6</v>
      </c>
      <c r="AX589" s="66">
        <v>5.2</v>
      </c>
      <c r="AY589" s="64">
        <v>246921</v>
      </c>
      <c r="AZ589" s="78">
        <v>163.10626553273144</v>
      </c>
      <c r="BA589" s="66"/>
    </row>
    <row r="590" spans="1:53" x14ac:dyDescent="0.25">
      <c r="A590" s="57">
        <v>586</v>
      </c>
      <c r="B590" s="105">
        <v>2014</v>
      </c>
      <c r="C590" s="69">
        <v>7</v>
      </c>
      <c r="D590" s="69" t="s">
        <v>1733</v>
      </c>
      <c r="E590" s="75">
        <f t="shared" si="17"/>
        <v>6.5798460000000007</v>
      </c>
      <c r="F590" s="110">
        <v>6.3</v>
      </c>
      <c r="G590" s="69">
        <v>1966.75</v>
      </c>
      <c r="H590" s="69">
        <v>56.29</v>
      </c>
      <c r="I590" s="69"/>
      <c r="J590" s="69" t="s">
        <v>1734</v>
      </c>
      <c r="K590" s="69"/>
      <c r="L590" s="69">
        <v>41984982</v>
      </c>
      <c r="M590" s="70" t="s">
        <v>4734</v>
      </c>
      <c r="N590" s="69" t="s">
        <v>1007</v>
      </c>
      <c r="O590" s="69">
        <v>17402047</v>
      </c>
      <c r="P590" s="70" t="s">
        <v>1008</v>
      </c>
      <c r="Q590" s="69" t="s">
        <v>154</v>
      </c>
      <c r="R590" s="69">
        <v>38178548</v>
      </c>
      <c r="S590" s="70" t="s">
        <v>244</v>
      </c>
      <c r="T590" s="69" t="s">
        <v>132</v>
      </c>
      <c r="U590" s="69">
        <v>8581197</v>
      </c>
      <c r="V590" s="70" t="s">
        <v>398</v>
      </c>
      <c r="W590" s="69" t="s">
        <v>527</v>
      </c>
      <c r="X590" s="69">
        <v>1176602</v>
      </c>
      <c r="Y590" s="70" t="s">
        <v>1030</v>
      </c>
      <c r="Z590" s="69"/>
      <c r="AA590" s="64"/>
      <c r="AB590" s="70"/>
      <c r="AC590" s="69" t="s">
        <v>61</v>
      </c>
      <c r="AD590" s="69">
        <v>1</v>
      </c>
      <c r="AE590" s="69">
        <v>0</v>
      </c>
      <c r="AF590" s="69">
        <v>0</v>
      </c>
      <c r="AG590" s="69">
        <v>0</v>
      </c>
      <c r="AH590" s="69">
        <v>0</v>
      </c>
      <c r="AI590" s="69">
        <v>0</v>
      </c>
      <c r="AJ590" s="69"/>
      <c r="AK590" s="69">
        <v>0</v>
      </c>
      <c r="AL590" s="69">
        <v>0</v>
      </c>
      <c r="AM590" s="69">
        <v>0</v>
      </c>
      <c r="AN590" s="69">
        <v>0</v>
      </c>
      <c r="AO590" s="69">
        <v>0</v>
      </c>
      <c r="AP590" s="69">
        <v>0</v>
      </c>
      <c r="AQ590" s="69">
        <v>0</v>
      </c>
      <c r="AR590" s="69">
        <v>0</v>
      </c>
      <c r="AS590" s="69">
        <v>7.2</v>
      </c>
      <c r="AT590" s="69">
        <v>337672</v>
      </c>
      <c r="AU590" s="54">
        <v>0</v>
      </c>
      <c r="AV590" s="54">
        <v>0</v>
      </c>
      <c r="AW590" s="66">
        <v>7.3</v>
      </c>
      <c r="AX590" s="66">
        <v>7.2</v>
      </c>
      <c r="AY590" s="64">
        <v>487655</v>
      </c>
      <c r="AZ590" s="78">
        <v>163.10626553273144</v>
      </c>
      <c r="BA590" s="66"/>
    </row>
    <row r="591" spans="1:53" x14ac:dyDescent="0.25">
      <c r="A591" s="57">
        <v>587</v>
      </c>
      <c r="B591" s="105">
        <v>2014</v>
      </c>
      <c r="C591" s="69">
        <v>12</v>
      </c>
      <c r="D591" s="69" t="s">
        <v>1735</v>
      </c>
      <c r="E591" s="75">
        <f t="shared" si="17"/>
        <v>6.1411896000000006</v>
      </c>
      <c r="F591" s="110">
        <v>5.88</v>
      </c>
      <c r="G591" s="69">
        <v>16944</v>
      </c>
      <c r="H591" s="69">
        <v>69</v>
      </c>
      <c r="I591" s="69"/>
      <c r="J591" s="54" t="s">
        <v>7149</v>
      </c>
      <c r="K591" s="69"/>
      <c r="L591" s="54">
        <f>566061+1108323</f>
        <v>1674384</v>
      </c>
      <c r="M591" s="71" t="s">
        <v>6171</v>
      </c>
      <c r="N591" s="69" t="s">
        <v>559</v>
      </c>
      <c r="O591" s="69">
        <v>18646025</v>
      </c>
      <c r="P591" s="70" t="s">
        <v>1035</v>
      </c>
      <c r="Q591" s="69" t="s">
        <v>628</v>
      </c>
      <c r="R591" s="69">
        <v>11348385</v>
      </c>
      <c r="S591" s="70" t="s">
        <v>629</v>
      </c>
      <c r="T591" s="69" t="s">
        <v>912</v>
      </c>
      <c r="U591" s="69">
        <v>23552260</v>
      </c>
      <c r="V591" s="70" t="s">
        <v>1393</v>
      </c>
      <c r="W591" s="69" t="s">
        <v>1736</v>
      </c>
      <c r="X591" s="69">
        <v>3662812</v>
      </c>
      <c r="Y591" s="70" t="s">
        <v>1737</v>
      </c>
      <c r="Z591" s="69" t="s">
        <v>1738</v>
      </c>
      <c r="AA591" s="64">
        <v>18732530</v>
      </c>
      <c r="AB591" s="70" t="s">
        <v>398</v>
      </c>
      <c r="AC591" s="69" t="s">
        <v>61</v>
      </c>
      <c r="AD591" s="69">
        <v>1</v>
      </c>
      <c r="AE591" s="69">
        <v>0</v>
      </c>
      <c r="AF591" s="69">
        <v>0</v>
      </c>
      <c r="AG591" s="69">
        <v>0</v>
      </c>
      <c r="AH591" s="69">
        <v>0</v>
      </c>
      <c r="AI591" s="69">
        <v>0</v>
      </c>
      <c r="AJ591" s="69"/>
      <c r="AK591" s="69">
        <v>0</v>
      </c>
      <c r="AL591" s="69">
        <v>0</v>
      </c>
      <c r="AM591" s="69">
        <v>0</v>
      </c>
      <c r="AN591" s="69">
        <v>0</v>
      </c>
      <c r="AO591" s="69">
        <v>0</v>
      </c>
      <c r="AP591" s="69">
        <v>0</v>
      </c>
      <c r="AQ591" s="69">
        <v>0</v>
      </c>
      <c r="AR591" s="69">
        <v>0</v>
      </c>
      <c r="AS591" s="69">
        <v>5.4</v>
      </c>
      <c r="AT591" s="69">
        <v>121206</v>
      </c>
      <c r="AU591" s="54">
        <v>0</v>
      </c>
      <c r="AV591" s="54">
        <v>0</v>
      </c>
      <c r="AW591" s="66">
        <v>5.9</v>
      </c>
      <c r="AX591" s="66">
        <v>5.4</v>
      </c>
      <c r="AY591" s="64">
        <v>493180</v>
      </c>
      <c r="AZ591" s="78">
        <v>163.10626553273144</v>
      </c>
      <c r="BA591" s="66"/>
    </row>
    <row r="592" spans="1:53" x14ac:dyDescent="0.25">
      <c r="A592" s="57">
        <v>588</v>
      </c>
      <c r="B592" s="105">
        <v>2014</v>
      </c>
      <c r="C592" s="69">
        <v>1</v>
      </c>
      <c r="D592" s="69" t="s">
        <v>1739</v>
      </c>
      <c r="E592" s="75">
        <f t="shared" si="17"/>
        <v>5.4832049999999999</v>
      </c>
      <c r="F592" s="110">
        <v>5.25</v>
      </c>
      <c r="G592" s="69">
        <v>1623</v>
      </c>
      <c r="H592" s="69">
        <v>49.92</v>
      </c>
      <c r="I592" s="69"/>
      <c r="J592" s="69" t="s">
        <v>4735</v>
      </c>
      <c r="K592" s="69" t="s">
        <v>4736</v>
      </c>
      <c r="L592" s="69">
        <v>7367028</v>
      </c>
      <c r="M592" s="70" t="s">
        <v>6169</v>
      </c>
      <c r="N592" s="69" t="s">
        <v>252</v>
      </c>
      <c r="O592" s="69">
        <v>1206282</v>
      </c>
      <c r="P592" s="70" t="s">
        <v>253</v>
      </c>
      <c r="Q592" s="69" t="s">
        <v>520</v>
      </c>
      <c r="R592" s="69">
        <v>10699310</v>
      </c>
      <c r="S592" s="70" t="s">
        <v>244</v>
      </c>
      <c r="T592" s="69" t="s">
        <v>326</v>
      </c>
      <c r="U592" s="69">
        <v>0</v>
      </c>
      <c r="V592" s="70"/>
      <c r="W592" s="69"/>
      <c r="X592" s="69"/>
      <c r="Y592" s="70"/>
      <c r="Z592" s="69"/>
      <c r="AA592" s="64"/>
      <c r="AB592" s="70"/>
      <c r="AC592" s="69" t="s">
        <v>63</v>
      </c>
      <c r="AD592" s="69">
        <v>0</v>
      </c>
      <c r="AE592" s="69">
        <v>0</v>
      </c>
      <c r="AF592" s="69">
        <v>0</v>
      </c>
      <c r="AG592" s="69">
        <v>0</v>
      </c>
      <c r="AH592" s="69">
        <v>1</v>
      </c>
      <c r="AI592" s="69">
        <v>0</v>
      </c>
      <c r="AJ592" s="69"/>
      <c r="AK592" s="69">
        <v>0</v>
      </c>
      <c r="AL592" s="69">
        <v>0</v>
      </c>
      <c r="AM592" s="69">
        <v>0</v>
      </c>
      <c r="AN592" s="69">
        <v>0</v>
      </c>
      <c r="AO592" s="69">
        <v>0</v>
      </c>
      <c r="AP592" s="69">
        <v>0</v>
      </c>
      <c r="AQ592" s="69">
        <v>0</v>
      </c>
      <c r="AR592" s="69">
        <v>0</v>
      </c>
      <c r="AS592" s="69">
        <v>5.8</v>
      </c>
      <c r="AT592" s="69">
        <v>80392</v>
      </c>
      <c r="AU592" s="54">
        <v>1</v>
      </c>
      <c r="AV592" s="54">
        <v>0</v>
      </c>
      <c r="AW592" s="66">
        <v>5.7</v>
      </c>
      <c r="AX592" s="66">
        <v>5.8</v>
      </c>
      <c r="AY592" s="64">
        <v>175211</v>
      </c>
      <c r="AZ592" s="78">
        <v>163.10626553273144</v>
      </c>
      <c r="BA592" s="66"/>
    </row>
    <row r="593" spans="1:53" x14ac:dyDescent="0.25">
      <c r="A593" s="57">
        <v>589</v>
      </c>
      <c r="B593" s="105">
        <v>2014</v>
      </c>
      <c r="C593" s="69">
        <v>7</v>
      </c>
      <c r="D593" s="69" t="s">
        <v>1741</v>
      </c>
      <c r="E593" s="75">
        <f t="shared" si="17"/>
        <v>5.4518724000000001</v>
      </c>
      <c r="F593" s="110">
        <v>5.22</v>
      </c>
      <c r="G593" s="69">
        <v>1650.16</v>
      </c>
      <c r="H593" s="69">
        <v>47.31</v>
      </c>
      <c r="I593" s="69"/>
      <c r="J593" s="69" t="s">
        <v>1402</v>
      </c>
      <c r="K593" s="69"/>
      <c r="L593" s="69">
        <v>39048328</v>
      </c>
      <c r="M593" s="70" t="s">
        <v>244</v>
      </c>
      <c r="N593" s="69" t="s">
        <v>1068</v>
      </c>
      <c r="O593" s="69">
        <v>35771301</v>
      </c>
      <c r="P593" s="70" t="s">
        <v>1069</v>
      </c>
      <c r="Q593" s="69" t="s">
        <v>701</v>
      </c>
      <c r="R593" s="69">
        <v>54065717</v>
      </c>
      <c r="S593" s="70" t="s">
        <v>244</v>
      </c>
      <c r="T593" s="69" t="s">
        <v>1405</v>
      </c>
      <c r="U593" s="69">
        <v>20387831</v>
      </c>
      <c r="V593" s="70" t="s">
        <v>1406</v>
      </c>
      <c r="W593" s="69" t="s">
        <v>1403</v>
      </c>
      <c r="X593" s="69">
        <v>22812035</v>
      </c>
      <c r="Y593" s="70" t="s">
        <v>1404</v>
      </c>
      <c r="Z593" s="69"/>
      <c r="AA593" s="64"/>
      <c r="AB593" s="70"/>
      <c r="AC593" s="69" t="s">
        <v>61</v>
      </c>
      <c r="AD593" s="69">
        <v>1</v>
      </c>
      <c r="AE593" s="69">
        <v>0</v>
      </c>
      <c r="AF593" s="69">
        <v>0</v>
      </c>
      <c r="AG593" s="69">
        <v>0</v>
      </c>
      <c r="AH593" s="69">
        <v>0</v>
      </c>
      <c r="AI593" s="69">
        <v>0</v>
      </c>
      <c r="AJ593" s="69"/>
      <c r="AK593" s="69">
        <v>0</v>
      </c>
      <c r="AL593" s="69">
        <v>0</v>
      </c>
      <c r="AM593" s="69">
        <v>0</v>
      </c>
      <c r="AN593" s="69">
        <v>0</v>
      </c>
      <c r="AO593" s="69">
        <v>0</v>
      </c>
      <c r="AP593" s="69">
        <v>0</v>
      </c>
      <c r="AQ593" s="69">
        <v>0</v>
      </c>
      <c r="AR593" s="69">
        <v>0</v>
      </c>
      <c r="AS593" s="69">
        <v>4.4000000000000004</v>
      </c>
      <c r="AT593" s="69">
        <v>112984</v>
      </c>
      <c r="AU593" s="54">
        <v>1</v>
      </c>
      <c r="AV593" s="54">
        <v>0</v>
      </c>
      <c r="AW593" s="66">
        <v>3.7</v>
      </c>
      <c r="AX593" s="66">
        <v>4.4000000000000004</v>
      </c>
      <c r="AY593" s="64">
        <v>5756</v>
      </c>
      <c r="AZ593" s="78">
        <v>163.10626553273144</v>
      </c>
      <c r="BA593" s="66"/>
    </row>
    <row r="594" spans="1:53" x14ac:dyDescent="0.25">
      <c r="A594" s="57">
        <v>590</v>
      </c>
      <c r="B594" s="105">
        <v>2014</v>
      </c>
      <c r="C594" s="69">
        <v>12</v>
      </c>
      <c r="D594" s="69" t="s">
        <v>1742</v>
      </c>
      <c r="E594" s="75">
        <f t="shared" si="17"/>
        <v>5.3578745999999997</v>
      </c>
      <c r="F594" s="110">
        <v>5.13</v>
      </c>
      <c r="G594" s="69">
        <v>5.15</v>
      </c>
      <c r="H594" s="69">
        <v>49</v>
      </c>
      <c r="I594" s="69"/>
      <c r="J594" s="69" t="s">
        <v>249</v>
      </c>
      <c r="K594" s="69"/>
      <c r="L594" s="69">
        <v>0</v>
      </c>
      <c r="M594" s="70"/>
      <c r="N594" s="69" t="s">
        <v>249</v>
      </c>
      <c r="O594" s="69">
        <v>0</v>
      </c>
      <c r="P594" s="70"/>
      <c r="Q594" s="69" t="s">
        <v>254</v>
      </c>
      <c r="R594" s="69">
        <v>0</v>
      </c>
      <c r="S594" s="70"/>
      <c r="T594" s="69" t="s">
        <v>4737</v>
      </c>
      <c r="U594" s="69">
        <v>0</v>
      </c>
      <c r="V594" s="70"/>
      <c r="W594" s="69" t="s">
        <v>259</v>
      </c>
      <c r="X594" s="69">
        <v>30583429</v>
      </c>
      <c r="Y594" s="70" t="s">
        <v>260</v>
      </c>
      <c r="Z594" s="69"/>
      <c r="AA594" s="64"/>
      <c r="AB594" s="70"/>
      <c r="AC594" s="69" t="s">
        <v>68</v>
      </c>
      <c r="AD594" s="69">
        <v>0</v>
      </c>
      <c r="AE594" s="69">
        <v>0</v>
      </c>
      <c r="AF594" s="69">
        <v>0</v>
      </c>
      <c r="AG594" s="69">
        <v>1</v>
      </c>
      <c r="AH594" s="69">
        <v>0</v>
      </c>
      <c r="AI594" s="69">
        <v>0</v>
      </c>
      <c r="AJ594" s="69"/>
      <c r="AK594" s="69">
        <v>0</v>
      </c>
      <c r="AL594" s="69">
        <v>0</v>
      </c>
      <c r="AM594" s="69">
        <v>0</v>
      </c>
      <c r="AN594" s="69">
        <v>0</v>
      </c>
      <c r="AO594" s="69">
        <v>0</v>
      </c>
      <c r="AP594" s="69">
        <v>0</v>
      </c>
      <c r="AQ594" s="69">
        <v>0</v>
      </c>
      <c r="AR594" s="69">
        <v>0</v>
      </c>
      <c r="AS594" s="69">
        <v>6.2</v>
      </c>
      <c r="AT594" s="69">
        <v>158202</v>
      </c>
      <c r="AU594" s="54">
        <v>0</v>
      </c>
      <c r="AV594" s="54">
        <v>0</v>
      </c>
      <c r="AW594" s="66">
        <v>6.5</v>
      </c>
      <c r="AX594" s="66">
        <v>6.2</v>
      </c>
      <c r="AY594" s="64">
        <v>327665</v>
      </c>
      <c r="AZ594" s="78">
        <v>163.10626553273144</v>
      </c>
      <c r="BA594" s="66"/>
    </row>
    <row r="595" spans="1:53" x14ac:dyDescent="0.25">
      <c r="A595" s="57">
        <v>591</v>
      </c>
      <c r="B595" s="105">
        <v>2014</v>
      </c>
      <c r="C595" s="69">
        <v>4</v>
      </c>
      <c r="D595" s="69" t="s">
        <v>1743</v>
      </c>
      <c r="E595" s="75">
        <f t="shared" si="17"/>
        <v>4.7625551999999995</v>
      </c>
      <c r="F595" s="110">
        <v>4.5599999999999996</v>
      </c>
      <c r="G595" s="69">
        <v>1390</v>
      </c>
      <c r="H595" s="69">
        <v>56.65</v>
      </c>
      <c r="I595" s="69"/>
      <c r="J595" s="69" t="s">
        <v>1744</v>
      </c>
      <c r="K595" s="69"/>
      <c r="L595" s="69">
        <v>20666</v>
      </c>
      <c r="M595" s="70" t="s">
        <v>251</v>
      </c>
      <c r="N595" s="69" t="s">
        <v>1745</v>
      </c>
      <c r="O595" s="69">
        <v>27388934</v>
      </c>
      <c r="P595" s="70" t="s">
        <v>1746</v>
      </c>
      <c r="Q595" s="69" t="s">
        <v>302</v>
      </c>
      <c r="R595" s="69">
        <v>8141337</v>
      </c>
      <c r="S595" s="70" t="s">
        <v>301</v>
      </c>
      <c r="T595" s="69"/>
      <c r="U595" s="69"/>
      <c r="V595" s="70"/>
      <c r="W595" s="69"/>
      <c r="X595" s="69"/>
      <c r="Y595" s="70"/>
      <c r="Z595" s="69"/>
      <c r="AA595" s="64"/>
      <c r="AB595" s="70"/>
      <c r="AC595" s="69" t="s">
        <v>61</v>
      </c>
      <c r="AD595" s="69">
        <v>1</v>
      </c>
      <c r="AE595" s="69">
        <v>0</v>
      </c>
      <c r="AF595" s="69">
        <v>0</v>
      </c>
      <c r="AG595" s="69">
        <v>0</v>
      </c>
      <c r="AH595" s="69">
        <v>0</v>
      </c>
      <c r="AI595" s="69">
        <v>0</v>
      </c>
      <c r="AJ595" s="69"/>
      <c r="AK595" s="69">
        <v>0</v>
      </c>
      <c r="AL595" s="69">
        <v>0</v>
      </c>
      <c r="AM595" s="69">
        <v>0</v>
      </c>
      <c r="AN595" s="69">
        <v>0</v>
      </c>
      <c r="AO595" s="69">
        <v>0</v>
      </c>
      <c r="AP595" s="69">
        <v>0</v>
      </c>
      <c r="AQ595" s="69">
        <v>0</v>
      </c>
      <c r="AR595" s="69">
        <v>0</v>
      </c>
      <c r="AS595" s="69">
        <v>6</v>
      </c>
      <c r="AT595" s="69">
        <v>134914</v>
      </c>
      <c r="AU595" s="54">
        <v>0</v>
      </c>
      <c r="AV595" s="54">
        <v>0</v>
      </c>
      <c r="AW595" s="66">
        <v>6.4</v>
      </c>
      <c r="AX595" s="66">
        <v>6</v>
      </c>
      <c r="AY595" s="64">
        <v>337524</v>
      </c>
      <c r="AZ595" s="78">
        <v>163.10626553273144</v>
      </c>
      <c r="BA595" s="66"/>
    </row>
    <row r="596" spans="1:53" x14ac:dyDescent="0.25">
      <c r="A596" s="57">
        <v>592</v>
      </c>
      <c r="B596" s="105">
        <v>2014</v>
      </c>
      <c r="C596" s="69">
        <v>7</v>
      </c>
      <c r="D596" s="69" t="s">
        <v>1747</v>
      </c>
      <c r="E596" s="75">
        <f t="shared" si="17"/>
        <v>4.2925662000000004</v>
      </c>
      <c r="F596" s="110">
        <v>4.1100000000000003</v>
      </c>
      <c r="G596" s="69">
        <v>1161.28</v>
      </c>
      <c r="H596" s="69">
        <v>37.31</v>
      </c>
      <c r="I596" s="69"/>
      <c r="J596" s="69" t="s">
        <v>446</v>
      </c>
      <c r="K596" s="69"/>
      <c r="L596" s="69">
        <v>0</v>
      </c>
      <c r="M596" s="70"/>
      <c r="N596" s="69" t="s">
        <v>124</v>
      </c>
      <c r="O596" s="69">
        <v>0</v>
      </c>
      <c r="P596" s="70" t="s">
        <v>332</v>
      </c>
      <c r="Q596" s="77" t="s">
        <v>530</v>
      </c>
      <c r="R596" s="77">
        <v>64872031</v>
      </c>
      <c r="S596" s="70" t="s">
        <v>244</v>
      </c>
      <c r="T596" s="69" t="s">
        <v>937</v>
      </c>
      <c r="U596" s="69">
        <v>0</v>
      </c>
      <c r="V596" s="70"/>
      <c r="W596" s="69" t="s">
        <v>1301</v>
      </c>
      <c r="X596" s="69">
        <v>3239383</v>
      </c>
      <c r="Y596" s="70" t="s">
        <v>1748</v>
      </c>
      <c r="Z596" s="69"/>
      <c r="AA596" s="64"/>
      <c r="AB596" s="70"/>
      <c r="AC596" s="69" t="s">
        <v>58</v>
      </c>
      <c r="AD596" s="69">
        <v>0</v>
      </c>
      <c r="AE596" s="69">
        <v>1</v>
      </c>
      <c r="AF596" s="69">
        <v>0</v>
      </c>
      <c r="AG596" s="69">
        <v>0</v>
      </c>
      <c r="AH596" s="69">
        <v>0</v>
      </c>
      <c r="AI596" s="69">
        <v>0</v>
      </c>
      <c r="AJ596" s="69"/>
      <c r="AK596" s="69">
        <v>0</v>
      </c>
      <c r="AL596" s="69">
        <v>0</v>
      </c>
      <c r="AM596" s="69">
        <v>0</v>
      </c>
      <c r="AN596" s="69">
        <v>0</v>
      </c>
      <c r="AO596" s="69">
        <v>0</v>
      </c>
      <c r="AP596" s="69">
        <v>0</v>
      </c>
      <c r="AQ596" s="69">
        <v>0</v>
      </c>
      <c r="AR596" s="69">
        <v>0</v>
      </c>
      <c r="AS596" s="69">
        <v>5</v>
      </c>
      <c r="AT596" s="69">
        <v>55688</v>
      </c>
      <c r="AU596" s="54">
        <v>0</v>
      </c>
      <c r="AV596" s="54">
        <v>0</v>
      </c>
      <c r="AW596" s="66">
        <v>5.6</v>
      </c>
      <c r="AX596" s="66">
        <v>5</v>
      </c>
      <c r="AY596" s="64">
        <v>300294</v>
      </c>
      <c r="AZ596" s="78">
        <v>163.10626553273144</v>
      </c>
      <c r="BA596" s="66"/>
    </row>
    <row r="597" spans="1:53" x14ac:dyDescent="0.25">
      <c r="A597" s="57">
        <v>593</v>
      </c>
      <c r="B597" s="105">
        <v>2014</v>
      </c>
      <c r="C597" s="69">
        <v>2</v>
      </c>
      <c r="D597" s="69" t="s">
        <v>1749</v>
      </c>
      <c r="E597" s="75">
        <f t="shared" si="17"/>
        <v>4.2403452000000001</v>
      </c>
      <c r="F597" s="110">
        <v>4.0599999999999996</v>
      </c>
      <c r="G597" s="69">
        <v>1205.02</v>
      </c>
      <c r="H597" s="69">
        <v>42.89</v>
      </c>
      <c r="I597" s="69"/>
      <c r="J597" s="69" t="s">
        <v>537</v>
      </c>
      <c r="K597" s="69"/>
      <c r="L597" s="69">
        <v>891338</v>
      </c>
      <c r="M597" s="70"/>
      <c r="N597" s="69" t="s">
        <v>537</v>
      </c>
      <c r="O597" s="69">
        <v>891338</v>
      </c>
      <c r="P597" s="70"/>
      <c r="Q597" s="69" t="s">
        <v>863</v>
      </c>
      <c r="R597" s="69">
        <v>23095389</v>
      </c>
      <c r="S597" s="70" t="s">
        <v>244</v>
      </c>
      <c r="T597" s="69" t="s">
        <v>1093</v>
      </c>
      <c r="U597" s="69">
        <v>2159299</v>
      </c>
      <c r="V597" s="70" t="s">
        <v>1094</v>
      </c>
      <c r="W597" s="69" t="s">
        <v>250</v>
      </c>
      <c r="X597" s="69">
        <v>14767892</v>
      </c>
      <c r="Y597" s="70" t="s">
        <v>251</v>
      </c>
      <c r="Z597" s="69" t="s">
        <v>122</v>
      </c>
      <c r="AA597" s="64"/>
      <c r="AB597" s="70" t="s">
        <v>661</v>
      </c>
      <c r="AC597" s="69" t="s">
        <v>61</v>
      </c>
      <c r="AD597" s="69">
        <v>1</v>
      </c>
      <c r="AE597" s="69">
        <v>0</v>
      </c>
      <c r="AF597" s="69">
        <v>0</v>
      </c>
      <c r="AG597" s="69">
        <v>0</v>
      </c>
      <c r="AH597" s="69">
        <v>0</v>
      </c>
      <c r="AI597" s="69">
        <v>0</v>
      </c>
      <c r="AJ597" s="69"/>
      <c r="AK597" s="69">
        <v>0</v>
      </c>
      <c r="AL597" s="69">
        <v>0</v>
      </c>
      <c r="AM597" s="69">
        <v>0</v>
      </c>
      <c r="AN597" s="69">
        <v>0</v>
      </c>
      <c r="AO597" s="69">
        <v>0</v>
      </c>
      <c r="AP597" s="69">
        <v>0</v>
      </c>
      <c r="AQ597" s="69">
        <v>0</v>
      </c>
      <c r="AR597" s="69">
        <v>0</v>
      </c>
      <c r="AS597" s="69">
        <v>6.1</v>
      </c>
      <c r="AT597" s="69">
        <v>103865</v>
      </c>
      <c r="AU597" s="54">
        <v>0</v>
      </c>
      <c r="AV597" s="54">
        <v>0</v>
      </c>
      <c r="AW597" s="66">
        <v>6.6</v>
      </c>
      <c r="AX597" s="66">
        <v>6.1</v>
      </c>
      <c r="AY597" s="64">
        <v>110014</v>
      </c>
      <c r="AZ597" s="78">
        <v>163.10626553273144</v>
      </c>
      <c r="BA597" s="66"/>
    </row>
    <row r="598" spans="1:53" x14ac:dyDescent="0.25">
      <c r="A598" s="57">
        <v>594</v>
      </c>
      <c r="B598" s="105">
        <v>2014</v>
      </c>
      <c r="C598" s="69">
        <v>7</v>
      </c>
      <c r="D598" s="69" t="s">
        <v>1750</v>
      </c>
      <c r="E598" s="75">
        <f t="shared" si="17"/>
        <v>4.0732379999999999</v>
      </c>
      <c r="F598" s="110">
        <v>3.9</v>
      </c>
      <c r="G598" s="69">
        <v>1022.04</v>
      </c>
      <c r="H598" s="69">
        <v>39.75</v>
      </c>
      <c r="I598" s="69"/>
      <c r="J598" s="69" t="s">
        <v>810</v>
      </c>
      <c r="K598" s="69"/>
      <c r="L598" s="69">
        <v>34615</v>
      </c>
      <c r="M598" s="70" t="s">
        <v>633</v>
      </c>
      <c r="N598" s="69" t="s">
        <v>276</v>
      </c>
      <c r="O598" s="69">
        <v>39401624</v>
      </c>
      <c r="P598" s="70" t="s">
        <v>277</v>
      </c>
      <c r="Q598" s="69" t="s">
        <v>151</v>
      </c>
      <c r="R598" s="69">
        <v>39547105</v>
      </c>
      <c r="S598" s="70" t="s">
        <v>281</v>
      </c>
      <c r="T598" s="69" t="s">
        <v>395</v>
      </c>
      <c r="U598" s="69">
        <v>2403566</v>
      </c>
      <c r="V598" s="70" t="s">
        <v>396</v>
      </c>
      <c r="W598" s="58" t="s">
        <v>4738</v>
      </c>
      <c r="X598" s="58">
        <v>3551966</v>
      </c>
      <c r="Y598" s="70" t="s">
        <v>1751</v>
      </c>
      <c r="Z598" s="69"/>
      <c r="AA598" s="64"/>
      <c r="AB598" s="70"/>
      <c r="AC598" s="69" t="s">
        <v>72</v>
      </c>
      <c r="AD598" s="69">
        <v>0</v>
      </c>
      <c r="AE598" s="69">
        <v>0</v>
      </c>
      <c r="AF598" s="69">
        <v>0</v>
      </c>
      <c r="AG598" s="69">
        <v>0</v>
      </c>
      <c r="AH598" s="69">
        <v>0</v>
      </c>
      <c r="AI598" s="69">
        <v>1</v>
      </c>
      <c r="AJ598" s="69"/>
      <c r="AK598" s="69">
        <v>0</v>
      </c>
      <c r="AL598" s="69">
        <v>0</v>
      </c>
      <c r="AM598" s="69">
        <v>0</v>
      </c>
      <c r="AN598" s="69">
        <v>0</v>
      </c>
      <c r="AO598" s="69">
        <v>0</v>
      </c>
      <c r="AP598" s="69">
        <v>0</v>
      </c>
      <c r="AQ598" s="69">
        <v>0</v>
      </c>
      <c r="AR598" s="69">
        <v>0</v>
      </c>
      <c r="AS598" s="69">
        <v>3.8</v>
      </c>
      <c r="AT598" s="69">
        <v>53090</v>
      </c>
      <c r="AU598" s="54">
        <v>0</v>
      </c>
      <c r="AV598" s="54">
        <v>1</v>
      </c>
      <c r="AW598" s="66">
        <v>5.5</v>
      </c>
      <c r="AX598" s="66">
        <v>3.8</v>
      </c>
      <c r="AY598" s="64">
        <v>75044</v>
      </c>
      <c r="AZ598" s="78">
        <v>163.10626553273144</v>
      </c>
      <c r="BA598" s="66"/>
    </row>
    <row r="599" spans="1:53" x14ac:dyDescent="0.25">
      <c r="A599" s="57">
        <v>595</v>
      </c>
      <c r="B599" s="105">
        <v>2014</v>
      </c>
      <c r="C599" s="69">
        <v>9</v>
      </c>
      <c r="D599" s="69" t="s">
        <v>4739</v>
      </c>
      <c r="E599" s="75">
        <f t="shared" si="17"/>
        <v>3.5823606000000003</v>
      </c>
      <c r="F599" s="110">
        <v>3.43</v>
      </c>
      <c r="G599" s="69"/>
      <c r="H599" s="69"/>
      <c r="I599" s="69"/>
      <c r="J599" s="69" t="s">
        <v>675</v>
      </c>
      <c r="K599" s="69"/>
      <c r="L599" s="69">
        <v>0</v>
      </c>
      <c r="M599" s="70" t="s">
        <v>676</v>
      </c>
      <c r="N599" s="69" t="s">
        <v>120</v>
      </c>
      <c r="O599" s="69">
        <v>21480255</v>
      </c>
      <c r="P599" s="70" t="s">
        <v>318</v>
      </c>
      <c r="Q599" s="69" t="s">
        <v>307</v>
      </c>
      <c r="R599" s="69">
        <v>74086508</v>
      </c>
      <c r="S599" s="70" t="s">
        <v>308</v>
      </c>
      <c r="T599" s="69" t="s">
        <v>630</v>
      </c>
      <c r="U599" s="69">
        <v>22623938</v>
      </c>
      <c r="V599" s="70" t="s">
        <v>244</v>
      </c>
      <c r="W599" s="69" t="s">
        <v>1261</v>
      </c>
      <c r="X599" s="69">
        <v>657126</v>
      </c>
      <c r="Y599" s="70" t="s">
        <v>244</v>
      </c>
      <c r="Z599" s="69"/>
      <c r="AA599" s="64"/>
      <c r="AB599" s="70"/>
      <c r="AC599" s="69" t="s">
        <v>68</v>
      </c>
      <c r="AD599" s="69">
        <v>0</v>
      </c>
      <c r="AE599" s="69">
        <v>0</v>
      </c>
      <c r="AF599" s="69">
        <v>0</v>
      </c>
      <c r="AG599" s="69">
        <v>1</v>
      </c>
      <c r="AH599" s="69">
        <v>0</v>
      </c>
      <c r="AI599" s="69">
        <v>0</v>
      </c>
      <c r="AJ599" s="69"/>
      <c r="AK599" s="69">
        <v>0</v>
      </c>
      <c r="AL599" s="69">
        <v>0</v>
      </c>
      <c r="AM599" s="69">
        <v>0</v>
      </c>
      <c r="AN599" s="69">
        <v>0</v>
      </c>
      <c r="AO599" s="69">
        <v>0</v>
      </c>
      <c r="AP599" s="69">
        <v>0</v>
      </c>
      <c r="AQ599" s="69">
        <v>0</v>
      </c>
      <c r="AR599" s="69">
        <v>0</v>
      </c>
      <c r="AS599" s="69">
        <v>8.4</v>
      </c>
      <c r="AT599" s="69">
        <v>207320</v>
      </c>
      <c r="AU599" s="54">
        <v>0</v>
      </c>
      <c r="AV599" s="54">
        <v>0</v>
      </c>
      <c r="AW599" s="66">
        <v>8.1</v>
      </c>
      <c r="AX599" s="66">
        <v>8.4</v>
      </c>
      <c r="AY599" s="64">
        <v>145959</v>
      </c>
      <c r="AZ599" s="78">
        <v>163.10626553273144</v>
      </c>
      <c r="BA599" s="66"/>
    </row>
    <row r="600" spans="1:53" x14ac:dyDescent="0.25">
      <c r="A600" s="57">
        <v>596</v>
      </c>
      <c r="B600" s="105">
        <v>2014</v>
      </c>
      <c r="C600" s="69">
        <v>5</v>
      </c>
      <c r="D600" s="69" t="s">
        <v>1752</v>
      </c>
      <c r="E600" s="75">
        <f t="shared" si="17"/>
        <v>3.2272577999999998</v>
      </c>
      <c r="F600" s="110">
        <v>3.09</v>
      </c>
      <c r="G600" s="69">
        <v>917.38</v>
      </c>
      <c r="H600" s="69">
        <v>41.24</v>
      </c>
      <c r="I600" s="69"/>
      <c r="J600" s="69" t="s">
        <v>4740</v>
      </c>
      <c r="K600" s="69" t="s">
        <v>4741</v>
      </c>
      <c r="L600" s="69">
        <v>233445</v>
      </c>
      <c r="M600" s="70" t="s">
        <v>4742</v>
      </c>
      <c r="N600" s="69" t="s">
        <v>118</v>
      </c>
      <c r="O600" s="69">
        <v>7677843</v>
      </c>
      <c r="P600" s="70" t="s">
        <v>332</v>
      </c>
      <c r="Q600" s="69" t="s">
        <v>350</v>
      </c>
      <c r="R600" s="69">
        <v>4309236</v>
      </c>
      <c r="S600" s="63" t="s">
        <v>4743</v>
      </c>
      <c r="T600" s="69" t="s">
        <v>172</v>
      </c>
      <c r="U600" s="69">
        <v>420998</v>
      </c>
      <c r="V600" s="70" t="s">
        <v>651</v>
      </c>
      <c r="W600" s="69" t="s">
        <v>650</v>
      </c>
      <c r="X600" s="69">
        <v>7928530</v>
      </c>
      <c r="Y600" s="70" t="s">
        <v>244</v>
      </c>
      <c r="Z600" s="69" t="s">
        <v>341</v>
      </c>
      <c r="AA600" s="64">
        <v>7429406</v>
      </c>
      <c r="AB600" s="70" t="s">
        <v>342</v>
      </c>
      <c r="AC600" s="69" t="s">
        <v>58</v>
      </c>
      <c r="AD600" s="69">
        <v>0</v>
      </c>
      <c r="AE600" s="69">
        <v>1</v>
      </c>
      <c r="AF600" s="69">
        <v>0</v>
      </c>
      <c r="AG600" s="69">
        <v>0</v>
      </c>
      <c r="AH600" s="69">
        <v>0</v>
      </c>
      <c r="AI600" s="69">
        <v>0</v>
      </c>
      <c r="AJ600" s="69"/>
      <c r="AK600" s="69">
        <v>0</v>
      </c>
      <c r="AL600" s="69">
        <v>0</v>
      </c>
      <c r="AM600" s="69">
        <v>0</v>
      </c>
      <c r="AN600" s="69">
        <v>0</v>
      </c>
      <c r="AO600" s="69">
        <v>0</v>
      </c>
      <c r="AP600" s="69">
        <v>0</v>
      </c>
      <c r="AQ600" s="69">
        <v>0</v>
      </c>
      <c r="AR600" s="69">
        <v>0</v>
      </c>
      <c r="AS600" s="69">
        <v>6.2</v>
      </c>
      <c r="AT600" s="69">
        <v>93529</v>
      </c>
      <c r="AU600" s="54">
        <v>1</v>
      </c>
      <c r="AV600" s="54">
        <v>0</v>
      </c>
      <c r="AW600" s="66">
        <v>6.9</v>
      </c>
      <c r="AX600" s="66">
        <v>6.2</v>
      </c>
      <c r="AY600" s="64">
        <v>90436</v>
      </c>
      <c r="AZ600" s="78">
        <v>163.10626553273144</v>
      </c>
      <c r="BA600" s="66"/>
    </row>
    <row r="601" spans="1:53" x14ac:dyDescent="0.25">
      <c r="A601" s="57">
        <v>597</v>
      </c>
      <c r="B601" s="105">
        <v>2014</v>
      </c>
      <c r="C601" s="69">
        <v>5</v>
      </c>
      <c r="D601" s="69" t="s">
        <v>1753</v>
      </c>
      <c r="E601" s="75">
        <f t="shared" si="17"/>
        <v>3.0497063999999998</v>
      </c>
      <c r="F601" s="110">
        <v>2.92</v>
      </c>
      <c r="G601" s="69">
        <v>853.55</v>
      </c>
      <c r="H601" s="69">
        <v>42.5</v>
      </c>
      <c r="I601" s="69"/>
      <c r="J601" s="69" t="s">
        <v>299</v>
      </c>
      <c r="K601" s="69"/>
      <c r="L601" s="69">
        <v>0</v>
      </c>
      <c r="M601" s="70"/>
      <c r="N601" s="69" t="s">
        <v>246</v>
      </c>
      <c r="O601" s="69">
        <v>0</v>
      </c>
      <c r="P601" s="70"/>
      <c r="Q601" s="69" t="s">
        <v>722</v>
      </c>
      <c r="R601" s="69">
        <v>0</v>
      </c>
      <c r="S601" s="70"/>
      <c r="T601" s="69" t="s">
        <v>121</v>
      </c>
      <c r="U601" s="69">
        <v>11762606</v>
      </c>
      <c r="V601" s="70" t="s">
        <v>244</v>
      </c>
      <c r="W601" s="69" t="s">
        <v>1754</v>
      </c>
      <c r="X601" s="69">
        <v>1321049</v>
      </c>
      <c r="Y601" s="70" t="s">
        <v>1755</v>
      </c>
      <c r="Z601" s="69"/>
      <c r="AA601" s="64"/>
      <c r="AB601" s="70"/>
      <c r="AC601" s="69" t="s">
        <v>61</v>
      </c>
      <c r="AD601" s="69">
        <v>1</v>
      </c>
      <c r="AE601" s="69">
        <v>0</v>
      </c>
      <c r="AF601" s="69">
        <v>0</v>
      </c>
      <c r="AG601" s="69">
        <v>0</v>
      </c>
      <c r="AH601" s="69">
        <v>0</v>
      </c>
      <c r="AI601" s="69">
        <v>0</v>
      </c>
      <c r="AJ601" s="69" t="s">
        <v>2480</v>
      </c>
      <c r="AK601" s="69">
        <v>0</v>
      </c>
      <c r="AL601" s="69">
        <v>0</v>
      </c>
      <c r="AM601" s="69">
        <v>0</v>
      </c>
      <c r="AN601" s="69">
        <v>1</v>
      </c>
      <c r="AO601" s="69">
        <v>0</v>
      </c>
      <c r="AP601" s="69">
        <v>0</v>
      </c>
      <c r="AQ601" s="69">
        <v>0</v>
      </c>
      <c r="AR601" s="69">
        <v>0</v>
      </c>
      <c r="AS601" s="69">
        <v>7.7</v>
      </c>
      <c r="AT601" s="69">
        <v>153821</v>
      </c>
      <c r="AU601" s="54">
        <v>0</v>
      </c>
      <c r="AV601" s="54">
        <v>0</v>
      </c>
      <c r="AW601" s="66">
        <v>7.6</v>
      </c>
      <c r="AX601" s="66">
        <v>7.7</v>
      </c>
      <c r="AY601" s="64">
        <v>158895</v>
      </c>
      <c r="AZ601" s="78">
        <v>163.10626553273144</v>
      </c>
      <c r="BA601" s="66"/>
    </row>
    <row r="602" spans="1:53" x14ac:dyDescent="0.25">
      <c r="A602" s="57">
        <v>598</v>
      </c>
      <c r="B602" s="105">
        <v>2014</v>
      </c>
      <c r="C602" s="69">
        <v>12</v>
      </c>
      <c r="D602" s="69" t="s">
        <v>1756</v>
      </c>
      <c r="E602" s="75">
        <f t="shared" si="17"/>
        <v>2.9661528000000001</v>
      </c>
      <c r="F602" s="110">
        <v>2.84</v>
      </c>
      <c r="G602" s="69"/>
      <c r="H602" s="69"/>
      <c r="I602" s="69"/>
      <c r="J602" s="69" t="s">
        <v>732</v>
      </c>
      <c r="K602" s="69"/>
      <c r="L602" s="69">
        <v>6566541</v>
      </c>
      <c r="M602" s="70" t="s">
        <v>733</v>
      </c>
      <c r="N602" s="69" t="s">
        <v>1757</v>
      </c>
      <c r="O602" s="69">
        <v>26690676</v>
      </c>
      <c r="P602" s="70" t="s">
        <v>1758</v>
      </c>
      <c r="Q602" s="58" t="s">
        <v>4744</v>
      </c>
      <c r="R602" s="69">
        <v>65466710</v>
      </c>
      <c r="S602" s="70" t="s">
        <v>1034</v>
      </c>
      <c r="T602" s="69"/>
      <c r="U602" s="69"/>
      <c r="V602" s="70"/>
      <c r="W602" s="69"/>
      <c r="X602" s="69"/>
      <c r="Y602" s="70"/>
      <c r="Z602" s="69"/>
      <c r="AA602" s="64"/>
      <c r="AB602" s="70"/>
      <c r="AC602" s="69" t="s">
        <v>61</v>
      </c>
      <c r="AD602" s="69">
        <v>1</v>
      </c>
      <c r="AE602" s="69">
        <v>0</v>
      </c>
      <c r="AF602" s="69">
        <v>0</v>
      </c>
      <c r="AG602" s="69">
        <v>0</v>
      </c>
      <c r="AH602" s="69">
        <v>0</v>
      </c>
      <c r="AI602" s="69">
        <v>0</v>
      </c>
      <c r="AJ602" s="69"/>
      <c r="AK602" s="69">
        <v>0</v>
      </c>
      <c r="AL602" s="69">
        <v>0</v>
      </c>
      <c r="AM602" s="69">
        <v>0</v>
      </c>
      <c r="AN602" s="69">
        <v>0</v>
      </c>
      <c r="AO602" s="69">
        <v>0</v>
      </c>
      <c r="AP602" s="69">
        <v>0</v>
      </c>
      <c r="AQ602" s="69">
        <v>0</v>
      </c>
      <c r="AR602" s="69">
        <v>0</v>
      </c>
      <c r="AS602" s="69">
        <v>4.8</v>
      </c>
      <c r="AT602" s="69">
        <v>51324</v>
      </c>
      <c r="AU602" s="54">
        <v>0</v>
      </c>
      <c r="AV602" s="54">
        <v>0</v>
      </c>
      <c r="AW602" s="66">
        <v>6.4</v>
      </c>
      <c r="AX602" s="66">
        <v>4.8</v>
      </c>
      <c r="AY602" s="64">
        <v>67123</v>
      </c>
      <c r="AZ602" s="78">
        <v>163.10626553273144</v>
      </c>
      <c r="BA602" s="66"/>
    </row>
    <row r="603" spans="1:53" ht="14.25" customHeight="1" x14ac:dyDescent="0.25">
      <c r="A603" s="57">
        <v>599</v>
      </c>
      <c r="B603" s="105">
        <v>2014</v>
      </c>
      <c r="C603" s="69">
        <v>4</v>
      </c>
      <c r="D603" s="69" t="s">
        <v>1759</v>
      </c>
      <c r="E603" s="75">
        <f t="shared" si="17"/>
        <v>2.8617108000000004</v>
      </c>
      <c r="F603" s="110">
        <v>2.74</v>
      </c>
      <c r="G603" s="69">
        <v>881</v>
      </c>
      <c r="H603" s="69">
        <v>40.5</v>
      </c>
      <c r="I603" s="69"/>
      <c r="J603" s="69" t="s">
        <v>798</v>
      </c>
      <c r="K603" s="69"/>
      <c r="L603" s="69">
        <v>0</v>
      </c>
      <c r="M603" s="70"/>
      <c r="N603" s="69" t="s">
        <v>126</v>
      </c>
      <c r="O603" s="69">
        <v>5885657</v>
      </c>
      <c r="P603" s="70" t="s">
        <v>995</v>
      </c>
      <c r="Q603" s="69" t="s">
        <v>337</v>
      </c>
      <c r="R603" s="69">
        <v>10316238</v>
      </c>
      <c r="S603" s="70" t="s">
        <v>260</v>
      </c>
      <c r="T603" s="69"/>
      <c r="U603" s="69"/>
      <c r="V603" s="70"/>
      <c r="W603" s="69"/>
      <c r="X603" s="69"/>
      <c r="Y603" s="70"/>
      <c r="Z603" s="69"/>
      <c r="AA603" s="64"/>
      <c r="AB603" s="70"/>
      <c r="AC603" s="69" t="s">
        <v>58</v>
      </c>
      <c r="AD603" s="69">
        <v>0</v>
      </c>
      <c r="AE603" s="69">
        <v>1</v>
      </c>
      <c r="AF603" s="69">
        <v>0</v>
      </c>
      <c r="AG603" s="69">
        <v>0</v>
      </c>
      <c r="AH603" s="69">
        <v>0</v>
      </c>
      <c r="AI603" s="69">
        <v>0</v>
      </c>
      <c r="AJ603" s="69"/>
      <c r="AK603" s="69">
        <v>0</v>
      </c>
      <c r="AL603" s="69">
        <v>0</v>
      </c>
      <c r="AM603" s="69">
        <v>0</v>
      </c>
      <c r="AN603" s="69">
        <v>0</v>
      </c>
      <c r="AO603" s="69">
        <v>0</v>
      </c>
      <c r="AP603" s="69">
        <v>0</v>
      </c>
      <c r="AQ603" s="69">
        <v>0</v>
      </c>
      <c r="AR603" s="69">
        <v>0</v>
      </c>
      <c r="AS603" s="69">
        <v>7.6</v>
      </c>
      <c r="AT603" s="69">
        <v>167459</v>
      </c>
      <c r="AU603" s="54">
        <v>0</v>
      </c>
      <c r="AV603" s="54">
        <v>0</v>
      </c>
      <c r="AW603" s="66">
        <v>7.6</v>
      </c>
      <c r="AX603" s="66">
        <v>7.6</v>
      </c>
      <c r="AY603" s="64">
        <v>177710</v>
      </c>
      <c r="AZ603" s="78">
        <v>163.10626553273144</v>
      </c>
      <c r="BA603" s="66"/>
    </row>
    <row r="604" spans="1:53" x14ac:dyDescent="0.25">
      <c r="A604" s="57">
        <v>600</v>
      </c>
      <c r="B604" s="105">
        <v>2014</v>
      </c>
      <c r="C604" s="69">
        <v>1</v>
      </c>
      <c r="D604" s="69" t="s">
        <v>1760</v>
      </c>
      <c r="E604" s="75">
        <f t="shared" si="17"/>
        <v>2.5797174000000003</v>
      </c>
      <c r="F604" s="110">
        <v>2.4700000000000002</v>
      </c>
      <c r="G604" s="69">
        <v>716</v>
      </c>
      <c r="H604" s="69">
        <v>29.88</v>
      </c>
      <c r="I604" s="69"/>
      <c r="J604" s="69" t="s">
        <v>1761</v>
      </c>
      <c r="K604" s="69"/>
      <c r="L604" s="69">
        <v>0</v>
      </c>
      <c r="M604" s="70"/>
      <c r="N604" s="69"/>
      <c r="O604" s="69"/>
      <c r="P604" s="70"/>
      <c r="Q604" s="69"/>
      <c r="R604" s="69"/>
      <c r="S604" s="70"/>
      <c r="T604" s="69"/>
      <c r="U604" s="69"/>
      <c r="V604" s="70"/>
      <c r="W604" s="69"/>
      <c r="X604" s="69"/>
      <c r="Y604" s="70"/>
      <c r="Z604" s="69"/>
      <c r="AA604" s="64"/>
      <c r="AB604" s="70"/>
      <c r="AC604" s="69" t="s">
        <v>68</v>
      </c>
      <c r="AD604" s="69">
        <v>0</v>
      </c>
      <c r="AE604" s="69">
        <v>0</v>
      </c>
      <c r="AF604" s="69">
        <v>0</v>
      </c>
      <c r="AG604" s="69">
        <v>1</v>
      </c>
      <c r="AH604" s="69">
        <v>0</v>
      </c>
      <c r="AI604" s="69">
        <v>0</v>
      </c>
      <c r="AJ604" s="69"/>
      <c r="AK604" s="69">
        <v>0</v>
      </c>
      <c r="AL604" s="69">
        <v>0</v>
      </c>
      <c r="AM604" s="69">
        <v>0</v>
      </c>
      <c r="AN604" s="69">
        <v>0</v>
      </c>
      <c r="AO604" s="69">
        <v>0</v>
      </c>
      <c r="AP604" s="69">
        <v>0</v>
      </c>
      <c r="AQ604" s="69">
        <v>0</v>
      </c>
      <c r="AR604" s="69">
        <v>0</v>
      </c>
      <c r="AS604" s="69">
        <v>6.4</v>
      </c>
      <c r="AT604" s="69">
        <v>11957</v>
      </c>
      <c r="AU604" s="54">
        <v>0</v>
      </c>
      <c r="AV604" s="54">
        <v>0</v>
      </c>
      <c r="AW604" s="66">
        <v>6.4</v>
      </c>
      <c r="AX604" s="66">
        <v>6.4</v>
      </c>
      <c r="AY604" s="64">
        <v>145152</v>
      </c>
      <c r="AZ604" s="78">
        <v>163.10626553273144</v>
      </c>
      <c r="BA604" s="66"/>
    </row>
    <row r="605" spans="1:53" ht="14.25" customHeight="1" x14ac:dyDescent="0.25">
      <c r="A605" s="57">
        <v>601</v>
      </c>
      <c r="B605" s="105">
        <v>2014</v>
      </c>
      <c r="C605" s="69">
        <v>11</v>
      </c>
      <c r="D605" s="80" t="s">
        <v>3235</v>
      </c>
      <c r="E605" s="75">
        <f t="shared" si="17"/>
        <v>2.4021659999999998</v>
      </c>
      <c r="F605" s="110">
        <v>2.2999999999999998</v>
      </c>
      <c r="G605" s="69"/>
      <c r="H605" s="69"/>
      <c r="I605" s="69"/>
      <c r="J605" s="80" t="s">
        <v>1080</v>
      </c>
      <c r="K605" s="69"/>
      <c r="L605" s="69">
        <v>4519263</v>
      </c>
      <c r="M605" s="70">
        <v>40194</v>
      </c>
      <c r="N605" s="80" t="s">
        <v>276</v>
      </c>
      <c r="O605" s="69">
        <v>39401624</v>
      </c>
      <c r="P605" s="70" t="s">
        <v>277</v>
      </c>
      <c r="Q605" s="80" t="s">
        <v>350</v>
      </c>
      <c r="R605" s="69">
        <v>4309236</v>
      </c>
      <c r="S605" s="63" t="s">
        <v>4743</v>
      </c>
      <c r="T605" s="54" t="s">
        <v>3236</v>
      </c>
      <c r="U605" s="69">
        <v>343637</v>
      </c>
      <c r="V605" s="70" t="s">
        <v>4745</v>
      </c>
      <c r="W605" s="80" t="s">
        <v>4746</v>
      </c>
      <c r="X605" s="69">
        <v>3958383</v>
      </c>
      <c r="Y605" s="70" t="s">
        <v>4747</v>
      </c>
      <c r="Z605" s="80" t="s">
        <v>1664</v>
      </c>
      <c r="AA605" s="69">
        <v>7259141</v>
      </c>
      <c r="AB605" s="70">
        <v>40776</v>
      </c>
      <c r="AC605" s="54" t="s">
        <v>229</v>
      </c>
      <c r="AD605" s="69">
        <v>1</v>
      </c>
      <c r="AE605" s="69">
        <v>0</v>
      </c>
      <c r="AF605" s="69">
        <v>0</v>
      </c>
      <c r="AG605" s="69">
        <v>0</v>
      </c>
      <c r="AH605" s="69">
        <v>1</v>
      </c>
      <c r="AI605" s="69">
        <v>0</v>
      </c>
      <c r="AJ605" s="69"/>
      <c r="AK605" s="69">
        <v>0</v>
      </c>
      <c r="AL605" s="69">
        <v>0</v>
      </c>
      <c r="AM605" s="69">
        <v>0</v>
      </c>
      <c r="AN605" s="69">
        <v>0</v>
      </c>
      <c r="AO605" s="69">
        <v>0</v>
      </c>
      <c r="AP605" s="69">
        <v>0</v>
      </c>
      <c r="AQ605" s="69">
        <v>0</v>
      </c>
      <c r="AR605" s="69">
        <v>0</v>
      </c>
      <c r="AS605" s="69">
        <v>5.9</v>
      </c>
      <c r="AT605" s="69">
        <v>104554</v>
      </c>
      <c r="AU605" s="54">
        <v>0</v>
      </c>
      <c r="AV605" s="54">
        <v>0</v>
      </c>
      <c r="AW605" s="69">
        <v>6.2</v>
      </c>
      <c r="AX605" s="69">
        <v>5.9</v>
      </c>
      <c r="AY605" s="64"/>
      <c r="AZ605" s="78">
        <v>163.10626553273144</v>
      </c>
      <c r="BA605" s="66"/>
    </row>
    <row r="606" spans="1:53" x14ac:dyDescent="0.25">
      <c r="A606" s="57">
        <v>602</v>
      </c>
      <c r="B606" s="105">
        <v>2014</v>
      </c>
      <c r="C606" s="69">
        <v>9</v>
      </c>
      <c r="D606" s="69" t="s">
        <v>1762</v>
      </c>
      <c r="E606" s="75">
        <f t="shared" si="17"/>
        <v>2.3812775999999998</v>
      </c>
      <c r="F606" s="110">
        <v>2.2799999999999998</v>
      </c>
      <c r="G606" s="69">
        <v>721.12</v>
      </c>
      <c r="H606" s="69">
        <v>36.78</v>
      </c>
      <c r="I606" s="69"/>
      <c r="J606" s="69" t="s">
        <v>1763</v>
      </c>
      <c r="K606" s="69"/>
      <c r="L606" s="69">
        <v>8310</v>
      </c>
      <c r="M606" s="70" t="s">
        <v>1448</v>
      </c>
      <c r="N606" s="69" t="s">
        <v>326</v>
      </c>
      <c r="O606" s="69">
        <v>0</v>
      </c>
      <c r="P606" s="70"/>
      <c r="Q606" s="69" t="s">
        <v>514</v>
      </c>
      <c r="R606" s="69">
        <v>43383387</v>
      </c>
      <c r="S606" s="70" t="s">
        <v>1429</v>
      </c>
      <c r="T606" s="69"/>
      <c r="U606" s="69"/>
      <c r="V606" s="70"/>
      <c r="W606" s="69"/>
      <c r="X606" s="69"/>
      <c r="Y606" s="70"/>
      <c r="Z606" s="69"/>
      <c r="AA606" s="64"/>
      <c r="AB606" s="70"/>
      <c r="AC606" s="69" t="s">
        <v>61</v>
      </c>
      <c r="AD606" s="69">
        <v>1</v>
      </c>
      <c r="AE606" s="69">
        <v>0</v>
      </c>
      <c r="AF606" s="69">
        <v>0</v>
      </c>
      <c r="AG606" s="69">
        <v>0</v>
      </c>
      <c r="AH606" s="69">
        <v>0</v>
      </c>
      <c r="AI606" s="69">
        <v>0</v>
      </c>
      <c r="AJ606" s="69"/>
      <c r="AK606" s="69">
        <v>0</v>
      </c>
      <c r="AL606" s="69">
        <v>0</v>
      </c>
      <c r="AM606" s="69">
        <v>0</v>
      </c>
      <c r="AN606" s="69">
        <v>0</v>
      </c>
      <c r="AO606" s="69">
        <v>0</v>
      </c>
      <c r="AP606" s="69">
        <v>0</v>
      </c>
      <c r="AQ606" s="69">
        <v>0</v>
      </c>
      <c r="AR606" s="69">
        <v>0</v>
      </c>
      <c r="AS606" s="69">
        <v>5.0999999999999996</v>
      </c>
      <c r="AT606" s="69">
        <v>61977</v>
      </c>
      <c r="AU606" s="54">
        <v>0</v>
      </c>
      <c r="AV606" s="54">
        <v>0</v>
      </c>
      <c r="AW606" s="66">
        <v>5.3</v>
      </c>
      <c r="AX606" s="66">
        <v>5.0999999999999996</v>
      </c>
      <c r="AY606" s="64">
        <v>104062</v>
      </c>
      <c r="AZ606" s="78">
        <v>163.10626553273144</v>
      </c>
      <c r="BA606" s="66"/>
    </row>
    <row r="607" spans="1:53" x14ac:dyDescent="0.25">
      <c r="A607" s="57">
        <v>603</v>
      </c>
      <c r="B607" s="105">
        <v>2014</v>
      </c>
      <c r="C607" s="69">
        <v>7</v>
      </c>
      <c r="D607" s="69" t="s">
        <v>1764</v>
      </c>
      <c r="E607" s="75">
        <f t="shared" si="17"/>
        <v>2.1723935999999999</v>
      </c>
      <c r="F607" s="110">
        <v>2.08</v>
      </c>
      <c r="G607" s="69">
        <v>674.76</v>
      </c>
      <c r="H607" s="69">
        <v>24.58</v>
      </c>
      <c r="I607" s="69"/>
      <c r="J607" s="69" t="s">
        <v>1488</v>
      </c>
      <c r="K607" s="69"/>
      <c r="L607" s="69">
        <v>458059</v>
      </c>
      <c r="M607" s="70">
        <v>40380</v>
      </c>
      <c r="N607" s="69" t="s">
        <v>1488</v>
      </c>
      <c r="O607" s="69">
        <v>458059</v>
      </c>
      <c r="P607" s="70" t="s">
        <v>1489</v>
      </c>
      <c r="Q607" s="69" t="s">
        <v>1765</v>
      </c>
      <c r="R607" s="69">
        <v>249636</v>
      </c>
      <c r="S607" s="70" t="s">
        <v>1766</v>
      </c>
      <c r="T607" s="69" t="s">
        <v>1328</v>
      </c>
      <c r="U607" s="69">
        <v>396923</v>
      </c>
      <c r="V607" s="70" t="s">
        <v>1767</v>
      </c>
      <c r="W607" s="69"/>
      <c r="X607" s="69"/>
      <c r="Y607" s="70"/>
      <c r="Z607" s="69" t="s">
        <v>1768</v>
      </c>
      <c r="AA607" s="64">
        <v>1790260</v>
      </c>
      <c r="AB607" s="70" t="s">
        <v>1412</v>
      </c>
      <c r="AC607" s="69" t="s">
        <v>63</v>
      </c>
      <c r="AD607" s="69">
        <v>0</v>
      </c>
      <c r="AE607" s="69">
        <v>0</v>
      </c>
      <c r="AF607" s="69">
        <v>0</v>
      </c>
      <c r="AG607" s="69">
        <v>0</v>
      </c>
      <c r="AH607" s="69">
        <v>1</v>
      </c>
      <c r="AI607" s="69">
        <v>0</v>
      </c>
      <c r="AJ607" s="69"/>
      <c r="AK607" s="69">
        <v>0</v>
      </c>
      <c r="AL607" s="69">
        <v>0</v>
      </c>
      <c r="AM607" s="69">
        <v>0</v>
      </c>
      <c r="AN607" s="69">
        <v>0</v>
      </c>
      <c r="AO607" s="69">
        <v>0</v>
      </c>
      <c r="AP607" s="69">
        <v>0</v>
      </c>
      <c r="AQ607" s="69">
        <v>0</v>
      </c>
      <c r="AR607" s="69">
        <v>0</v>
      </c>
      <c r="AS607" s="69">
        <v>5.8</v>
      </c>
      <c r="AT607" s="69">
        <v>90061</v>
      </c>
      <c r="AU607" s="54">
        <v>0</v>
      </c>
      <c r="AV607" s="54">
        <v>0</v>
      </c>
      <c r="AW607" s="66">
        <v>6.5</v>
      </c>
      <c r="AX607" s="66">
        <v>5.8</v>
      </c>
      <c r="AY607" s="64">
        <v>146658</v>
      </c>
      <c r="AZ607" s="78">
        <v>163.10626553273144</v>
      </c>
      <c r="BA607" s="66"/>
    </row>
    <row r="608" spans="1:53" x14ac:dyDescent="0.25">
      <c r="A608" s="57">
        <v>604</v>
      </c>
      <c r="B608" s="105">
        <v>2014</v>
      </c>
      <c r="C608" s="69">
        <v>7</v>
      </c>
      <c r="D608" s="69" t="s">
        <v>1769</v>
      </c>
      <c r="E608" s="75">
        <f t="shared" si="17"/>
        <v>2.1410610000000001</v>
      </c>
      <c r="F608" s="110">
        <v>2.0499999999999998</v>
      </c>
      <c r="G608" s="69">
        <v>643.69000000000005</v>
      </c>
      <c r="H608" s="69">
        <v>26.35</v>
      </c>
      <c r="I608" s="69"/>
      <c r="J608" s="69" t="s">
        <v>459</v>
      </c>
      <c r="K608" s="69"/>
      <c r="L608" s="69">
        <v>32607</v>
      </c>
      <c r="M608" s="70" t="s">
        <v>1770</v>
      </c>
      <c r="N608" s="69" t="s">
        <v>485</v>
      </c>
      <c r="O608" s="69">
        <v>7666378</v>
      </c>
      <c r="P608" s="70" t="s">
        <v>244</v>
      </c>
      <c r="Q608" s="69" t="s">
        <v>1389</v>
      </c>
      <c r="R608" s="69">
        <v>0</v>
      </c>
      <c r="S608" s="70" t="s">
        <v>244</v>
      </c>
      <c r="T608" s="69" t="s">
        <v>1232</v>
      </c>
      <c r="U608" s="69">
        <v>20132159</v>
      </c>
      <c r="V608" s="70" t="s">
        <v>1771</v>
      </c>
      <c r="W608" s="69" t="s">
        <v>1772</v>
      </c>
      <c r="X608" s="69">
        <v>12561420</v>
      </c>
      <c r="Y608" s="70" t="s">
        <v>1773</v>
      </c>
      <c r="Z608" s="69" t="s">
        <v>1257</v>
      </c>
      <c r="AA608" s="64">
        <v>5081373</v>
      </c>
      <c r="AB608" s="70" t="s">
        <v>667</v>
      </c>
      <c r="AC608" s="69" t="s">
        <v>63</v>
      </c>
      <c r="AD608" s="69">
        <v>0</v>
      </c>
      <c r="AE608" s="69">
        <v>0</v>
      </c>
      <c r="AF608" s="69">
        <v>0</v>
      </c>
      <c r="AG608" s="69">
        <v>0</v>
      </c>
      <c r="AH608" s="69">
        <v>1</v>
      </c>
      <c r="AI608" s="69">
        <v>0</v>
      </c>
      <c r="AJ608" s="69"/>
      <c r="AK608" s="69">
        <v>0</v>
      </c>
      <c r="AL608" s="69">
        <v>0</v>
      </c>
      <c r="AM608" s="69">
        <v>0</v>
      </c>
      <c r="AN608" s="69">
        <v>0</v>
      </c>
      <c r="AO608" s="69">
        <v>0</v>
      </c>
      <c r="AP608" s="69">
        <v>0</v>
      </c>
      <c r="AQ608" s="69">
        <v>0</v>
      </c>
      <c r="AR608" s="69">
        <v>0</v>
      </c>
      <c r="AS608" s="69">
        <v>5.5</v>
      </c>
      <c r="AT608" s="69">
        <v>65612</v>
      </c>
      <c r="AU608" s="54">
        <v>0</v>
      </c>
      <c r="AV608" s="54">
        <v>0</v>
      </c>
      <c r="AW608" s="66">
        <v>6.3</v>
      </c>
      <c r="AX608" s="66">
        <v>5.5</v>
      </c>
      <c r="AY608" s="64">
        <v>64770</v>
      </c>
      <c r="AZ608" s="78">
        <v>163.10626553273144</v>
      </c>
      <c r="BA608" s="66"/>
    </row>
    <row r="609" spans="1:53" ht="14.25" customHeight="1" x14ac:dyDescent="0.25">
      <c r="A609" s="57">
        <v>605</v>
      </c>
      <c r="B609" s="105">
        <v>2014</v>
      </c>
      <c r="C609" s="69">
        <v>10</v>
      </c>
      <c r="D609" s="69" t="s">
        <v>4748</v>
      </c>
      <c r="E609" s="75">
        <f t="shared" si="17"/>
        <v>2.1306168000000003</v>
      </c>
      <c r="F609" s="110">
        <v>2.04</v>
      </c>
      <c r="G609" s="69"/>
      <c r="H609" s="69"/>
      <c r="I609" s="69"/>
      <c r="J609" s="69" t="s">
        <v>1055</v>
      </c>
      <c r="K609" s="69"/>
      <c r="L609" s="69">
        <v>10557</v>
      </c>
      <c r="M609" s="70" t="s">
        <v>1056</v>
      </c>
      <c r="N609" s="69" t="s">
        <v>1020</v>
      </c>
      <c r="O609" s="69">
        <v>6970975</v>
      </c>
      <c r="P609" s="70" t="s">
        <v>1044</v>
      </c>
      <c r="Q609" s="58" t="s">
        <v>4749</v>
      </c>
      <c r="R609" s="58">
        <v>7243477</v>
      </c>
      <c r="S609" s="70" t="s">
        <v>1774</v>
      </c>
      <c r="T609" s="69" t="s">
        <v>1745</v>
      </c>
      <c r="U609" s="69">
        <v>27388934</v>
      </c>
      <c r="V609" s="70" t="s">
        <v>1775</v>
      </c>
      <c r="W609" s="69" t="s">
        <v>1057</v>
      </c>
      <c r="X609" s="69">
        <v>1319027</v>
      </c>
      <c r="Y609" s="70" t="s">
        <v>1058</v>
      </c>
      <c r="Z609" s="69" t="s">
        <v>120</v>
      </c>
      <c r="AA609" s="64">
        <v>21387455</v>
      </c>
      <c r="AB609" s="70" t="s">
        <v>318</v>
      </c>
      <c r="AC609" s="69" t="s">
        <v>72</v>
      </c>
      <c r="AD609" s="69">
        <v>0</v>
      </c>
      <c r="AE609" s="69">
        <v>0</v>
      </c>
      <c r="AF609" s="69">
        <v>0</v>
      </c>
      <c r="AG609" s="69">
        <v>0</v>
      </c>
      <c r="AH609" s="69">
        <v>0</v>
      </c>
      <c r="AI609" s="69">
        <v>1</v>
      </c>
      <c r="AJ609" s="69"/>
      <c r="AK609" s="69">
        <v>0</v>
      </c>
      <c r="AL609" s="69">
        <v>0</v>
      </c>
      <c r="AM609" s="69">
        <v>0</v>
      </c>
      <c r="AN609" s="69">
        <v>0</v>
      </c>
      <c r="AO609" s="69">
        <v>0</v>
      </c>
      <c r="AP609" s="69">
        <v>0</v>
      </c>
      <c r="AQ609" s="69">
        <v>0</v>
      </c>
      <c r="AR609" s="69">
        <v>0</v>
      </c>
      <c r="AS609" s="69">
        <v>5.4</v>
      </c>
      <c r="AT609" s="69">
        <v>30000</v>
      </c>
      <c r="AU609" s="54">
        <v>1</v>
      </c>
      <c r="AV609" s="54">
        <v>0</v>
      </c>
      <c r="AW609" s="66">
        <v>6</v>
      </c>
      <c r="AX609" s="66">
        <v>5.4</v>
      </c>
      <c r="AY609" s="64">
        <v>37935</v>
      </c>
      <c r="AZ609" s="78">
        <v>163.10626553273144</v>
      </c>
      <c r="BA609" s="66"/>
    </row>
    <row r="610" spans="1:53" x14ac:dyDescent="0.25">
      <c r="A610" s="57">
        <v>606</v>
      </c>
      <c r="B610" s="105">
        <v>2014</v>
      </c>
      <c r="C610" s="69">
        <v>11</v>
      </c>
      <c r="D610" s="69" t="s">
        <v>1776</v>
      </c>
      <c r="E610" s="75">
        <f t="shared" si="17"/>
        <v>2.0470632000000002</v>
      </c>
      <c r="F610" s="110">
        <v>1.96</v>
      </c>
      <c r="G610" s="69"/>
      <c r="H610" s="69"/>
      <c r="I610" s="69"/>
      <c r="J610" s="69" t="s">
        <v>696</v>
      </c>
      <c r="K610" s="69"/>
      <c r="L610" s="69">
        <v>0</v>
      </c>
      <c r="M610" s="70"/>
      <c r="N610" s="69" t="s">
        <v>118</v>
      </c>
      <c r="O610" s="69">
        <v>7677843</v>
      </c>
      <c r="P610" s="70" t="s">
        <v>332</v>
      </c>
      <c r="Q610" s="69" t="s">
        <v>514</v>
      </c>
      <c r="R610" s="69">
        <v>43383387</v>
      </c>
      <c r="S610" s="70" t="s">
        <v>1429</v>
      </c>
      <c r="T610" s="69" t="s">
        <v>850</v>
      </c>
      <c r="U610" s="69">
        <v>0</v>
      </c>
      <c r="V610" s="70" t="s">
        <v>1100</v>
      </c>
      <c r="W610" s="69" t="s">
        <v>1082</v>
      </c>
      <c r="X610" s="69">
        <v>0</v>
      </c>
      <c r="Y610" s="70"/>
      <c r="Z610" s="69" t="s">
        <v>341</v>
      </c>
      <c r="AA610" s="64">
        <v>7429407</v>
      </c>
      <c r="AB610" s="70" t="s">
        <v>342</v>
      </c>
      <c r="AC610" s="69" t="s">
        <v>61</v>
      </c>
      <c r="AD610" s="69">
        <v>1</v>
      </c>
      <c r="AE610" s="69">
        <v>0</v>
      </c>
      <c r="AF610" s="69">
        <v>0</v>
      </c>
      <c r="AG610" s="69">
        <v>0</v>
      </c>
      <c r="AH610" s="69">
        <v>0</v>
      </c>
      <c r="AI610" s="69">
        <v>0</v>
      </c>
      <c r="AJ610" s="69"/>
      <c r="AK610" s="69">
        <v>0</v>
      </c>
      <c r="AL610" s="69">
        <v>0</v>
      </c>
      <c r="AM610" s="69">
        <v>0</v>
      </c>
      <c r="AN610" s="69">
        <v>0</v>
      </c>
      <c r="AO610" s="69">
        <v>0</v>
      </c>
      <c r="AP610" s="69">
        <v>0</v>
      </c>
      <c r="AQ610" s="69">
        <v>0</v>
      </c>
      <c r="AR610" s="69">
        <v>0</v>
      </c>
      <c r="AS610" s="69">
        <v>5.4</v>
      </c>
      <c r="AT610" s="69">
        <v>63640</v>
      </c>
      <c r="AU610" s="54">
        <v>1</v>
      </c>
      <c r="AV610" s="54">
        <v>0</v>
      </c>
      <c r="AW610" s="66">
        <v>6.4</v>
      </c>
      <c r="AX610" s="66">
        <v>5.4</v>
      </c>
      <c r="AY610" s="64">
        <v>66273</v>
      </c>
      <c r="AZ610" s="78">
        <v>163.10626553273144</v>
      </c>
      <c r="BA610" s="66"/>
    </row>
    <row r="611" spans="1:53" x14ac:dyDescent="0.25">
      <c r="A611" s="57">
        <v>607</v>
      </c>
      <c r="B611" s="105">
        <v>2014</v>
      </c>
      <c r="C611" s="69">
        <v>12</v>
      </c>
      <c r="D611" s="69" t="s">
        <v>1777</v>
      </c>
      <c r="E611" s="75">
        <f t="shared" si="17"/>
        <v>2.036619</v>
      </c>
      <c r="F611" s="110">
        <v>1.95</v>
      </c>
      <c r="G611" s="69">
        <v>504.48</v>
      </c>
      <c r="H611" s="69">
        <v>32.9</v>
      </c>
      <c r="I611" s="69"/>
      <c r="J611" s="69" t="s">
        <v>1778</v>
      </c>
      <c r="K611" s="69"/>
      <c r="L611" s="58">
        <v>233738</v>
      </c>
      <c r="M611" s="70"/>
      <c r="N611" s="69" t="s">
        <v>678</v>
      </c>
      <c r="O611" s="69">
        <v>0</v>
      </c>
      <c r="P611" s="70"/>
      <c r="Q611" s="69" t="s">
        <v>734</v>
      </c>
      <c r="R611" s="69">
        <v>0</v>
      </c>
      <c r="S611" s="70" t="s">
        <v>735</v>
      </c>
      <c r="T611" s="69" t="s">
        <v>276</v>
      </c>
      <c r="U611" s="69">
        <v>39401624</v>
      </c>
      <c r="V611" s="70" t="s">
        <v>277</v>
      </c>
      <c r="W611" s="69" t="s">
        <v>1419</v>
      </c>
      <c r="X611" s="69">
        <v>0</v>
      </c>
      <c r="Y611" s="70"/>
      <c r="Z611" s="69" t="s">
        <v>630</v>
      </c>
      <c r="AA611" s="64">
        <v>22623938</v>
      </c>
      <c r="AB611" s="70" t="s">
        <v>244</v>
      </c>
      <c r="AC611" s="69" t="s">
        <v>61</v>
      </c>
      <c r="AD611" s="69">
        <v>1</v>
      </c>
      <c r="AE611" s="69">
        <v>0</v>
      </c>
      <c r="AF611" s="69">
        <v>0</v>
      </c>
      <c r="AG611" s="69">
        <v>0</v>
      </c>
      <c r="AH611" s="69">
        <v>0</v>
      </c>
      <c r="AI611" s="69">
        <v>0</v>
      </c>
      <c r="AJ611" s="69"/>
      <c r="AK611" s="69">
        <v>0</v>
      </c>
      <c r="AL611" s="69">
        <v>0</v>
      </c>
      <c r="AM611" s="69">
        <v>0</v>
      </c>
      <c r="AN611" s="69">
        <v>0</v>
      </c>
      <c r="AO611" s="69">
        <v>0</v>
      </c>
      <c r="AP611" s="69">
        <v>0</v>
      </c>
      <c r="AQ611" s="69">
        <v>0</v>
      </c>
      <c r="AR611" s="69">
        <v>0</v>
      </c>
      <c r="AS611" s="69">
        <v>5.8</v>
      </c>
      <c r="AT611" s="69">
        <v>58501</v>
      </c>
      <c r="AU611" s="54">
        <v>1</v>
      </c>
      <c r="AV611" s="54">
        <v>0</v>
      </c>
      <c r="AW611" s="66">
        <v>6.3</v>
      </c>
      <c r="AX611" s="66">
        <v>5.8</v>
      </c>
      <c r="AY611" s="64">
        <v>98628</v>
      </c>
      <c r="AZ611" s="78">
        <v>163.10626553273144</v>
      </c>
      <c r="BA611" s="66"/>
    </row>
    <row r="612" spans="1:53" x14ac:dyDescent="0.25">
      <c r="A612" s="57">
        <v>608</v>
      </c>
      <c r="B612" s="105">
        <v>2014</v>
      </c>
      <c r="C612" s="69">
        <v>8</v>
      </c>
      <c r="D612" s="69" t="s">
        <v>1779</v>
      </c>
      <c r="E612" s="75">
        <f t="shared" si="17"/>
        <v>2.0157305999999999</v>
      </c>
      <c r="F612" s="110">
        <v>1.93</v>
      </c>
      <c r="G612" s="69">
        <v>528.49</v>
      </c>
      <c r="H612" s="69">
        <v>27.66</v>
      </c>
      <c r="I612" s="69"/>
      <c r="J612" s="69" t="s">
        <v>4750</v>
      </c>
      <c r="K612" s="69" t="s">
        <v>4751</v>
      </c>
      <c r="L612" s="69">
        <v>862323</v>
      </c>
      <c r="M612" s="70" t="s">
        <v>4752</v>
      </c>
      <c r="N612" s="69" t="s">
        <v>267</v>
      </c>
      <c r="O612" s="69">
        <v>35462145</v>
      </c>
      <c r="P612" s="70" t="s">
        <v>268</v>
      </c>
      <c r="Q612" s="69" t="s">
        <v>384</v>
      </c>
      <c r="R612" s="69">
        <v>42565458</v>
      </c>
      <c r="S612" s="70" t="s">
        <v>385</v>
      </c>
      <c r="T612" s="69" t="s">
        <v>210</v>
      </c>
      <c r="U612" s="69">
        <v>1398635</v>
      </c>
      <c r="V612" s="70" t="s">
        <v>277</v>
      </c>
      <c r="W612" s="69" t="s">
        <v>159</v>
      </c>
      <c r="X612" s="69">
        <v>0</v>
      </c>
      <c r="Y612" s="70" t="s">
        <v>244</v>
      </c>
      <c r="Z612" s="69" t="s">
        <v>484</v>
      </c>
      <c r="AA612" s="64">
        <v>22673305</v>
      </c>
      <c r="AB612" s="70" t="s">
        <v>280</v>
      </c>
      <c r="AC612" s="69" t="s">
        <v>72</v>
      </c>
      <c r="AD612" s="69">
        <v>0</v>
      </c>
      <c r="AE612" s="69">
        <v>0</v>
      </c>
      <c r="AF612" s="69">
        <v>0</v>
      </c>
      <c r="AG612" s="69">
        <v>0</v>
      </c>
      <c r="AH612" s="69">
        <v>0</v>
      </c>
      <c r="AI612" s="69">
        <v>1</v>
      </c>
      <c r="AJ612" s="69"/>
      <c r="AK612" s="69">
        <v>0</v>
      </c>
      <c r="AL612" s="69">
        <v>0</v>
      </c>
      <c r="AM612" s="69">
        <v>0</v>
      </c>
      <c r="AN612" s="69">
        <v>0</v>
      </c>
      <c r="AO612" s="69">
        <v>0</v>
      </c>
      <c r="AP612" s="69">
        <v>0</v>
      </c>
      <c r="AQ612" s="69">
        <v>0</v>
      </c>
      <c r="AR612" s="69">
        <v>0</v>
      </c>
      <c r="AS612" s="69">
        <v>4.7</v>
      </c>
      <c r="AT612" s="69">
        <v>27746</v>
      </c>
      <c r="AU612" s="54">
        <v>1</v>
      </c>
      <c r="AV612" s="54">
        <v>0</v>
      </c>
      <c r="AW612" s="66">
        <v>4.8</v>
      </c>
      <c r="AX612" s="66">
        <v>4.7</v>
      </c>
      <c r="AY612" s="64">
        <v>19110</v>
      </c>
      <c r="AZ612" s="78">
        <v>163.10626553273144</v>
      </c>
      <c r="BA612" s="66"/>
    </row>
    <row r="613" spans="1:53" x14ac:dyDescent="0.25">
      <c r="A613" s="57">
        <v>609</v>
      </c>
      <c r="B613" s="105">
        <v>2014</v>
      </c>
      <c r="C613" s="69">
        <v>11</v>
      </c>
      <c r="D613" s="69" t="s">
        <v>1780</v>
      </c>
      <c r="E613" s="75">
        <f t="shared" si="17"/>
        <v>1.9008444</v>
      </c>
      <c r="F613" s="110">
        <v>1.82</v>
      </c>
      <c r="G613" s="69"/>
      <c r="H613" s="69"/>
      <c r="I613" s="69"/>
      <c r="J613" s="69" t="s">
        <v>1170</v>
      </c>
      <c r="K613" s="69"/>
      <c r="L613" s="69">
        <v>108891</v>
      </c>
      <c r="M613" s="70" t="s">
        <v>1781</v>
      </c>
      <c r="N613" s="69" t="s">
        <v>559</v>
      </c>
      <c r="O613" s="69">
        <v>18646219</v>
      </c>
      <c r="P613" s="70" t="s">
        <v>1035</v>
      </c>
      <c r="Q613" s="69" t="s">
        <v>154</v>
      </c>
      <c r="R613" s="69">
        <v>38178663</v>
      </c>
      <c r="S613" s="70" t="s">
        <v>244</v>
      </c>
      <c r="T613" s="69" t="s">
        <v>274</v>
      </c>
      <c r="U613" s="69">
        <v>0</v>
      </c>
      <c r="V613" s="70"/>
      <c r="W613" s="69"/>
      <c r="X613" s="69"/>
      <c r="Y613" s="70"/>
      <c r="Z613" s="69" t="s">
        <v>877</v>
      </c>
      <c r="AA613" s="64">
        <v>65467749</v>
      </c>
      <c r="AB613" s="70" t="s">
        <v>1034</v>
      </c>
      <c r="AC613" s="69" t="s">
        <v>72</v>
      </c>
      <c r="AD613" s="69">
        <v>0</v>
      </c>
      <c r="AE613" s="69">
        <v>0</v>
      </c>
      <c r="AF613" s="69">
        <v>0</v>
      </c>
      <c r="AG613" s="69">
        <v>0</v>
      </c>
      <c r="AH613" s="69">
        <v>0</v>
      </c>
      <c r="AI613" s="69">
        <v>1</v>
      </c>
      <c r="AJ613" s="69"/>
      <c r="AK613" s="69">
        <v>0</v>
      </c>
      <c r="AL613" s="69">
        <v>0</v>
      </c>
      <c r="AM613" s="69">
        <v>0</v>
      </c>
      <c r="AN613" s="69">
        <v>0</v>
      </c>
      <c r="AO613" s="69">
        <v>0</v>
      </c>
      <c r="AP613" s="69">
        <v>0</v>
      </c>
      <c r="AQ613" s="69">
        <v>0</v>
      </c>
      <c r="AR613" s="69">
        <v>0</v>
      </c>
      <c r="AS613" s="69">
        <v>5.4</v>
      </c>
      <c r="AT613" s="69">
        <v>38943</v>
      </c>
      <c r="AU613" s="54">
        <v>0</v>
      </c>
      <c r="AV613" s="54">
        <v>0</v>
      </c>
      <c r="AW613" s="66">
        <v>6.3</v>
      </c>
      <c r="AX613" s="66">
        <v>5.4</v>
      </c>
      <c r="AY613" s="64">
        <v>78967</v>
      </c>
      <c r="AZ613" s="78">
        <v>163.10626553273144</v>
      </c>
      <c r="BA613" s="66"/>
    </row>
    <row r="614" spans="1:53" x14ac:dyDescent="0.25">
      <c r="A614" s="57">
        <v>610</v>
      </c>
      <c r="B614" s="105">
        <v>2014</v>
      </c>
      <c r="C614" s="69">
        <v>12</v>
      </c>
      <c r="D614" s="69" t="s">
        <v>1782</v>
      </c>
      <c r="E614" s="75">
        <f t="shared" si="17"/>
        <v>1.6815162000000001</v>
      </c>
      <c r="F614" s="110">
        <v>1.61</v>
      </c>
      <c r="G614" s="69"/>
      <c r="H614" s="69"/>
      <c r="I614" s="69"/>
      <c r="J614" s="69" t="s">
        <v>1783</v>
      </c>
      <c r="K614" s="69"/>
      <c r="L614" s="69">
        <v>0</v>
      </c>
      <c r="M614" s="70"/>
      <c r="N614" s="69" t="s">
        <v>630</v>
      </c>
      <c r="O614" s="69">
        <v>22624088</v>
      </c>
      <c r="P614" s="70" t="s">
        <v>244</v>
      </c>
      <c r="Q614" s="69" t="s">
        <v>350</v>
      </c>
      <c r="R614" s="69">
        <v>4309236</v>
      </c>
      <c r="S614" s="63" t="s">
        <v>4743</v>
      </c>
      <c r="T614" s="69" t="s">
        <v>1232</v>
      </c>
      <c r="U614" s="69">
        <v>20132364</v>
      </c>
      <c r="V614" s="70" t="s">
        <v>1771</v>
      </c>
      <c r="W614" s="69" t="s">
        <v>857</v>
      </c>
      <c r="X614" s="69">
        <v>13323831</v>
      </c>
      <c r="Y614" s="70" t="s">
        <v>244</v>
      </c>
      <c r="Z614" s="69"/>
      <c r="AA614" s="64"/>
      <c r="AB614" s="70"/>
      <c r="AC614" s="69" t="s">
        <v>61</v>
      </c>
      <c r="AD614" s="69">
        <v>1</v>
      </c>
      <c r="AE614" s="69">
        <v>0</v>
      </c>
      <c r="AF614" s="69">
        <v>0</v>
      </c>
      <c r="AG614" s="69">
        <v>0</v>
      </c>
      <c r="AH614" s="69">
        <v>0</v>
      </c>
      <c r="AI614" s="69">
        <v>0</v>
      </c>
      <c r="AJ614" s="69"/>
      <c r="AK614" s="69">
        <v>0</v>
      </c>
      <c r="AL614" s="69">
        <v>0</v>
      </c>
      <c r="AM614" s="69">
        <v>0</v>
      </c>
      <c r="AN614" s="69">
        <v>0</v>
      </c>
      <c r="AO614" s="69">
        <v>0</v>
      </c>
      <c r="AP614" s="69">
        <v>0</v>
      </c>
      <c r="AQ614" s="69">
        <v>0</v>
      </c>
      <c r="AR614" s="69">
        <v>0</v>
      </c>
      <c r="AS614" s="69">
        <v>5.5</v>
      </c>
      <c r="AT614" s="69">
        <v>63951</v>
      </c>
      <c r="AU614" s="54">
        <v>0</v>
      </c>
      <c r="AV614" s="54">
        <v>0</v>
      </c>
      <c r="AW614" s="66">
        <v>6</v>
      </c>
      <c r="AX614" s="66">
        <v>5.5</v>
      </c>
      <c r="AY614" s="64">
        <v>49297</v>
      </c>
      <c r="AZ614" s="78">
        <v>163.10626553273144</v>
      </c>
      <c r="BA614" s="66"/>
    </row>
    <row r="615" spans="1:53" x14ac:dyDescent="0.25">
      <c r="A615" s="57">
        <v>611</v>
      </c>
      <c r="B615" s="105">
        <v>2014</v>
      </c>
      <c r="C615" s="69">
        <v>1</v>
      </c>
      <c r="D615" s="69" t="s">
        <v>1784</v>
      </c>
      <c r="E615" s="75">
        <f t="shared" si="17"/>
        <v>1.3577460000000001</v>
      </c>
      <c r="F615" s="110">
        <v>1.3</v>
      </c>
      <c r="G615" s="69">
        <v>398.01</v>
      </c>
      <c r="H615" s="69"/>
      <c r="I615" s="69"/>
      <c r="J615" s="69" t="s">
        <v>1785</v>
      </c>
      <c r="K615" s="69"/>
      <c r="L615" s="69">
        <v>0</v>
      </c>
      <c r="M615" s="70"/>
      <c r="N615" s="69" t="s">
        <v>886</v>
      </c>
      <c r="O615" s="69">
        <v>46614332</v>
      </c>
      <c r="P615" s="70" t="s">
        <v>1390</v>
      </c>
      <c r="Q615" s="69" t="s">
        <v>1002</v>
      </c>
      <c r="R615" s="69">
        <v>3289664</v>
      </c>
      <c r="S615" s="70" t="s">
        <v>1003</v>
      </c>
      <c r="T615" s="69" t="s">
        <v>912</v>
      </c>
      <c r="U615" s="69">
        <v>23552260</v>
      </c>
      <c r="V615" s="70" t="s">
        <v>1393</v>
      </c>
      <c r="W615" s="69" t="s">
        <v>1786</v>
      </c>
      <c r="X615" s="69">
        <v>11933480</v>
      </c>
      <c r="Y615" s="70" t="s">
        <v>244</v>
      </c>
      <c r="Z615" s="69"/>
      <c r="AA615" s="64"/>
      <c r="AB615" s="70"/>
      <c r="AC615" s="69" t="s">
        <v>61</v>
      </c>
      <c r="AD615" s="69">
        <v>1</v>
      </c>
      <c r="AE615" s="69">
        <v>0</v>
      </c>
      <c r="AF615" s="69">
        <v>0</v>
      </c>
      <c r="AG615" s="69">
        <v>0</v>
      </c>
      <c r="AH615" s="69">
        <v>0</v>
      </c>
      <c r="AI615" s="69">
        <v>0</v>
      </c>
      <c r="AJ615" s="69"/>
      <c r="AK615" s="69">
        <v>0</v>
      </c>
      <c r="AL615" s="69">
        <v>0</v>
      </c>
      <c r="AM615" s="69">
        <v>0</v>
      </c>
      <c r="AN615" s="69">
        <v>0</v>
      </c>
      <c r="AO615" s="69">
        <v>0</v>
      </c>
      <c r="AP615" s="69">
        <v>0</v>
      </c>
      <c r="AQ615" s="69">
        <v>0</v>
      </c>
      <c r="AR615" s="69">
        <v>0</v>
      </c>
      <c r="AS615" s="69">
        <v>6.3</v>
      </c>
      <c r="AT615" s="69">
        <v>102038</v>
      </c>
      <c r="AU615" s="54">
        <v>0</v>
      </c>
      <c r="AV615" s="54">
        <v>0</v>
      </c>
      <c r="AW615" s="66">
        <v>6.6</v>
      </c>
      <c r="AX615" s="66">
        <v>6.3</v>
      </c>
      <c r="AY615" s="64">
        <v>79577</v>
      </c>
      <c r="AZ615" s="78">
        <v>163.10626553273144</v>
      </c>
      <c r="BA615" s="66"/>
    </row>
    <row r="616" spans="1:53" x14ac:dyDescent="0.25">
      <c r="A616" s="57">
        <v>612</v>
      </c>
      <c r="B616" s="105">
        <v>2014</v>
      </c>
      <c r="C616" s="69">
        <v>10</v>
      </c>
      <c r="D616" s="69" t="s">
        <v>1787</v>
      </c>
      <c r="E616" s="75">
        <f t="shared" si="17"/>
        <v>1.2324156000000002</v>
      </c>
      <c r="F616" s="110">
        <v>1.18</v>
      </c>
      <c r="G616" s="69"/>
      <c r="H616" s="69"/>
      <c r="I616" s="69"/>
      <c r="J616" s="69" t="s">
        <v>55</v>
      </c>
      <c r="K616" s="69"/>
      <c r="L616" s="69">
        <v>545006</v>
      </c>
      <c r="M616" s="70" t="s">
        <v>667</v>
      </c>
      <c r="N616" s="69" t="s">
        <v>272</v>
      </c>
      <c r="O616" s="69">
        <v>6079319</v>
      </c>
      <c r="P616" s="70" t="s">
        <v>273</v>
      </c>
      <c r="Q616" s="69" t="s">
        <v>1012</v>
      </c>
      <c r="R616" s="69">
        <v>449122</v>
      </c>
      <c r="S616" s="70" t="s">
        <v>1013</v>
      </c>
      <c r="T616" s="69" t="s">
        <v>481</v>
      </c>
      <c r="U616" s="69">
        <v>14116831</v>
      </c>
      <c r="V616" s="70" t="s">
        <v>244</v>
      </c>
      <c r="W616" s="69" t="s">
        <v>647</v>
      </c>
      <c r="X616" s="69">
        <v>3637932</v>
      </c>
      <c r="Y616" s="70" t="s">
        <v>244</v>
      </c>
      <c r="Z616" s="69" t="s">
        <v>533</v>
      </c>
      <c r="AA616" s="64">
        <v>1378972</v>
      </c>
      <c r="AB616" s="70" t="s">
        <v>642</v>
      </c>
      <c r="AC616" s="69" t="s">
        <v>72</v>
      </c>
      <c r="AD616" s="69">
        <v>0</v>
      </c>
      <c r="AE616" s="69">
        <v>0</v>
      </c>
      <c r="AF616" s="69">
        <v>0</v>
      </c>
      <c r="AG616" s="69">
        <v>0</v>
      </c>
      <c r="AH616" s="69">
        <v>0</v>
      </c>
      <c r="AI616" s="69">
        <v>1</v>
      </c>
      <c r="AJ616" s="69"/>
      <c r="AK616" s="69">
        <v>0</v>
      </c>
      <c r="AL616" s="69">
        <v>0</v>
      </c>
      <c r="AM616" s="69">
        <v>0</v>
      </c>
      <c r="AN616" s="69">
        <v>0</v>
      </c>
      <c r="AO616" s="69">
        <v>0</v>
      </c>
      <c r="AP616" s="69">
        <v>0</v>
      </c>
      <c r="AQ616" s="69">
        <v>0</v>
      </c>
      <c r="AR616" s="69">
        <v>0</v>
      </c>
      <c r="AS616" s="69">
        <v>6.2</v>
      </c>
      <c r="AT616" s="69">
        <v>35083</v>
      </c>
      <c r="AU616" s="54">
        <v>0</v>
      </c>
      <c r="AV616" s="54">
        <v>0</v>
      </c>
      <c r="AW616" s="66">
        <v>6.3</v>
      </c>
      <c r="AX616" s="66">
        <v>6.2</v>
      </c>
      <c r="AY616" s="64">
        <v>130689</v>
      </c>
      <c r="AZ616" s="78">
        <v>163.10626553273144</v>
      </c>
      <c r="BA616" s="66"/>
    </row>
    <row r="617" spans="1:53" x14ac:dyDescent="0.25">
      <c r="A617" s="57">
        <v>613</v>
      </c>
      <c r="B617" s="105">
        <v>2014</v>
      </c>
      <c r="C617" s="69">
        <v>4</v>
      </c>
      <c r="D617" s="69" t="s">
        <v>1788</v>
      </c>
      <c r="E617" s="75">
        <f t="shared" si="17"/>
        <v>1.1279736</v>
      </c>
      <c r="F617" s="110">
        <v>1.08</v>
      </c>
      <c r="G617" s="69">
        <v>348</v>
      </c>
      <c r="H617" s="69">
        <v>20.46</v>
      </c>
      <c r="I617" s="69"/>
      <c r="J617" s="69" t="s">
        <v>389</v>
      </c>
      <c r="K617" s="69"/>
      <c r="L617" s="69">
        <v>32816</v>
      </c>
      <c r="M617" s="70" t="s">
        <v>390</v>
      </c>
      <c r="N617" s="69" t="s">
        <v>133</v>
      </c>
      <c r="O617" s="69">
        <v>0</v>
      </c>
      <c r="P617" s="70"/>
      <c r="Q617" s="69" t="s">
        <v>1789</v>
      </c>
      <c r="R617" s="69">
        <v>59307</v>
      </c>
      <c r="S617" s="70" t="s">
        <v>1790</v>
      </c>
      <c r="T617" s="69" t="s">
        <v>341</v>
      </c>
      <c r="U617" s="69">
        <v>7429443</v>
      </c>
      <c r="V617" s="70" t="s">
        <v>342</v>
      </c>
      <c r="W617" s="69"/>
      <c r="X617" s="69"/>
      <c r="Y617" s="70"/>
      <c r="Z617" s="69" t="s">
        <v>397</v>
      </c>
      <c r="AA617" s="64">
        <v>185435</v>
      </c>
      <c r="AB617" s="70" t="s">
        <v>398</v>
      </c>
      <c r="AC617" s="69" t="s">
        <v>58</v>
      </c>
      <c r="AD617" s="69">
        <v>0</v>
      </c>
      <c r="AE617" s="69">
        <v>1</v>
      </c>
      <c r="AF617" s="69">
        <v>0</v>
      </c>
      <c r="AG617" s="69">
        <v>0</v>
      </c>
      <c r="AH617" s="69">
        <v>0</v>
      </c>
      <c r="AI617" s="69">
        <v>0</v>
      </c>
      <c r="AJ617" s="69"/>
      <c r="AK617" s="69">
        <v>0</v>
      </c>
      <c r="AL617" s="69">
        <v>0</v>
      </c>
      <c r="AM617" s="69">
        <v>0</v>
      </c>
      <c r="AN617" s="69">
        <v>0</v>
      </c>
      <c r="AO617" s="69">
        <v>0</v>
      </c>
      <c r="AP617" s="69">
        <v>0</v>
      </c>
      <c r="AQ617" s="69">
        <v>0</v>
      </c>
      <c r="AR617" s="69">
        <v>0</v>
      </c>
      <c r="AS617" s="69">
        <v>6</v>
      </c>
      <c r="AT617" s="69">
        <v>40952</v>
      </c>
      <c r="AU617" s="54">
        <v>0</v>
      </c>
      <c r="AV617" s="54">
        <v>0</v>
      </c>
      <c r="AW617" s="66">
        <v>6.4</v>
      </c>
      <c r="AX617" s="66">
        <v>6</v>
      </c>
      <c r="AY617" s="64">
        <v>74991</v>
      </c>
      <c r="AZ617" s="78">
        <v>163.10626553273144</v>
      </c>
      <c r="BA617" s="66"/>
    </row>
    <row r="618" spans="1:53" ht="14.25" customHeight="1" x14ac:dyDescent="0.25">
      <c r="A618" s="57">
        <v>614</v>
      </c>
      <c r="B618" s="105">
        <v>2014</v>
      </c>
      <c r="C618" s="69">
        <v>3</v>
      </c>
      <c r="D618" s="69" t="s">
        <v>1791</v>
      </c>
      <c r="E618" s="75">
        <f t="shared" si="17"/>
        <v>1.0653084000000002</v>
      </c>
      <c r="F618" s="110">
        <v>1.02</v>
      </c>
      <c r="G618" s="69">
        <v>326</v>
      </c>
      <c r="H618" s="69">
        <v>20.16</v>
      </c>
      <c r="I618" s="69"/>
      <c r="J618" s="69" t="s">
        <v>1792</v>
      </c>
      <c r="K618" s="69"/>
      <c r="L618" s="69">
        <v>0</v>
      </c>
      <c r="M618" s="70"/>
      <c r="N618" s="69" t="s">
        <v>834</v>
      </c>
      <c r="O618" s="69">
        <v>494251</v>
      </c>
      <c r="P618" s="70" t="s">
        <v>1004</v>
      </c>
      <c r="Q618" s="69" t="s">
        <v>391</v>
      </c>
      <c r="R618" s="69">
        <v>5420824</v>
      </c>
      <c r="S618" s="70" t="s">
        <v>392</v>
      </c>
      <c r="T618" s="69" t="s">
        <v>122</v>
      </c>
      <c r="U618" s="69">
        <v>0</v>
      </c>
      <c r="V618" s="70" t="s">
        <v>661</v>
      </c>
      <c r="W618" s="69"/>
      <c r="X618" s="69"/>
      <c r="Y618" s="70"/>
      <c r="Z618" s="69"/>
      <c r="AA618" s="64"/>
      <c r="AB618" s="70"/>
      <c r="AC618" s="69" t="s">
        <v>58</v>
      </c>
      <c r="AD618" s="69">
        <v>0</v>
      </c>
      <c r="AE618" s="69">
        <v>1</v>
      </c>
      <c r="AF618" s="69">
        <v>0</v>
      </c>
      <c r="AG618" s="69">
        <v>0</v>
      </c>
      <c r="AH618" s="69">
        <v>0</v>
      </c>
      <c r="AI618" s="69">
        <v>0</v>
      </c>
      <c r="AJ618" s="69" t="s">
        <v>2488</v>
      </c>
      <c r="AK618" s="69">
        <v>0</v>
      </c>
      <c r="AL618" s="69">
        <v>0</v>
      </c>
      <c r="AM618" s="69">
        <v>0</v>
      </c>
      <c r="AN618" s="69">
        <v>0</v>
      </c>
      <c r="AO618" s="69">
        <v>0</v>
      </c>
      <c r="AP618" s="69">
        <v>0</v>
      </c>
      <c r="AQ618" s="69">
        <v>0</v>
      </c>
      <c r="AR618" s="69">
        <v>1</v>
      </c>
      <c r="AS618" s="69">
        <v>7.1</v>
      </c>
      <c r="AT618" s="69">
        <v>140051</v>
      </c>
      <c r="AU618" s="54">
        <v>0</v>
      </c>
      <c r="AV618" s="54">
        <v>0</v>
      </c>
      <c r="AW618" s="66">
        <v>7.4</v>
      </c>
      <c r="AX618" s="66">
        <v>7.1</v>
      </c>
      <c r="AY618" s="64">
        <v>129037</v>
      </c>
      <c r="AZ618" s="78">
        <v>163.10626553273144</v>
      </c>
      <c r="BA618" s="66"/>
    </row>
    <row r="619" spans="1:53" x14ac:dyDescent="0.25">
      <c r="A619" s="57">
        <v>615</v>
      </c>
      <c r="B619" s="105">
        <v>2014</v>
      </c>
      <c r="C619" s="69">
        <v>8</v>
      </c>
      <c r="D619" s="69" t="s">
        <v>1793</v>
      </c>
      <c r="E619" s="75">
        <f t="shared" si="17"/>
        <v>1.0653084000000002</v>
      </c>
      <c r="F619" s="110">
        <v>1.02</v>
      </c>
      <c r="G619" s="69"/>
      <c r="H619" s="69"/>
      <c r="I619" s="69"/>
      <c r="J619" s="69" t="s">
        <v>1794</v>
      </c>
      <c r="K619" s="69"/>
      <c r="L619" s="69">
        <v>134861</v>
      </c>
      <c r="M619" s="70" t="s">
        <v>1795</v>
      </c>
      <c r="N619" s="69" t="s">
        <v>133</v>
      </c>
      <c r="O619" s="69">
        <v>0</v>
      </c>
      <c r="P619" s="70"/>
      <c r="Q619" s="69" t="s">
        <v>1245</v>
      </c>
      <c r="R619" s="69">
        <v>8040137</v>
      </c>
      <c r="S619" s="70" t="s">
        <v>1013</v>
      </c>
      <c r="T619" s="69" t="s">
        <v>1796</v>
      </c>
      <c r="U619" s="69">
        <v>5364714</v>
      </c>
      <c r="V619" s="70" t="s">
        <v>1797</v>
      </c>
      <c r="W619" s="58" t="s">
        <v>4744</v>
      </c>
      <c r="X619" s="69">
        <v>65467975</v>
      </c>
      <c r="Y619" s="70" t="s">
        <v>1034</v>
      </c>
      <c r="Z619" s="69"/>
      <c r="AA619" s="64"/>
      <c r="AB619" s="70"/>
      <c r="AC619" s="69" t="s">
        <v>61</v>
      </c>
      <c r="AD619" s="69">
        <v>1</v>
      </c>
      <c r="AE619" s="69">
        <v>0</v>
      </c>
      <c r="AF619" s="69">
        <v>0</v>
      </c>
      <c r="AG619" s="69">
        <v>0</v>
      </c>
      <c r="AH619" s="69">
        <v>0</v>
      </c>
      <c r="AI619" s="69">
        <v>0</v>
      </c>
      <c r="AJ619" s="69"/>
      <c r="AK619" s="69">
        <v>0</v>
      </c>
      <c r="AL619" s="69">
        <v>0</v>
      </c>
      <c r="AM619" s="69">
        <v>0</v>
      </c>
      <c r="AN619" s="69">
        <v>0</v>
      </c>
      <c r="AO619" s="69">
        <v>0</v>
      </c>
      <c r="AP619" s="69">
        <v>0</v>
      </c>
      <c r="AQ619" s="69">
        <v>0</v>
      </c>
      <c r="AR619" s="69">
        <v>0</v>
      </c>
      <c r="AS619" s="69">
        <v>5</v>
      </c>
      <c r="AT619" s="69">
        <v>24511</v>
      </c>
      <c r="AU619" s="54">
        <v>0</v>
      </c>
      <c r="AV619" s="54">
        <v>0</v>
      </c>
      <c r="AW619" s="66">
        <v>5.8</v>
      </c>
      <c r="AX619" s="66">
        <v>5</v>
      </c>
      <c r="AY619" s="64">
        <v>21883</v>
      </c>
      <c r="AZ619" s="78">
        <v>163.10626553273144</v>
      </c>
      <c r="BA619" s="66"/>
    </row>
    <row r="620" spans="1:53" x14ac:dyDescent="0.25">
      <c r="A620" s="57">
        <v>616</v>
      </c>
      <c r="B620" s="105">
        <v>2014</v>
      </c>
      <c r="C620" s="69">
        <v>8</v>
      </c>
      <c r="D620" s="69" t="s">
        <v>1798</v>
      </c>
      <c r="E620" s="75">
        <f t="shared" si="17"/>
        <v>1.0006013589</v>
      </c>
      <c r="F620" s="110">
        <v>0.95804500000000004</v>
      </c>
      <c r="G620" s="69"/>
      <c r="H620" s="69"/>
      <c r="I620" s="69"/>
      <c r="J620" s="69" t="s">
        <v>1799</v>
      </c>
      <c r="K620" s="69"/>
      <c r="L620" s="69">
        <v>0</v>
      </c>
      <c r="M620" s="70"/>
      <c r="N620" s="69" t="s">
        <v>118</v>
      </c>
      <c r="O620" s="69">
        <v>7677866</v>
      </c>
      <c r="P620" s="70" t="s">
        <v>332</v>
      </c>
      <c r="Q620" s="69" t="s">
        <v>1800</v>
      </c>
      <c r="R620" s="69">
        <v>2163441</v>
      </c>
      <c r="S620" s="70" t="s">
        <v>1801</v>
      </c>
      <c r="T620" s="69" t="s">
        <v>1409</v>
      </c>
      <c r="U620" s="69">
        <v>4195</v>
      </c>
      <c r="V620" s="70"/>
      <c r="W620" s="69"/>
      <c r="X620" s="69"/>
      <c r="Y620" s="70"/>
      <c r="Z620" s="69"/>
      <c r="AA620" s="64"/>
      <c r="AB620" s="70"/>
      <c r="AC620" s="69" t="s">
        <v>58</v>
      </c>
      <c r="AD620" s="69">
        <v>0</v>
      </c>
      <c r="AE620" s="69">
        <v>1</v>
      </c>
      <c r="AF620" s="69">
        <v>0</v>
      </c>
      <c r="AG620" s="69">
        <v>0</v>
      </c>
      <c r="AH620" s="69">
        <v>0</v>
      </c>
      <c r="AI620" s="69">
        <v>0</v>
      </c>
      <c r="AJ620" s="69"/>
      <c r="AK620" s="69">
        <v>0</v>
      </c>
      <c r="AL620" s="69">
        <v>0</v>
      </c>
      <c r="AM620" s="69">
        <v>0</v>
      </c>
      <c r="AN620" s="69">
        <v>0</v>
      </c>
      <c r="AO620" s="69">
        <v>0</v>
      </c>
      <c r="AP620" s="69">
        <v>0</v>
      </c>
      <c r="AQ620" s="69">
        <v>0</v>
      </c>
      <c r="AR620" s="69">
        <v>0</v>
      </c>
      <c r="AS620" s="69">
        <v>5.5</v>
      </c>
      <c r="AT620" s="69">
        <v>23520</v>
      </c>
      <c r="AU620" s="54">
        <v>0</v>
      </c>
      <c r="AV620" s="54">
        <v>0</v>
      </c>
      <c r="AW620" s="66">
        <v>6.1</v>
      </c>
      <c r="AX620" s="66">
        <v>5.5</v>
      </c>
      <c r="AY620" s="64">
        <v>33045</v>
      </c>
      <c r="AZ620" s="78">
        <v>163.10626553273144</v>
      </c>
      <c r="BA620" s="66"/>
    </row>
    <row r="621" spans="1:53" x14ac:dyDescent="0.25">
      <c r="A621" s="57">
        <v>617</v>
      </c>
      <c r="B621" s="105">
        <v>2014</v>
      </c>
      <c r="C621" s="69">
        <v>8</v>
      </c>
      <c r="D621" s="69" t="s">
        <v>1802</v>
      </c>
      <c r="E621" s="75">
        <f t="shared" si="17"/>
        <v>0.97809933000000004</v>
      </c>
      <c r="F621" s="110">
        <v>0.9365</v>
      </c>
      <c r="G621" s="69"/>
      <c r="H621" s="69"/>
      <c r="I621" s="69"/>
      <c r="J621" s="69" t="s">
        <v>1803</v>
      </c>
      <c r="K621" s="69"/>
      <c r="L621" s="69">
        <v>27256</v>
      </c>
      <c r="M621" s="70" t="s">
        <v>1804</v>
      </c>
      <c r="N621" s="69" t="s">
        <v>1418</v>
      </c>
      <c r="O621" s="69">
        <v>1119521</v>
      </c>
      <c r="P621" s="70" t="s">
        <v>703</v>
      </c>
      <c r="Q621" s="69" t="s">
        <v>1254</v>
      </c>
      <c r="R621" s="69">
        <v>20310768</v>
      </c>
      <c r="S621" s="70" t="s">
        <v>244</v>
      </c>
      <c r="T621" s="69" t="s">
        <v>1805</v>
      </c>
      <c r="U621" s="69">
        <v>8269266</v>
      </c>
      <c r="V621" s="70"/>
      <c r="W621" s="69"/>
      <c r="X621" s="69"/>
      <c r="Y621" s="70"/>
      <c r="Z621" s="69"/>
      <c r="AA621" s="64"/>
      <c r="AB621" s="70"/>
      <c r="AC621" s="69" t="s">
        <v>72</v>
      </c>
      <c r="AD621" s="69">
        <v>0</v>
      </c>
      <c r="AE621" s="69">
        <v>0</v>
      </c>
      <c r="AF621" s="69">
        <v>0</v>
      </c>
      <c r="AG621" s="69">
        <v>0</v>
      </c>
      <c r="AH621" s="69">
        <v>0</v>
      </c>
      <c r="AI621" s="69">
        <v>1</v>
      </c>
      <c r="AJ621" s="69"/>
      <c r="AK621" s="69">
        <v>0</v>
      </c>
      <c r="AL621" s="69">
        <v>0</v>
      </c>
      <c r="AM621" s="69">
        <v>0</v>
      </c>
      <c r="AN621" s="69">
        <v>0</v>
      </c>
      <c r="AO621" s="69">
        <v>0</v>
      </c>
      <c r="AP621" s="69">
        <v>0</v>
      </c>
      <c r="AQ621" s="69">
        <v>0</v>
      </c>
      <c r="AR621" s="69">
        <v>0</v>
      </c>
      <c r="AS621" s="69">
        <v>7.5</v>
      </c>
      <c r="AT621" s="69">
        <v>152204</v>
      </c>
      <c r="AU621" s="54">
        <v>0</v>
      </c>
      <c r="AV621" s="54">
        <v>0</v>
      </c>
      <c r="AW621" s="66">
        <v>7.4</v>
      </c>
      <c r="AX621" s="66">
        <v>7.5</v>
      </c>
      <c r="AY621" s="64">
        <v>179450</v>
      </c>
      <c r="AZ621" s="78">
        <v>163.10626553273144</v>
      </c>
      <c r="BA621" s="66"/>
    </row>
    <row r="622" spans="1:53" ht="14.25" customHeight="1" x14ac:dyDescent="0.25">
      <c r="A622" s="57">
        <v>618</v>
      </c>
      <c r="B622" s="105">
        <v>2014</v>
      </c>
      <c r="C622" s="69">
        <v>1</v>
      </c>
      <c r="D622" s="69" t="s">
        <v>1806</v>
      </c>
      <c r="E622" s="75">
        <f t="shared" si="17"/>
        <v>0.91021203000000006</v>
      </c>
      <c r="F622" s="110">
        <v>0.87150000000000005</v>
      </c>
      <c r="G622" s="69"/>
      <c r="H622" s="69"/>
      <c r="I622" s="69"/>
      <c r="J622" s="69" t="s">
        <v>1022</v>
      </c>
      <c r="K622" s="69"/>
      <c r="L622" s="69">
        <v>0</v>
      </c>
      <c r="M622" s="70"/>
      <c r="N622" s="69"/>
      <c r="O622" s="69"/>
      <c r="P622" s="70"/>
      <c r="Q622" s="69"/>
      <c r="R622" s="69"/>
      <c r="S622" s="70"/>
      <c r="T622" s="69"/>
      <c r="U622" s="69"/>
      <c r="V622" s="70"/>
      <c r="W622" s="69"/>
      <c r="X622" s="69"/>
      <c r="Y622" s="70"/>
      <c r="Z622" s="69"/>
      <c r="AA622" s="64"/>
      <c r="AB622" s="70"/>
      <c r="AC622" s="69" t="s">
        <v>68</v>
      </c>
      <c r="AD622" s="69">
        <v>0</v>
      </c>
      <c r="AE622" s="69">
        <v>0</v>
      </c>
      <c r="AF622" s="69">
        <v>0</v>
      </c>
      <c r="AG622" s="69">
        <v>1</v>
      </c>
      <c r="AH622" s="69">
        <v>0</v>
      </c>
      <c r="AI622" s="69">
        <v>0</v>
      </c>
      <c r="AJ622" s="69"/>
      <c r="AK622" s="69">
        <v>0</v>
      </c>
      <c r="AL622" s="69">
        <v>0</v>
      </c>
      <c r="AM622" s="69">
        <v>0</v>
      </c>
      <c r="AN622" s="69">
        <v>0</v>
      </c>
      <c r="AO622" s="69">
        <v>0</v>
      </c>
      <c r="AP622" s="69">
        <v>0</v>
      </c>
      <c r="AQ622" s="69">
        <v>0</v>
      </c>
      <c r="AR622" s="69">
        <v>0</v>
      </c>
      <c r="AS622" s="69">
        <v>4.2</v>
      </c>
      <c r="AT622" s="69">
        <v>18561</v>
      </c>
      <c r="AU622" s="54">
        <v>0</v>
      </c>
      <c r="AV622" s="54">
        <v>0</v>
      </c>
      <c r="AW622" s="66">
        <v>4.5</v>
      </c>
      <c r="AX622" s="66">
        <v>4.2</v>
      </c>
      <c r="AY622" s="64">
        <v>4873</v>
      </c>
      <c r="AZ622" s="78">
        <v>163.10626553273144</v>
      </c>
      <c r="BA622" s="66"/>
    </row>
    <row r="623" spans="1:53" x14ac:dyDescent="0.25">
      <c r="A623" s="57">
        <v>619</v>
      </c>
      <c r="B623" s="105">
        <v>2014</v>
      </c>
      <c r="C623" s="69">
        <v>4</v>
      </c>
      <c r="D623" s="69" t="s">
        <v>1807</v>
      </c>
      <c r="E623" s="75">
        <f t="shared" si="17"/>
        <v>0.88033117380000003</v>
      </c>
      <c r="F623" s="110">
        <v>0.84289000000000003</v>
      </c>
      <c r="G623" s="69">
        <v>273.77</v>
      </c>
      <c r="H623" s="69">
        <v>20.87</v>
      </c>
      <c r="I623" s="69"/>
      <c r="J623" s="69" t="s">
        <v>1808</v>
      </c>
      <c r="K623" s="69"/>
      <c r="L623" s="69">
        <v>0</v>
      </c>
      <c r="M623" s="70"/>
      <c r="N623" s="69" t="s">
        <v>210</v>
      </c>
      <c r="O623" s="69">
        <v>1398618</v>
      </c>
      <c r="P623" s="70" t="s">
        <v>277</v>
      </c>
      <c r="Q623" s="69" t="s">
        <v>883</v>
      </c>
      <c r="R623" s="57">
        <v>19912737</v>
      </c>
      <c r="S623" s="70" t="s">
        <v>644</v>
      </c>
      <c r="T623" s="69"/>
      <c r="U623" s="69"/>
      <c r="V623" s="70"/>
      <c r="W623" s="69" t="s">
        <v>1809</v>
      </c>
      <c r="X623" s="69">
        <v>856735</v>
      </c>
      <c r="Y623" s="70" t="s">
        <v>244</v>
      </c>
      <c r="Z623" s="69"/>
      <c r="AA623" s="64"/>
      <c r="AB623" s="70"/>
      <c r="AC623" s="69" t="s">
        <v>63</v>
      </c>
      <c r="AD623" s="69">
        <v>0</v>
      </c>
      <c r="AE623" s="69">
        <v>0</v>
      </c>
      <c r="AF623" s="69">
        <v>0</v>
      </c>
      <c r="AG623" s="69">
        <v>0</v>
      </c>
      <c r="AH623" s="69">
        <v>1</v>
      </c>
      <c r="AI623" s="69">
        <v>0</v>
      </c>
      <c r="AJ623" s="69"/>
      <c r="AK623" s="69">
        <v>0</v>
      </c>
      <c r="AL623" s="69">
        <v>0</v>
      </c>
      <c r="AM623" s="69">
        <v>0</v>
      </c>
      <c r="AN623" s="69">
        <v>0</v>
      </c>
      <c r="AO623" s="69">
        <v>0</v>
      </c>
      <c r="AP623" s="69">
        <v>0</v>
      </c>
      <c r="AQ623" s="69">
        <v>0</v>
      </c>
      <c r="AR623" s="69">
        <v>0</v>
      </c>
      <c r="AS623" s="69">
        <v>4.5999999999999996</v>
      </c>
      <c r="AT623" s="69">
        <v>48692</v>
      </c>
      <c r="AU623" s="54">
        <v>0</v>
      </c>
      <c r="AV623" s="54">
        <v>0</v>
      </c>
      <c r="AW623" s="66">
        <v>5.3</v>
      </c>
      <c r="AX623" s="66">
        <v>4.5999999999999996</v>
      </c>
      <c r="AY623" s="64">
        <v>58124</v>
      </c>
      <c r="AZ623" s="78">
        <v>163.10626553273144</v>
      </c>
      <c r="BA623" s="66"/>
    </row>
    <row r="624" spans="1:53" x14ac:dyDescent="0.25">
      <c r="A624" s="57">
        <v>620</v>
      </c>
      <c r="B624" s="105">
        <v>2014</v>
      </c>
      <c r="C624" s="69">
        <v>1</v>
      </c>
      <c r="D624" s="69" t="s">
        <v>1810</v>
      </c>
      <c r="E624" s="75">
        <f t="shared" si="17"/>
        <v>0.84368247600000001</v>
      </c>
      <c r="F624" s="110">
        <v>0.80779999999999996</v>
      </c>
      <c r="G624" s="69"/>
      <c r="H624" s="69"/>
      <c r="I624" s="69"/>
      <c r="J624" s="69" t="s">
        <v>93</v>
      </c>
      <c r="K624" s="69"/>
      <c r="L624" s="69">
        <v>67290</v>
      </c>
      <c r="M624" s="70" t="s">
        <v>739</v>
      </c>
      <c r="N624" s="69" t="s">
        <v>164</v>
      </c>
      <c r="O624" s="69">
        <v>899663</v>
      </c>
      <c r="P624" s="70" t="s">
        <v>373</v>
      </c>
      <c r="Q624" s="69" t="s">
        <v>140</v>
      </c>
      <c r="R624" s="69">
        <v>20767089</v>
      </c>
      <c r="S624" s="70" t="s">
        <v>740</v>
      </c>
      <c r="T624" s="69" t="s">
        <v>483</v>
      </c>
      <c r="U624" s="69">
        <v>457420</v>
      </c>
      <c r="V624" s="70" t="s">
        <v>271</v>
      </c>
      <c r="W624" s="69" t="s">
        <v>1257</v>
      </c>
      <c r="X624" s="69">
        <v>5081155</v>
      </c>
      <c r="Y624" s="70" t="s">
        <v>667</v>
      </c>
      <c r="Z624" s="69"/>
      <c r="AA624" s="64"/>
      <c r="AB624" s="70"/>
      <c r="AC624" s="69" t="s">
        <v>63</v>
      </c>
      <c r="AD624" s="69">
        <v>0</v>
      </c>
      <c r="AE624" s="69">
        <v>0</v>
      </c>
      <c r="AF624" s="69">
        <v>0</v>
      </c>
      <c r="AG624" s="69">
        <v>0</v>
      </c>
      <c r="AH624" s="69">
        <v>1</v>
      </c>
      <c r="AI624" s="69">
        <v>0</v>
      </c>
      <c r="AJ624" s="69"/>
      <c r="AK624" s="69">
        <v>0</v>
      </c>
      <c r="AL624" s="69">
        <v>0</v>
      </c>
      <c r="AM624" s="69">
        <v>0</v>
      </c>
      <c r="AN624" s="69">
        <v>0</v>
      </c>
      <c r="AO624" s="69">
        <v>0</v>
      </c>
      <c r="AP624" s="69">
        <v>0</v>
      </c>
      <c r="AQ624" s="69">
        <v>0</v>
      </c>
      <c r="AR624" s="69">
        <v>0</v>
      </c>
      <c r="AS624" s="69">
        <v>5.2</v>
      </c>
      <c r="AT624" s="69">
        <v>30898</v>
      </c>
      <c r="AU624" s="54">
        <v>0</v>
      </c>
      <c r="AV624" s="54">
        <v>0</v>
      </c>
      <c r="AW624" s="66">
        <v>5.6</v>
      </c>
      <c r="AX624" s="66">
        <v>5.2</v>
      </c>
      <c r="AY624" s="64">
        <v>28050</v>
      </c>
      <c r="AZ624" s="78">
        <v>163.10626553273144</v>
      </c>
      <c r="BA624" s="66"/>
    </row>
    <row r="625" spans="1:53" x14ac:dyDescent="0.25">
      <c r="A625" s="57">
        <v>621</v>
      </c>
      <c r="B625" s="105">
        <v>2014</v>
      </c>
      <c r="C625" s="69">
        <v>1</v>
      </c>
      <c r="D625" s="69" t="s">
        <v>1811</v>
      </c>
      <c r="E625" s="75">
        <f t="shared" si="17"/>
        <v>0.80545670400000002</v>
      </c>
      <c r="F625" s="110">
        <v>0.7712</v>
      </c>
      <c r="G625" s="69"/>
      <c r="H625" s="69"/>
      <c r="I625" s="69"/>
      <c r="J625" s="69" t="s">
        <v>1812</v>
      </c>
      <c r="K625" s="69"/>
      <c r="L625" s="69">
        <v>48013</v>
      </c>
      <c r="M625" s="70" t="s">
        <v>1385</v>
      </c>
      <c r="N625" s="69" t="s">
        <v>326</v>
      </c>
      <c r="O625" s="69">
        <v>0</v>
      </c>
      <c r="P625" s="70"/>
      <c r="Q625" s="69" t="s">
        <v>647</v>
      </c>
      <c r="R625" s="69">
        <v>3637944</v>
      </c>
      <c r="S625" s="70" t="s">
        <v>244</v>
      </c>
      <c r="T625" s="69" t="s">
        <v>485</v>
      </c>
      <c r="U625" s="69">
        <v>7666982</v>
      </c>
      <c r="V625" s="70" t="s">
        <v>244</v>
      </c>
      <c r="W625" s="69"/>
      <c r="X625" s="69"/>
      <c r="Y625" s="70"/>
      <c r="Z625" s="69" t="s">
        <v>482</v>
      </c>
      <c r="AA625" s="64">
        <v>852760</v>
      </c>
      <c r="AB625" s="70" t="s">
        <v>1813</v>
      </c>
      <c r="AC625" s="69" t="s">
        <v>68</v>
      </c>
      <c r="AD625" s="69">
        <v>0</v>
      </c>
      <c r="AE625" s="69">
        <v>0</v>
      </c>
      <c r="AF625" s="69">
        <v>0</v>
      </c>
      <c r="AG625" s="69">
        <v>1</v>
      </c>
      <c r="AH625" s="69">
        <v>0</v>
      </c>
      <c r="AI625" s="69">
        <v>0</v>
      </c>
      <c r="AJ625" s="69"/>
      <c r="AK625" s="69">
        <v>0</v>
      </c>
      <c r="AL625" s="69">
        <v>0</v>
      </c>
      <c r="AM625" s="69">
        <v>0</v>
      </c>
      <c r="AN625" s="69">
        <v>0</v>
      </c>
      <c r="AO625" s="69">
        <v>0</v>
      </c>
      <c r="AP625" s="69">
        <v>0</v>
      </c>
      <c r="AQ625" s="69">
        <v>0</v>
      </c>
      <c r="AR625" s="69">
        <v>0</v>
      </c>
      <c r="AS625" s="69">
        <v>7.3</v>
      </c>
      <c r="AT625" s="69">
        <v>39783</v>
      </c>
      <c r="AU625" s="54">
        <v>0</v>
      </c>
      <c r="AV625" s="54">
        <v>0</v>
      </c>
      <c r="AW625" s="66">
        <v>7.3</v>
      </c>
      <c r="AX625" s="66">
        <v>7.3</v>
      </c>
      <c r="AY625" s="64">
        <v>26916</v>
      </c>
      <c r="AZ625" s="78">
        <v>163.10626553273144</v>
      </c>
      <c r="BA625" s="66"/>
    </row>
    <row r="626" spans="1:53" x14ac:dyDescent="0.25">
      <c r="A626" s="57">
        <v>622</v>
      </c>
      <c r="B626" s="105">
        <v>2014</v>
      </c>
      <c r="C626" s="69">
        <v>9</v>
      </c>
      <c r="D626" s="69" t="s">
        <v>1814</v>
      </c>
      <c r="E626" s="75">
        <f t="shared" si="17"/>
        <v>0.79622507561999989</v>
      </c>
      <c r="F626" s="110">
        <v>0.76236099999999996</v>
      </c>
      <c r="G626" s="69"/>
      <c r="H626" s="69"/>
      <c r="I626" s="69"/>
      <c r="J626" s="69" t="s">
        <v>1815</v>
      </c>
      <c r="K626" s="69"/>
      <c r="L626" s="69">
        <v>330516</v>
      </c>
      <c r="M626" s="70" t="s">
        <v>1816</v>
      </c>
      <c r="N626" s="69" t="s">
        <v>261</v>
      </c>
      <c r="O626" s="69">
        <v>11434602</v>
      </c>
      <c r="P626" s="70" t="s">
        <v>262</v>
      </c>
      <c r="Q626" s="69" t="s">
        <v>391</v>
      </c>
      <c r="R626" s="69">
        <v>5420764</v>
      </c>
      <c r="S626" s="70" t="s">
        <v>392</v>
      </c>
      <c r="T626" s="69" t="s">
        <v>557</v>
      </c>
      <c r="U626" s="69">
        <v>822226</v>
      </c>
      <c r="V626" s="70" t="s">
        <v>679</v>
      </c>
      <c r="W626" s="69" t="s">
        <v>1817</v>
      </c>
      <c r="X626" s="69">
        <v>804941</v>
      </c>
      <c r="Y626" s="70" t="s">
        <v>1818</v>
      </c>
      <c r="Z626" s="69"/>
      <c r="AA626" s="64"/>
      <c r="AB626" s="70"/>
      <c r="AC626" s="69" t="s">
        <v>61</v>
      </c>
      <c r="AD626" s="69">
        <v>1</v>
      </c>
      <c r="AE626" s="69">
        <v>0</v>
      </c>
      <c r="AF626" s="69">
        <v>0</v>
      </c>
      <c r="AG626" s="69">
        <v>0</v>
      </c>
      <c r="AH626" s="69">
        <v>0</v>
      </c>
      <c r="AI626" s="69">
        <v>0</v>
      </c>
      <c r="AJ626" s="69"/>
      <c r="AK626" s="69">
        <v>0</v>
      </c>
      <c r="AL626" s="69">
        <v>0</v>
      </c>
      <c r="AM626" s="69">
        <v>0</v>
      </c>
      <c r="AN626" s="69">
        <v>0</v>
      </c>
      <c r="AO626" s="69">
        <v>0</v>
      </c>
      <c r="AP626" s="69">
        <v>0</v>
      </c>
      <c r="AQ626" s="69">
        <v>0</v>
      </c>
      <c r="AR626" s="69">
        <v>0</v>
      </c>
      <c r="AS626" s="69">
        <v>5.3</v>
      </c>
      <c r="AT626" s="69">
        <v>26496</v>
      </c>
      <c r="AU626" s="54">
        <v>0</v>
      </c>
      <c r="AV626" s="54">
        <v>0</v>
      </c>
      <c r="AW626" s="66">
        <v>5.4</v>
      </c>
      <c r="AX626" s="66">
        <v>5.3</v>
      </c>
      <c r="AY626" s="64">
        <v>36874</v>
      </c>
      <c r="AZ626" s="78">
        <v>163.10626553273144</v>
      </c>
      <c r="BA626" s="66"/>
    </row>
    <row r="627" spans="1:53" x14ac:dyDescent="0.25">
      <c r="A627" s="57">
        <v>623</v>
      </c>
      <c r="B627" s="105">
        <v>2014</v>
      </c>
      <c r="C627" s="69">
        <v>3</v>
      </c>
      <c r="D627" s="69" t="s">
        <v>1819</v>
      </c>
      <c r="E627" s="75">
        <f t="shared" si="17"/>
        <v>0.77800830198000004</v>
      </c>
      <c r="F627" s="110">
        <v>0.744919</v>
      </c>
      <c r="G627" s="69">
        <v>226.97</v>
      </c>
      <c r="H627" s="69">
        <v>8.3800000000000008</v>
      </c>
      <c r="I627" s="69"/>
      <c r="J627" s="69" t="s">
        <v>1820</v>
      </c>
      <c r="K627" s="69"/>
      <c r="L627" s="69">
        <v>5426</v>
      </c>
      <c r="M627" s="70" t="s">
        <v>1821</v>
      </c>
      <c r="N627" s="69" t="s">
        <v>247</v>
      </c>
      <c r="O627" s="69">
        <v>22698162</v>
      </c>
      <c r="P627" s="70" t="s">
        <v>244</v>
      </c>
      <c r="Q627" s="69" t="s">
        <v>1822</v>
      </c>
      <c r="R627" s="69">
        <v>661063</v>
      </c>
      <c r="S627" s="70"/>
      <c r="T627" s="69" t="s">
        <v>497</v>
      </c>
      <c r="U627" s="69">
        <v>8939299</v>
      </c>
      <c r="V627" s="70" t="s">
        <v>244</v>
      </c>
      <c r="W627" s="69"/>
      <c r="X627" s="69"/>
      <c r="Y627" s="70"/>
      <c r="Z627" s="69"/>
      <c r="AA627" s="64"/>
      <c r="AB627" s="70"/>
      <c r="AC627" s="69" t="s">
        <v>72</v>
      </c>
      <c r="AD627" s="69">
        <v>0</v>
      </c>
      <c r="AE627" s="69">
        <v>0</v>
      </c>
      <c r="AF627" s="69">
        <v>0</v>
      </c>
      <c r="AG627" s="69">
        <v>0</v>
      </c>
      <c r="AH627" s="69">
        <v>0</v>
      </c>
      <c r="AI627" s="69">
        <v>1</v>
      </c>
      <c r="AJ627" s="69"/>
      <c r="AK627" s="69">
        <v>0</v>
      </c>
      <c r="AL627" s="69">
        <v>0</v>
      </c>
      <c r="AM627" s="69">
        <v>0</v>
      </c>
      <c r="AN627" s="69">
        <v>0</v>
      </c>
      <c r="AO627" s="69">
        <v>0</v>
      </c>
      <c r="AP627" s="69">
        <v>0</v>
      </c>
      <c r="AQ627" s="69">
        <v>0</v>
      </c>
      <c r="AR627" s="69">
        <v>0</v>
      </c>
      <c r="AS627" s="69">
        <v>3.1</v>
      </c>
      <c r="AT627" s="69">
        <v>8323</v>
      </c>
      <c r="AU627" s="54">
        <v>0</v>
      </c>
      <c r="AV627" s="54">
        <v>0</v>
      </c>
      <c r="AW627" s="66">
        <v>3.8</v>
      </c>
      <c r="AX627" s="66">
        <v>3.1</v>
      </c>
      <c r="AY627" s="64">
        <v>12531</v>
      </c>
      <c r="AZ627" s="78">
        <v>163.10626553273144</v>
      </c>
      <c r="BA627" s="66"/>
    </row>
    <row r="628" spans="1:53" x14ac:dyDescent="0.25">
      <c r="A628" s="57">
        <v>624</v>
      </c>
      <c r="B628" s="105">
        <v>2014</v>
      </c>
      <c r="C628" s="69">
        <v>11</v>
      </c>
      <c r="D628" s="69" t="s">
        <v>1823</v>
      </c>
      <c r="E628" s="75">
        <f t="shared" si="17"/>
        <v>0.68380892892000011</v>
      </c>
      <c r="F628" s="110">
        <v>0.65472600000000003</v>
      </c>
      <c r="G628" s="69"/>
      <c r="H628" s="69"/>
      <c r="I628" s="69"/>
      <c r="J628" s="69" t="s">
        <v>1824</v>
      </c>
      <c r="K628" s="69"/>
      <c r="L628" s="69">
        <v>2986372</v>
      </c>
      <c r="M628" s="70" t="s">
        <v>244</v>
      </c>
      <c r="N628" s="69" t="s">
        <v>1825</v>
      </c>
      <c r="O628" s="69">
        <v>0</v>
      </c>
      <c r="P628" s="70"/>
      <c r="Q628" s="69" t="s">
        <v>384</v>
      </c>
      <c r="R628" s="69">
        <v>42569484</v>
      </c>
      <c r="S628" s="70" t="s">
        <v>385</v>
      </c>
      <c r="T628" s="69" t="s">
        <v>122</v>
      </c>
      <c r="U628" s="69">
        <v>0</v>
      </c>
      <c r="V628" s="70" t="s">
        <v>661</v>
      </c>
      <c r="W628" s="69" t="s">
        <v>1826</v>
      </c>
      <c r="X628" s="69">
        <v>44644512</v>
      </c>
      <c r="Y628" s="70" t="s">
        <v>244</v>
      </c>
      <c r="Z628" s="69"/>
      <c r="AA628" s="64"/>
      <c r="AB628" s="70"/>
      <c r="AC628" s="69" t="s">
        <v>61</v>
      </c>
      <c r="AD628" s="69">
        <v>1</v>
      </c>
      <c r="AE628" s="69">
        <v>0</v>
      </c>
      <c r="AF628" s="69">
        <v>0</v>
      </c>
      <c r="AG628" s="69">
        <v>0</v>
      </c>
      <c r="AH628" s="69">
        <v>0</v>
      </c>
      <c r="AI628" s="69">
        <v>0</v>
      </c>
      <c r="AJ628" s="69"/>
      <c r="AK628" s="69">
        <v>0</v>
      </c>
      <c r="AL628" s="69">
        <v>0</v>
      </c>
      <c r="AM628" s="69">
        <v>0</v>
      </c>
      <c r="AN628" s="69">
        <v>0</v>
      </c>
      <c r="AO628" s="69">
        <v>0</v>
      </c>
      <c r="AP628" s="69">
        <v>0</v>
      </c>
      <c r="AQ628" s="69">
        <v>0</v>
      </c>
      <c r="AR628" s="69">
        <v>0</v>
      </c>
      <c r="AS628" s="69">
        <v>4.9000000000000004</v>
      </c>
      <c r="AT628" s="69">
        <v>28514</v>
      </c>
      <c r="AU628" s="54">
        <v>0</v>
      </c>
      <c r="AV628" s="54">
        <v>0</v>
      </c>
      <c r="AW628" s="66">
        <v>5.7</v>
      </c>
      <c r="AX628" s="66">
        <v>4.9000000000000004</v>
      </c>
      <c r="AY628" s="64">
        <v>74042</v>
      </c>
      <c r="AZ628" s="78">
        <v>163.10626553273144</v>
      </c>
      <c r="BA628" s="66"/>
    </row>
    <row r="629" spans="1:53" x14ac:dyDescent="0.25">
      <c r="A629" s="57">
        <v>625</v>
      </c>
      <c r="B629" s="105">
        <v>2014</v>
      </c>
      <c r="C629" s="69">
        <v>7</v>
      </c>
      <c r="D629" s="69" t="s">
        <v>1827</v>
      </c>
      <c r="E629" s="75">
        <f t="shared" si="17"/>
        <v>0.65077705757999993</v>
      </c>
      <c r="F629" s="110">
        <v>0.62309899999999996</v>
      </c>
      <c r="G629" s="69"/>
      <c r="H629" s="69"/>
      <c r="I629" s="69"/>
      <c r="J629" s="69" t="s">
        <v>4753</v>
      </c>
      <c r="K629" s="69" t="s">
        <v>4754</v>
      </c>
      <c r="L629" s="69">
        <v>0</v>
      </c>
      <c r="M629" s="70"/>
      <c r="N629" s="69"/>
      <c r="O629" s="69"/>
      <c r="P629" s="70"/>
      <c r="Q629" s="69"/>
      <c r="R629" s="69"/>
      <c r="S629" s="70"/>
      <c r="T629" s="69"/>
      <c r="U629" s="69"/>
      <c r="V629" s="70"/>
      <c r="W629" s="69"/>
      <c r="X629" s="69"/>
      <c r="Y629" s="70"/>
      <c r="Z629" s="69"/>
      <c r="AA629" s="64"/>
      <c r="AB629" s="70"/>
      <c r="AC629" s="69" t="s">
        <v>68</v>
      </c>
      <c r="AD629" s="69">
        <v>0</v>
      </c>
      <c r="AE629" s="69">
        <v>0</v>
      </c>
      <c r="AF629" s="69">
        <v>0</v>
      </c>
      <c r="AG629" s="69">
        <v>1</v>
      </c>
      <c r="AH629" s="69">
        <v>0</v>
      </c>
      <c r="AI629" s="69">
        <v>0</v>
      </c>
      <c r="AJ629" s="69"/>
      <c r="AK629" s="69">
        <v>0</v>
      </c>
      <c r="AL629" s="69">
        <v>0</v>
      </c>
      <c r="AM629" s="69">
        <v>0</v>
      </c>
      <c r="AN629" s="69">
        <v>0</v>
      </c>
      <c r="AO629" s="69">
        <v>0</v>
      </c>
      <c r="AP629" s="69">
        <v>0</v>
      </c>
      <c r="AQ629" s="69">
        <v>0</v>
      </c>
      <c r="AR629" s="69">
        <v>0</v>
      </c>
      <c r="AS629" s="69">
        <v>4.2</v>
      </c>
      <c r="AT629" s="69">
        <v>15105</v>
      </c>
      <c r="AU629" s="54">
        <v>0</v>
      </c>
      <c r="AV629" s="54">
        <v>0</v>
      </c>
      <c r="AW629" s="66">
        <v>5.6</v>
      </c>
      <c r="AX629" s="66">
        <v>4.2</v>
      </c>
      <c r="AY629" s="64">
        <v>2649</v>
      </c>
      <c r="AZ629" s="78">
        <v>163.10626553273144</v>
      </c>
      <c r="BA629" s="66"/>
    </row>
    <row r="630" spans="1:53" ht="15" customHeight="1" x14ac:dyDescent="0.25">
      <c r="A630" s="57">
        <v>626</v>
      </c>
      <c r="B630" s="105">
        <v>2014</v>
      </c>
      <c r="C630" s="69">
        <v>8</v>
      </c>
      <c r="D630" s="69" t="s">
        <v>1828</v>
      </c>
      <c r="E630" s="75">
        <f t="shared" si="17"/>
        <v>0.65068305978000007</v>
      </c>
      <c r="F630" s="110">
        <v>0.62300900000000003</v>
      </c>
      <c r="G630" s="69">
        <v>212.95</v>
      </c>
      <c r="H630" s="69">
        <v>9.8000000000000007</v>
      </c>
      <c r="I630" s="69"/>
      <c r="J630" s="69" t="s">
        <v>1181</v>
      </c>
      <c r="K630" s="69"/>
      <c r="L630" s="69">
        <v>100983</v>
      </c>
      <c r="M630" s="70" t="s">
        <v>1829</v>
      </c>
      <c r="N630" s="69"/>
      <c r="O630" s="69"/>
      <c r="P630" s="70"/>
      <c r="Q630" s="69"/>
      <c r="R630" s="69"/>
      <c r="S630" s="70"/>
      <c r="T630" s="69"/>
      <c r="U630" s="69"/>
      <c r="V630" s="70"/>
      <c r="W630" s="69"/>
      <c r="X630" s="69"/>
      <c r="Y630" s="70"/>
      <c r="Z630" s="69"/>
      <c r="AA630" s="64"/>
      <c r="AB630" s="70"/>
      <c r="AC630" s="69" t="s">
        <v>68</v>
      </c>
      <c r="AD630" s="69">
        <v>0</v>
      </c>
      <c r="AE630" s="69">
        <v>0</v>
      </c>
      <c r="AF630" s="69">
        <v>0</v>
      </c>
      <c r="AG630" s="69">
        <v>1</v>
      </c>
      <c r="AH630" s="69">
        <v>0</v>
      </c>
      <c r="AI630" s="69">
        <v>0</v>
      </c>
      <c r="AJ630" s="69"/>
      <c r="AK630" s="69">
        <v>0</v>
      </c>
      <c r="AL630" s="69">
        <v>0</v>
      </c>
      <c r="AM630" s="69">
        <v>0</v>
      </c>
      <c r="AN630" s="69">
        <v>0</v>
      </c>
      <c r="AO630" s="69">
        <v>0</v>
      </c>
      <c r="AP630" s="69">
        <v>0</v>
      </c>
      <c r="AQ630" s="69">
        <v>0</v>
      </c>
      <c r="AR630" s="69">
        <v>0</v>
      </c>
      <c r="AS630" s="69">
        <v>6.2</v>
      </c>
      <c r="AT630" s="69">
        <v>433</v>
      </c>
      <c r="AU630" s="54">
        <v>1</v>
      </c>
      <c r="AV630" s="54">
        <v>0</v>
      </c>
      <c r="AW630" s="66">
        <v>6.2</v>
      </c>
      <c r="AX630" s="66">
        <v>6.2</v>
      </c>
      <c r="AY630" s="64">
        <v>12653</v>
      </c>
      <c r="AZ630" s="78">
        <v>163.10626553273144</v>
      </c>
      <c r="BA630" s="66"/>
    </row>
    <row r="631" spans="1:53" x14ac:dyDescent="0.25">
      <c r="A631" s="57">
        <v>627</v>
      </c>
      <c r="B631" s="105">
        <v>2014</v>
      </c>
      <c r="C631" s="69">
        <v>3</v>
      </c>
      <c r="D631" s="69" t="s">
        <v>1830</v>
      </c>
      <c r="E631" s="75">
        <f t="shared" si="17"/>
        <v>0.64962924000000011</v>
      </c>
      <c r="F631" s="110">
        <v>0.622</v>
      </c>
      <c r="G631" s="69"/>
      <c r="H631" s="69"/>
      <c r="I631" s="69"/>
      <c r="J631" s="69" t="s">
        <v>1831</v>
      </c>
      <c r="K631" s="69"/>
      <c r="L631" s="69">
        <v>0</v>
      </c>
      <c r="M631" s="70"/>
      <c r="N631" s="69" t="s">
        <v>4725</v>
      </c>
      <c r="O631" s="69">
        <v>0</v>
      </c>
      <c r="P631" s="70"/>
      <c r="Q631" s="69" t="s">
        <v>1062</v>
      </c>
      <c r="R631" s="69">
        <v>0</v>
      </c>
      <c r="S631" s="70"/>
      <c r="T631" s="69" t="s">
        <v>1211</v>
      </c>
      <c r="U631" s="69">
        <v>2117035</v>
      </c>
      <c r="V631" s="70" t="s">
        <v>728</v>
      </c>
      <c r="W631" s="69"/>
      <c r="X631" s="69"/>
      <c r="Y631" s="70"/>
      <c r="Z631" s="69"/>
      <c r="AA631" s="64"/>
      <c r="AB631" s="70"/>
      <c r="AC631" s="69" t="s">
        <v>63</v>
      </c>
      <c r="AD631" s="69">
        <v>0</v>
      </c>
      <c r="AE631" s="69">
        <v>0</v>
      </c>
      <c r="AF631" s="69">
        <v>0</v>
      </c>
      <c r="AG631" s="69">
        <v>0</v>
      </c>
      <c r="AH631" s="69">
        <v>1</v>
      </c>
      <c r="AI631" s="69">
        <v>0</v>
      </c>
      <c r="AJ631" s="69"/>
      <c r="AK631" s="69">
        <v>0</v>
      </c>
      <c r="AL631" s="69">
        <v>0</v>
      </c>
      <c r="AM631" s="69">
        <v>0</v>
      </c>
      <c r="AN631" s="69">
        <v>0</v>
      </c>
      <c r="AO631" s="69">
        <v>0</v>
      </c>
      <c r="AP631" s="69">
        <v>0</v>
      </c>
      <c r="AQ631" s="69">
        <v>0</v>
      </c>
      <c r="AR631" s="69">
        <v>0</v>
      </c>
      <c r="AS631" s="69">
        <v>5</v>
      </c>
      <c r="AT631" s="69">
        <v>13398</v>
      </c>
      <c r="AU631" s="54">
        <v>0</v>
      </c>
      <c r="AV631" s="54">
        <v>0</v>
      </c>
      <c r="AW631" s="66">
        <v>5.7</v>
      </c>
      <c r="AX631" s="66">
        <v>5</v>
      </c>
      <c r="AY631" s="64">
        <v>14097</v>
      </c>
      <c r="AZ631" s="78">
        <v>163.10626553273144</v>
      </c>
      <c r="BA631" s="66"/>
    </row>
    <row r="632" spans="1:53" x14ac:dyDescent="0.25">
      <c r="A632" s="57">
        <v>628</v>
      </c>
      <c r="B632" s="105">
        <v>2014</v>
      </c>
      <c r="C632" s="69">
        <v>7</v>
      </c>
      <c r="D632" s="69" t="s">
        <v>4755</v>
      </c>
      <c r="E632" s="75">
        <f t="shared" si="17"/>
        <v>0.62508328116</v>
      </c>
      <c r="F632" s="110">
        <v>0.59849799999999997</v>
      </c>
      <c r="G632" s="69">
        <v>168.13</v>
      </c>
      <c r="H632" s="69">
        <v>10.59</v>
      </c>
      <c r="I632" s="69"/>
      <c r="J632" s="69" t="s">
        <v>1832</v>
      </c>
      <c r="K632" s="69"/>
      <c r="L632" s="69">
        <v>0</v>
      </c>
      <c r="M632" s="70"/>
      <c r="N632" s="69"/>
      <c r="O632" s="69"/>
      <c r="P632" s="70"/>
      <c r="Q632" s="69"/>
      <c r="R632" s="69"/>
      <c r="S632" s="70"/>
      <c r="T632" s="69"/>
      <c r="U632" s="69"/>
      <c r="V632" s="70"/>
      <c r="W632" s="69"/>
      <c r="X632" s="69"/>
      <c r="Y632" s="70"/>
      <c r="Z632" s="69"/>
      <c r="AA632" s="64"/>
      <c r="AB632" s="70"/>
      <c r="AC632" s="69" t="s">
        <v>2697</v>
      </c>
      <c r="AD632" s="69">
        <v>0</v>
      </c>
      <c r="AE632" s="69">
        <v>0</v>
      </c>
      <c r="AF632" s="69">
        <v>0</v>
      </c>
      <c r="AG632" s="69">
        <v>1</v>
      </c>
      <c r="AH632" s="69">
        <v>0</v>
      </c>
      <c r="AI632" s="69">
        <v>0</v>
      </c>
      <c r="AJ632" s="69"/>
      <c r="AK632" s="69">
        <v>0</v>
      </c>
      <c r="AL632" s="69">
        <v>0</v>
      </c>
      <c r="AM632" s="69">
        <v>0</v>
      </c>
      <c r="AN632" s="69">
        <v>0</v>
      </c>
      <c r="AO632" s="69">
        <v>0</v>
      </c>
      <c r="AP632" s="69">
        <v>0</v>
      </c>
      <c r="AQ632" s="69">
        <v>0</v>
      </c>
      <c r="AR632" s="69">
        <v>0</v>
      </c>
      <c r="AS632" s="69">
        <v>8.6999999999999993</v>
      </c>
      <c r="AT632" s="69">
        <v>18310</v>
      </c>
      <c r="AU632" s="54">
        <v>0</v>
      </c>
      <c r="AV632" s="54">
        <v>0</v>
      </c>
      <c r="AW632" s="66">
        <v>7.3</v>
      </c>
      <c r="AX632" s="66">
        <v>6.8</v>
      </c>
      <c r="AY632" s="64">
        <v>5204</v>
      </c>
      <c r="AZ632" s="78">
        <v>163.10626553273144</v>
      </c>
      <c r="BA632" s="66"/>
    </row>
    <row r="633" spans="1:53" x14ac:dyDescent="0.25">
      <c r="A633" s="57">
        <v>629</v>
      </c>
      <c r="B633" s="105">
        <v>2014</v>
      </c>
      <c r="C633" s="69">
        <v>7</v>
      </c>
      <c r="D633" s="69" t="s">
        <v>1833</v>
      </c>
      <c r="E633" s="75">
        <f t="shared" si="17"/>
        <v>0.61265677200000002</v>
      </c>
      <c r="F633" s="110">
        <v>0.58660000000000001</v>
      </c>
      <c r="G633" s="69"/>
      <c r="H633" s="69"/>
      <c r="I633" s="69"/>
      <c r="J633" s="69" t="s">
        <v>1834</v>
      </c>
      <c r="K633" s="69"/>
      <c r="L633" s="69">
        <v>0</v>
      </c>
      <c r="M633" s="70"/>
      <c r="N633" s="69"/>
      <c r="O633" s="69"/>
      <c r="P633" s="70"/>
      <c r="Q633" s="69"/>
      <c r="R633" s="69"/>
      <c r="S633" s="70"/>
      <c r="T633" s="69"/>
      <c r="U633" s="69"/>
      <c r="V633" s="70"/>
      <c r="W633" s="69"/>
      <c r="X633" s="69"/>
      <c r="Y633" s="70"/>
      <c r="Z633" s="69"/>
      <c r="AA633" s="64"/>
      <c r="AB633" s="70"/>
      <c r="AC633" s="69" t="s">
        <v>4756</v>
      </c>
      <c r="AD633" s="69">
        <v>0</v>
      </c>
      <c r="AE633" s="69">
        <v>0</v>
      </c>
      <c r="AF633" s="69">
        <v>0</v>
      </c>
      <c r="AG633" s="69">
        <v>1</v>
      </c>
      <c r="AH633" s="69">
        <v>0</v>
      </c>
      <c r="AI633" s="69">
        <v>0</v>
      </c>
      <c r="AJ633" s="69"/>
      <c r="AK633" s="69">
        <v>0</v>
      </c>
      <c r="AL633" s="69">
        <v>0</v>
      </c>
      <c r="AM633" s="69">
        <v>0</v>
      </c>
      <c r="AN633" s="69">
        <v>0</v>
      </c>
      <c r="AO633" s="69">
        <v>0</v>
      </c>
      <c r="AP633" s="69">
        <v>0</v>
      </c>
      <c r="AQ633" s="69">
        <v>0</v>
      </c>
      <c r="AR633" s="69">
        <v>0</v>
      </c>
      <c r="AS633" s="69">
        <v>5.6</v>
      </c>
      <c r="AT633" s="69">
        <v>5097</v>
      </c>
      <c r="AU633" s="54">
        <v>0</v>
      </c>
      <c r="AV633" s="54">
        <v>0</v>
      </c>
      <c r="AW633" s="66">
        <v>5.7</v>
      </c>
      <c r="AX633" s="66">
        <v>5.6</v>
      </c>
      <c r="AY633" s="64">
        <v>12852</v>
      </c>
      <c r="AZ633" s="78">
        <v>163.10626553273144</v>
      </c>
      <c r="BA633" s="66"/>
    </row>
    <row r="634" spans="1:53" x14ac:dyDescent="0.25">
      <c r="A634" s="57">
        <v>630</v>
      </c>
      <c r="B634" s="105">
        <v>2014</v>
      </c>
      <c r="C634" s="69">
        <v>3</v>
      </c>
      <c r="D634" s="69" t="s">
        <v>1835</v>
      </c>
      <c r="E634" s="75">
        <f t="shared" si="17"/>
        <v>0.56816447999999997</v>
      </c>
      <c r="F634" s="110">
        <v>0.54400000000000004</v>
      </c>
      <c r="G634" s="69"/>
      <c r="H634" s="69"/>
      <c r="I634" s="69"/>
      <c r="J634" s="69" t="s">
        <v>1836</v>
      </c>
      <c r="K634" s="69"/>
      <c r="L634" s="69">
        <v>6465</v>
      </c>
      <c r="M634" s="70" t="s">
        <v>1837</v>
      </c>
      <c r="N634" s="69" t="s">
        <v>1838</v>
      </c>
      <c r="O634" s="69">
        <v>1249132</v>
      </c>
      <c r="P634" s="70" t="s">
        <v>1839</v>
      </c>
      <c r="Q634" s="69" t="s">
        <v>155</v>
      </c>
      <c r="R634" s="69">
        <v>1484806</v>
      </c>
      <c r="S634" s="70" t="s">
        <v>244</v>
      </c>
      <c r="T634" s="69" t="s">
        <v>1840</v>
      </c>
      <c r="U634" s="69">
        <v>10487981</v>
      </c>
      <c r="V634" s="70" t="s">
        <v>1841</v>
      </c>
      <c r="W634" s="69" t="s">
        <v>1842</v>
      </c>
      <c r="X634" s="69">
        <v>571082</v>
      </c>
      <c r="Y634" s="70" t="s">
        <v>1397</v>
      </c>
      <c r="Z634" s="69"/>
      <c r="AA634" s="64"/>
      <c r="AB634" s="70"/>
      <c r="AC634" s="69" t="s">
        <v>61</v>
      </c>
      <c r="AD634" s="69">
        <v>1</v>
      </c>
      <c r="AE634" s="69">
        <v>0</v>
      </c>
      <c r="AF634" s="69">
        <v>0</v>
      </c>
      <c r="AG634" s="69">
        <v>0</v>
      </c>
      <c r="AH634" s="69">
        <v>0</v>
      </c>
      <c r="AI634" s="69">
        <v>0</v>
      </c>
      <c r="AJ634" s="69"/>
      <c r="AK634" s="69">
        <v>0</v>
      </c>
      <c r="AL634" s="69">
        <v>0</v>
      </c>
      <c r="AM634" s="69">
        <v>0</v>
      </c>
      <c r="AN634" s="69">
        <v>0</v>
      </c>
      <c r="AO634" s="69">
        <v>0</v>
      </c>
      <c r="AP634" s="69">
        <v>0</v>
      </c>
      <c r="AQ634" s="69">
        <v>0</v>
      </c>
      <c r="AR634" s="69">
        <v>0</v>
      </c>
      <c r="AS634" s="69">
        <v>6.1</v>
      </c>
      <c r="AT634" s="69">
        <v>13690</v>
      </c>
      <c r="AU634" s="54">
        <v>0</v>
      </c>
      <c r="AV634" s="54">
        <v>0</v>
      </c>
      <c r="AW634" s="66">
        <v>6.4</v>
      </c>
      <c r="AX634" s="66">
        <v>6.1</v>
      </c>
      <c r="AY634" s="64">
        <v>18704</v>
      </c>
      <c r="AZ634" s="78">
        <v>163.10626553273144</v>
      </c>
      <c r="BA634" s="66"/>
    </row>
    <row r="635" spans="1:53" x14ac:dyDescent="0.25">
      <c r="A635" s="57">
        <v>631</v>
      </c>
      <c r="B635" s="105">
        <v>2014</v>
      </c>
      <c r="C635" s="69">
        <v>10</v>
      </c>
      <c r="D635" s="69" t="s">
        <v>1843</v>
      </c>
      <c r="E635" s="75">
        <f t="shared" si="17"/>
        <v>0.53799014178000004</v>
      </c>
      <c r="F635" s="110">
        <v>0.51510900000000004</v>
      </c>
      <c r="G635" s="69"/>
      <c r="H635" s="69"/>
      <c r="I635" s="69"/>
      <c r="J635" s="69" t="s">
        <v>1084</v>
      </c>
      <c r="K635" s="69"/>
      <c r="L635" s="69">
        <v>0</v>
      </c>
      <c r="M635" s="70"/>
      <c r="N635" s="69" t="s">
        <v>1007</v>
      </c>
      <c r="O635" s="69">
        <v>0</v>
      </c>
      <c r="P635" s="70" t="s">
        <v>1008</v>
      </c>
      <c r="Q635" s="69" t="s">
        <v>677</v>
      </c>
      <c r="R635" s="69">
        <v>17402352</v>
      </c>
      <c r="T635" s="69" t="s">
        <v>1844</v>
      </c>
      <c r="U635" s="69">
        <v>16721</v>
      </c>
      <c r="V635" s="70"/>
      <c r="W635" s="69" t="s">
        <v>1261</v>
      </c>
      <c r="X635" s="69">
        <v>657160</v>
      </c>
      <c r="Y635" s="70" t="s">
        <v>244</v>
      </c>
      <c r="Z635" s="69"/>
      <c r="AA635" s="64"/>
      <c r="AB635" s="70"/>
      <c r="AC635" s="69" t="s">
        <v>61</v>
      </c>
      <c r="AD635" s="69">
        <v>1</v>
      </c>
      <c r="AE635" s="69">
        <v>0</v>
      </c>
      <c r="AF635" s="69">
        <v>0</v>
      </c>
      <c r="AG635" s="69">
        <v>0</v>
      </c>
      <c r="AH635" s="69">
        <v>0</v>
      </c>
      <c r="AI635" s="69">
        <v>0</v>
      </c>
      <c r="AJ635" s="69" t="s">
        <v>2479</v>
      </c>
      <c r="AK635" s="69">
        <v>0</v>
      </c>
      <c r="AL635" s="69">
        <v>0</v>
      </c>
      <c r="AM635" s="69">
        <v>0</v>
      </c>
      <c r="AN635" s="69">
        <v>1</v>
      </c>
      <c r="AO635" s="69">
        <v>0</v>
      </c>
      <c r="AP635" s="69">
        <v>0</v>
      </c>
      <c r="AQ635" s="69">
        <v>0</v>
      </c>
      <c r="AR635" s="69">
        <v>0</v>
      </c>
      <c r="AS635" s="69">
        <v>7.1</v>
      </c>
      <c r="AT635" s="69">
        <v>80715</v>
      </c>
      <c r="AU635" s="54">
        <v>0</v>
      </c>
      <c r="AV635" s="54">
        <v>0</v>
      </c>
      <c r="AW635" s="66">
        <v>7.7</v>
      </c>
      <c r="AX635" s="66">
        <v>7.1</v>
      </c>
      <c r="AY635" s="64">
        <v>55755</v>
      </c>
      <c r="AZ635" s="78">
        <v>163.10626553273144</v>
      </c>
      <c r="BA635" s="66"/>
    </row>
    <row r="636" spans="1:53" x14ac:dyDescent="0.25">
      <c r="A636" s="57">
        <v>632</v>
      </c>
      <c r="B636" s="105">
        <v>2014</v>
      </c>
      <c r="C636" s="69">
        <v>4</v>
      </c>
      <c r="D636" s="69" t="s">
        <v>4757</v>
      </c>
      <c r="E636" s="75">
        <f t="shared" si="17"/>
        <v>0.52390404924000011</v>
      </c>
      <c r="F636" s="110">
        <v>0.50162200000000001</v>
      </c>
      <c r="G636" s="69">
        <v>162.57</v>
      </c>
      <c r="H636" s="69">
        <v>11.42</v>
      </c>
      <c r="I636" s="69"/>
      <c r="J636" s="69" t="s">
        <v>826</v>
      </c>
      <c r="K636" s="69"/>
      <c r="L636" s="69">
        <v>14363</v>
      </c>
      <c r="M636" s="70">
        <v>40765</v>
      </c>
      <c r="N636" s="69" t="s">
        <v>1678</v>
      </c>
      <c r="O636" s="69">
        <v>114281</v>
      </c>
      <c r="P636" s="70" t="s">
        <v>1732</v>
      </c>
      <c r="Q636" s="58" t="s">
        <v>4758</v>
      </c>
      <c r="R636" s="58">
        <v>695273</v>
      </c>
      <c r="S636" s="70" t="s">
        <v>1847</v>
      </c>
      <c r="T636" s="54" t="s">
        <v>4759</v>
      </c>
      <c r="W636" s="69" t="s">
        <v>1846</v>
      </c>
      <c r="X636" s="69">
        <v>95663</v>
      </c>
      <c r="Y636" s="70"/>
      <c r="Z636" s="69"/>
      <c r="AA636" s="64"/>
      <c r="AB636" s="70"/>
      <c r="AC636" s="69" t="s">
        <v>58</v>
      </c>
      <c r="AD636" s="69">
        <v>0</v>
      </c>
      <c r="AE636" s="69">
        <v>1</v>
      </c>
      <c r="AF636" s="69">
        <v>0</v>
      </c>
      <c r="AG636" s="69">
        <v>0</v>
      </c>
      <c r="AH636" s="69">
        <v>0</v>
      </c>
      <c r="AI636" s="69">
        <v>0</v>
      </c>
      <c r="AJ636" s="69"/>
      <c r="AK636" s="69">
        <v>0</v>
      </c>
      <c r="AL636" s="69">
        <v>0</v>
      </c>
      <c r="AM636" s="69">
        <v>0</v>
      </c>
      <c r="AN636" s="69">
        <v>0</v>
      </c>
      <c r="AO636" s="69">
        <v>0</v>
      </c>
      <c r="AP636" s="69">
        <v>0</v>
      </c>
      <c r="AQ636" s="69">
        <v>0</v>
      </c>
      <c r="AR636" s="69">
        <v>0</v>
      </c>
      <c r="AS636" s="69">
        <v>3.2</v>
      </c>
      <c r="AT636" s="69">
        <v>3065</v>
      </c>
      <c r="AU636" s="54">
        <v>1</v>
      </c>
      <c r="AV636" s="54">
        <v>0</v>
      </c>
      <c r="AW636" s="66">
        <v>3.8</v>
      </c>
      <c r="AX636" s="66">
        <v>3.2</v>
      </c>
      <c r="AY636" s="64">
        <v>35626</v>
      </c>
      <c r="AZ636" s="78">
        <v>163.10626553273144</v>
      </c>
      <c r="BA636" s="66"/>
    </row>
    <row r="637" spans="1:53" ht="14.25" customHeight="1" x14ac:dyDescent="0.25">
      <c r="A637" s="57">
        <v>633</v>
      </c>
      <c r="B637" s="72">
        <v>2014</v>
      </c>
      <c r="C637" s="54">
        <v>7</v>
      </c>
      <c r="D637" s="54" t="s">
        <v>4760</v>
      </c>
      <c r="E637" s="75">
        <f t="shared" si="17"/>
        <v>0.523881072</v>
      </c>
      <c r="F637" s="109">
        <v>0.50160000000000005</v>
      </c>
      <c r="J637" s="54" t="s">
        <v>4761</v>
      </c>
      <c r="L637" s="69">
        <v>5542</v>
      </c>
      <c r="M637" s="70" t="s">
        <v>2574</v>
      </c>
      <c r="N637" s="57" t="s">
        <v>4762</v>
      </c>
      <c r="Q637" s="57" t="s">
        <v>4763</v>
      </c>
      <c r="T637" s="54" t="s">
        <v>4764</v>
      </c>
      <c r="W637" s="54" t="s">
        <v>4765</v>
      </c>
      <c r="AC637" s="57" t="s">
        <v>4766</v>
      </c>
      <c r="AD637" s="57">
        <v>1</v>
      </c>
      <c r="AE637" s="57">
        <v>0</v>
      </c>
      <c r="AF637" s="57">
        <v>0</v>
      </c>
      <c r="AG637" s="57">
        <v>0</v>
      </c>
      <c r="AH637" s="57">
        <v>1</v>
      </c>
      <c r="AI637" s="57">
        <v>0</v>
      </c>
      <c r="AK637" s="57">
        <v>0</v>
      </c>
      <c r="AL637" s="57">
        <v>0</v>
      </c>
      <c r="AM637" s="69">
        <v>0</v>
      </c>
      <c r="AN637" s="57">
        <v>0</v>
      </c>
      <c r="AO637" s="57">
        <v>0</v>
      </c>
      <c r="AP637" s="57">
        <v>0</v>
      </c>
      <c r="AQ637" s="57">
        <v>0</v>
      </c>
      <c r="AR637" s="57">
        <v>0</v>
      </c>
      <c r="AS637" s="54">
        <v>4.2</v>
      </c>
      <c r="AT637" s="57">
        <v>6422</v>
      </c>
      <c r="AU637" s="54">
        <v>0</v>
      </c>
      <c r="AV637" s="54">
        <v>0</v>
      </c>
      <c r="AZ637" s="78">
        <v>163.10626553273099</v>
      </c>
      <c r="BA637" s="66"/>
    </row>
    <row r="638" spans="1:53" x14ac:dyDescent="0.25">
      <c r="A638" s="57">
        <v>634</v>
      </c>
      <c r="B638" s="105">
        <v>2014</v>
      </c>
      <c r="C638" s="69">
        <v>5</v>
      </c>
      <c r="D638" s="69" t="s">
        <v>1848</v>
      </c>
      <c r="E638" s="75">
        <f t="shared" si="17"/>
        <v>0.50260205891999998</v>
      </c>
      <c r="F638" s="110">
        <v>0.48122599999999999</v>
      </c>
      <c r="G638" s="69">
        <v>146.47</v>
      </c>
      <c r="H638" s="69">
        <v>7.76</v>
      </c>
      <c r="I638" s="69"/>
      <c r="J638" s="69" t="s">
        <v>1916</v>
      </c>
      <c r="K638" s="69"/>
      <c r="L638" s="69">
        <v>0</v>
      </c>
      <c r="M638" s="70"/>
      <c r="N638" s="69" t="s">
        <v>1961</v>
      </c>
      <c r="O638" s="69">
        <v>0</v>
      </c>
      <c r="P638" s="70"/>
      <c r="Q638" s="69" t="s">
        <v>1988</v>
      </c>
      <c r="R638" s="69">
        <v>0</v>
      </c>
      <c r="S638" s="70"/>
      <c r="T638" s="69"/>
      <c r="U638" s="69"/>
      <c r="V638" s="70"/>
      <c r="W638" s="69"/>
      <c r="X638" s="69"/>
      <c r="Y638" s="70"/>
      <c r="Z638" s="69"/>
      <c r="AA638" s="64"/>
      <c r="AB638" s="70"/>
      <c r="AC638" s="69" t="s">
        <v>1350</v>
      </c>
      <c r="AD638" s="69">
        <v>0</v>
      </c>
      <c r="AE638" s="69">
        <v>0</v>
      </c>
      <c r="AF638" s="69">
        <v>0</v>
      </c>
      <c r="AG638" s="69">
        <v>1</v>
      </c>
      <c r="AH638" s="69">
        <v>0</v>
      </c>
      <c r="AI638" s="69">
        <v>0</v>
      </c>
      <c r="AJ638" s="69"/>
      <c r="AK638" s="69">
        <v>0</v>
      </c>
      <c r="AL638" s="69">
        <v>0</v>
      </c>
      <c r="AM638" s="69">
        <v>0</v>
      </c>
      <c r="AN638" s="69">
        <v>0</v>
      </c>
      <c r="AO638" s="69">
        <v>0</v>
      </c>
      <c r="AP638" s="69">
        <v>0</v>
      </c>
      <c r="AQ638" s="69">
        <v>0</v>
      </c>
      <c r="AR638" s="69">
        <v>0</v>
      </c>
      <c r="AS638" s="69">
        <v>4</v>
      </c>
      <c r="AT638" s="69">
        <v>661</v>
      </c>
      <c r="AU638" s="54">
        <v>1</v>
      </c>
      <c r="AV638" s="54">
        <v>0</v>
      </c>
      <c r="AW638" s="66">
        <v>5.2</v>
      </c>
      <c r="AX638" s="66">
        <v>4</v>
      </c>
      <c r="AY638" s="64">
        <v>11105</v>
      </c>
      <c r="AZ638" s="78">
        <v>163.10626553273144</v>
      </c>
      <c r="BA638" s="66"/>
    </row>
    <row r="639" spans="1:53" x14ac:dyDescent="0.25">
      <c r="A639" s="57">
        <v>635</v>
      </c>
      <c r="B639" s="105">
        <v>2014</v>
      </c>
      <c r="C639" s="69">
        <v>7</v>
      </c>
      <c r="D639" s="69" t="s">
        <v>1849</v>
      </c>
      <c r="E639" s="75">
        <f t="shared" si="17"/>
        <v>0.49622378598000005</v>
      </c>
      <c r="F639" s="110">
        <v>0.47511900000000001</v>
      </c>
      <c r="G639" s="69">
        <v>139.25</v>
      </c>
      <c r="H639" s="69">
        <v>8.56</v>
      </c>
      <c r="I639" s="69"/>
      <c r="J639" s="69" t="s">
        <v>799</v>
      </c>
      <c r="K639" s="69"/>
      <c r="L639" s="69">
        <v>2896</v>
      </c>
      <c r="M639" s="70">
        <v>40798</v>
      </c>
      <c r="N639" s="69"/>
      <c r="O639" s="69"/>
      <c r="P639" s="70"/>
      <c r="Q639" s="69" t="s">
        <v>208</v>
      </c>
      <c r="R639" s="69">
        <v>10815</v>
      </c>
      <c r="S639" s="70">
        <v>40060</v>
      </c>
      <c r="T639" s="69" t="s">
        <v>2021</v>
      </c>
      <c r="U639" s="69">
        <v>54056</v>
      </c>
      <c r="V639" s="70">
        <v>40477</v>
      </c>
      <c r="W639" s="69" t="s">
        <v>2041</v>
      </c>
      <c r="X639" s="69">
        <v>7867</v>
      </c>
      <c r="Y639" s="70">
        <v>40186</v>
      </c>
      <c r="Z639" s="69" t="s">
        <v>2071</v>
      </c>
      <c r="AA639" s="64">
        <v>576213</v>
      </c>
      <c r="AB639" s="70">
        <v>40104</v>
      </c>
      <c r="AC639" s="69" t="s">
        <v>2089</v>
      </c>
      <c r="AD639" s="69">
        <v>0</v>
      </c>
      <c r="AE639" s="69">
        <v>0</v>
      </c>
      <c r="AF639" s="69">
        <v>0</v>
      </c>
      <c r="AG639" s="69">
        <v>1</v>
      </c>
      <c r="AH639" s="69">
        <v>0</v>
      </c>
      <c r="AI639" s="69">
        <v>0</v>
      </c>
      <c r="AJ639" s="69"/>
      <c r="AK639" s="69">
        <v>0</v>
      </c>
      <c r="AL639" s="69">
        <v>0</v>
      </c>
      <c r="AM639" s="69">
        <v>0</v>
      </c>
      <c r="AN639" s="69">
        <v>0</v>
      </c>
      <c r="AO639" s="69">
        <v>0</v>
      </c>
      <c r="AP639" s="69">
        <v>0</v>
      </c>
      <c r="AQ639" s="69">
        <v>0</v>
      </c>
      <c r="AR639" s="69">
        <v>0</v>
      </c>
      <c r="AS639" s="69">
        <v>4.5</v>
      </c>
      <c r="AT639" s="69">
        <v>3872</v>
      </c>
      <c r="AU639" s="54">
        <v>1</v>
      </c>
      <c r="AV639" s="54">
        <v>0</v>
      </c>
      <c r="AW639" s="66">
        <v>6.3</v>
      </c>
      <c r="AX639" s="66">
        <v>4.5999999999999996</v>
      </c>
      <c r="AY639" s="64">
        <v>2055</v>
      </c>
      <c r="AZ639" s="78">
        <v>163.10626553273144</v>
      </c>
      <c r="BA639" s="66"/>
    </row>
    <row r="640" spans="1:53" x14ac:dyDescent="0.25">
      <c r="A640" s="57">
        <v>636</v>
      </c>
      <c r="B640" s="105">
        <v>2014</v>
      </c>
      <c r="C640" s="69">
        <v>5</v>
      </c>
      <c r="D640" s="69" t="s">
        <v>1850</v>
      </c>
      <c r="E640" s="75">
        <f t="shared" si="17"/>
        <v>0.46930699374000001</v>
      </c>
      <c r="F640" s="110">
        <v>0.449347</v>
      </c>
      <c r="G640" s="69"/>
      <c r="H640" s="69"/>
      <c r="I640" s="69"/>
      <c r="J640" s="69" t="s">
        <v>1190</v>
      </c>
      <c r="K640" s="69"/>
      <c r="L640" s="69">
        <v>9308</v>
      </c>
      <c r="M640" s="70">
        <v>40290</v>
      </c>
      <c r="N640" s="69"/>
      <c r="O640" s="69"/>
      <c r="P640" s="70"/>
      <c r="Q640" s="69" t="s">
        <v>1251</v>
      </c>
      <c r="R640" s="69">
        <v>25574</v>
      </c>
      <c r="S640" s="70">
        <v>40530</v>
      </c>
      <c r="T640" s="69" t="s">
        <v>1331</v>
      </c>
      <c r="U640" s="69">
        <v>0</v>
      </c>
      <c r="V640" s="70"/>
      <c r="W640" s="69"/>
      <c r="X640" s="69"/>
      <c r="Y640" s="70"/>
      <c r="Z640" s="69" t="s">
        <v>2072</v>
      </c>
      <c r="AA640" s="64"/>
      <c r="AB640" s="70"/>
      <c r="AC640" s="69" t="s">
        <v>1715</v>
      </c>
      <c r="AD640" s="69">
        <v>0</v>
      </c>
      <c r="AE640" s="69">
        <v>0</v>
      </c>
      <c r="AF640" s="69">
        <v>0</v>
      </c>
      <c r="AG640" s="69">
        <v>1</v>
      </c>
      <c r="AH640" s="69">
        <v>1</v>
      </c>
      <c r="AI640" s="69">
        <v>0</v>
      </c>
      <c r="AJ640" s="69"/>
      <c r="AK640" s="69">
        <v>0</v>
      </c>
      <c r="AL640" s="69">
        <v>0</v>
      </c>
      <c r="AM640" s="69">
        <v>0</v>
      </c>
      <c r="AN640" s="69">
        <v>0</v>
      </c>
      <c r="AO640" s="69">
        <v>0</v>
      </c>
      <c r="AP640" s="69">
        <v>0</v>
      </c>
      <c r="AQ640" s="69">
        <v>0</v>
      </c>
      <c r="AR640" s="69">
        <v>0</v>
      </c>
      <c r="AS640" s="69">
        <v>3.8</v>
      </c>
      <c r="AT640" s="69">
        <v>1606</v>
      </c>
      <c r="AU640" s="54">
        <v>0</v>
      </c>
      <c r="AV640" s="54">
        <v>0</v>
      </c>
      <c r="AW640" s="66">
        <v>5.0999999999999996</v>
      </c>
      <c r="AX640" s="66">
        <v>3.8</v>
      </c>
      <c r="AY640" s="64">
        <v>16755</v>
      </c>
      <c r="AZ640" s="78">
        <v>163.10626553273144</v>
      </c>
      <c r="BA640" s="66"/>
    </row>
    <row r="641" spans="1:53" x14ac:dyDescent="0.25">
      <c r="A641" s="57">
        <v>637</v>
      </c>
      <c r="B641" s="105">
        <v>2014</v>
      </c>
      <c r="C641" s="69">
        <v>10</v>
      </c>
      <c r="D641" s="69" t="s">
        <v>1851</v>
      </c>
      <c r="E641" s="75">
        <f t="shared" si="17"/>
        <v>0.46362743778000004</v>
      </c>
      <c r="F641" s="110">
        <v>0.443909</v>
      </c>
      <c r="G641" s="69"/>
      <c r="H641" s="69"/>
      <c r="I641" s="69"/>
      <c r="J641" s="69" t="s">
        <v>1917</v>
      </c>
      <c r="K641" s="69"/>
      <c r="L641" s="69">
        <v>0</v>
      </c>
      <c r="M641" s="70"/>
      <c r="N641" s="69" t="s">
        <v>1962</v>
      </c>
      <c r="O641" s="69">
        <v>87221</v>
      </c>
      <c r="P641" s="70">
        <v>40285</v>
      </c>
      <c r="Q641" s="69" t="s">
        <v>1989</v>
      </c>
      <c r="R641" s="69">
        <v>153712</v>
      </c>
      <c r="S641" s="70">
        <v>40402</v>
      </c>
      <c r="T641" s="69" t="s">
        <v>2022</v>
      </c>
      <c r="U641" s="69">
        <v>9750</v>
      </c>
      <c r="V641" s="70">
        <v>40365</v>
      </c>
      <c r="W641" s="69"/>
      <c r="X641" s="69"/>
      <c r="Y641" s="70"/>
      <c r="Z641" s="69" t="s">
        <v>2073</v>
      </c>
      <c r="AA641" s="64"/>
      <c r="AB641" s="70"/>
      <c r="AC641" s="69" t="s">
        <v>2090</v>
      </c>
      <c r="AD641" s="69">
        <v>0</v>
      </c>
      <c r="AE641" s="69">
        <v>0</v>
      </c>
      <c r="AF641" s="69">
        <v>0</v>
      </c>
      <c r="AG641" s="69">
        <v>1</v>
      </c>
      <c r="AH641" s="69">
        <v>0</v>
      </c>
      <c r="AI641" s="69">
        <v>0</v>
      </c>
      <c r="AJ641" s="69"/>
      <c r="AK641" s="69">
        <v>0</v>
      </c>
      <c r="AL641" s="69">
        <v>0</v>
      </c>
      <c r="AM641" s="69">
        <v>0</v>
      </c>
      <c r="AN641" s="69">
        <v>0</v>
      </c>
      <c r="AO641" s="69">
        <v>0</v>
      </c>
      <c r="AP641" s="69">
        <v>0</v>
      </c>
      <c r="AQ641" s="69">
        <v>0</v>
      </c>
      <c r="AR641" s="69">
        <v>0</v>
      </c>
      <c r="AS641" s="69">
        <v>4.9000000000000004</v>
      </c>
      <c r="AT641" s="69">
        <v>412</v>
      </c>
      <c r="AU641" s="54">
        <v>0</v>
      </c>
      <c r="AV641" s="54">
        <v>0</v>
      </c>
      <c r="AW641" s="66">
        <v>5</v>
      </c>
      <c r="AX641" s="66">
        <v>4.9000000000000004</v>
      </c>
      <c r="AY641" s="64">
        <v>75805</v>
      </c>
      <c r="AZ641" s="78">
        <v>163.10626553273144</v>
      </c>
      <c r="BA641" s="66"/>
    </row>
    <row r="642" spans="1:53" x14ac:dyDescent="0.25">
      <c r="A642" s="57">
        <v>638</v>
      </c>
      <c r="B642" s="105">
        <v>2014</v>
      </c>
      <c r="C642" s="69">
        <v>10</v>
      </c>
      <c r="D642" s="69" t="s">
        <v>1852</v>
      </c>
      <c r="E642" s="75">
        <f t="shared" si="17"/>
        <v>0.45960224309999997</v>
      </c>
      <c r="F642" s="110">
        <v>0.44005499999999997</v>
      </c>
      <c r="G642" s="69"/>
      <c r="H642" s="69"/>
      <c r="I642" s="69"/>
      <c r="J642" s="69" t="s">
        <v>1171</v>
      </c>
      <c r="K642" s="69"/>
      <c r="L642" s="69">
        <v>0</v>
      </c>
      <c r="M642" s="70"/>
      <c r="N642" s="69" t="s">
        <v>216</v>
      </c>
      <c r="O642" s="69">
        <v>3759025</v>
      </c>
      <c r="P642" s="70">
        <v>40483</v>
      </c>
      <c r="Q642" s="69" t="s">
        <v>140</v>
      </c>
      <c r="R642" s="69">
        <v>20766198</v>
      </c>
      <c r="S642" s="70">
        <v>40763</v>
      </c>
      <c r="T642" s="69" t="s">
        <v>2023</v>
      </c>
      <c r="U642" s="69">
        <v>21086058</v>
      </c>
      <c r="V642" s="70">
        <v>40467</v>
      </c>
      <c r="W642" s="69"/>
      <c r="X642" s="69"/>
      <c r="Y642" s="70"/>
      <c r="Z642" s="69"/>
      <c r="AA642" s="64"/>
      <c r="AB642" s="70"/>
      <c r="AC642" s="69" t="s">
        <v>2091</v>
      </c>
      <c r="AD642" s="69">
        <v>0</v>
      </c>
      <c r="AE642" s="69">
        <v>0</v>
      </c>
      <c r="AF642" s="69">
        <v>0</v>
      </c>
      <c r="AG642" s="69">
        <v>1</v>
      </c>
      <c r="AH642" s="69">
        <v>1</v>
      </c>
      <c r="AI642" s="69">
        <v>0</v>
      </c>
      <c r="AJ642" s="69"/>
      <c r="AK642" s="69">
        <v>0</v>
      </c>
      <c r="AL642" s="69">
        <v>0</v>
      </c>
      <c r="AM642" s="69">
        <v>0</v>
      </c>
      <c r="AN642" s="69">
        <v>0</v>
      </c>
      <c r="AO642" s="69">
        <v>0</v>
      </c>
      <c r="AP642" s="69">
        <v>0</v>
      </c>
      <c r="AQ642" s="69">
        <v>0</v>
      </c>
      <c r="AR642" s="69">
        <v>0</v>
      </c>
      <c r="AS642" s="69">
        <v>8.3000000000000007</v>
      </c>
      <c r="AT642" s="69">
        <v>33013</v>
      </c>
      <c r="AU642" s="54">
        <v>0</v>
      </c>
      <c r="AV642" s="54">
        <v>0</v>
      </c>
      <c r="AW642" s="66">
        <v>8</v>
      </c>
      <c r="AX642" s="66">
        <v>8.3000000000000007</v>
      </c>
      <c r="AY642" s="64">
        <v>7180</v>
      </c>
      <c r="AZ642" s="78">
        <v>163.10626553273144</v>
      </c>
      <c r="BA642" s="66"/>
    </row>
    <row r="643" spans="1:53" x14ac:dyDescent="0.25">
      <c r="A643" s="57">
        <v>639</v>
      </c>
      <c r="B643" s="105">
        <v>2014</v>
      </c>
      <c r="C643" s="69">
        <v>9</v>
      </c>
      <c r="D643" s="69" t="s">
        <v>1853</v>
      </c>
      <c r="E643" s="75">
        <f t="shared" si="17"/>
        <v>0.44187634685999999</v>
      </c>
      <c r="F643" s="110">
        <v>0.42308299999999999</v>
      </c>
      <c r="G643" s="69"/>
      <c r="H643" s="69"/>
      <c r="I643" s="69"/>
      <c r="J643" s="69" t="s">
        <v>1918</v>
      </c>
      <c r="K643" s="69"/>
      <c r="L643" s="69">
        <v>0</v>
      </c>
      <c r="M643" s="70"/>
      <c r="N643" s="69" t="s">
        <v>1963</v>
      </c>
      <c r="O643" s="69">
        <v>63262</v>
      </c>
      <c r="P643" s="70">
        <v>42186</v>
      </c>
      <c r="Q643" s="69" t="s">
        <v>1990</v>
      </c>
      <c r="R643" s="69">
        <v>0</v>
      </c>
      <c r="S643" s="70"/>
      <c r="T643" s="69"/>
      <c r="U643" s="69"/>
      <c r="V643" s="70"/>
      <c r="W643" s="69" t="s">
        <v>517</v>
      </c>
      <c r="X643" s="69">
        <v>0</v>
      </c>
      <c r="Y643" s="70"/>
      <c r="Z643" s="69"/>
      <c r="AA643" s="64"/>
      <c r="AB643" s="70"/>
      <c r="AC643" s="69" t="s">
        <v>2092</v>
      </c>
      <c r="AD643" s="69">
        <v>0</v>
      </c>
      <c r="AE643" s="69">
        <v>0</v>
      </c>
      <c r="AF643" s="69">
        <v>0</v>
      </c>
      <c r="AG643" s="69">
        <v>1</v>
      </c>
      <c r="AH643" s="69">
        <v>0</v>
      </c>
      <c r="AI643" s="69">
        <v>0</v>
      </c>
      <c r="AJ643" s="69"/>
      <c r="AK643" s="69">
        <v>0</v>
      </c>
      <c r="AL643" s="69">
        <v>0</v>
      </c>
      <c r="AM643" s="69">
        <v>0</v>
      </c>
      <c r="AN643" s="69">
        <v>0</v>
      </c>
      <c r="AO643" s="69">
        <v>0</v>
      </c>
      <c r="AP643" s="69">
        <v>0</v>
      </c>
      <c r="AQ643" s="69">
        <v>0</v>
      </c>
      <c r="AR643" s="69">
        <v>0</v>
      </c>
      <c r="AS643" s="69">
        <v>4.4000000000000004</v>
      </c>
      <c r="AT643" s="69">
        <v>892</v>
      </c>
      <c r="AU643" s="54">
        <v>0</v>
      </c>
      <c r="AV643" s="54">
        <v>0</v>
      </c>
      <c r="AW643" s="66">
        <v>5.8</v>
      </c>
      <c r="AX643" s="66">
        <v>4.4000000000000004</v>
      </c>
      <c r="AY643" s="64">
        <v>3939</v>
      </c>
      <c r="AZ643" s="78">
        <v>163.10626553273144</v>
      </c>
      <c r="BA643" s="66"/>
    </row>
    <row r="644" spans="1:53" x14ac:dyDescent="0.25">
      <c r="A644" s="57">
        <v>640</v>
      </c>
      <c r="B644" s="105">
        <v>2014</v>
      </c>
      <c r="C644" s="69">
        <v>3</v>
      </c>
      <c r="D644" s="69" t="s">
        <v>1854</v>
      </c>
      <c r="E644" s="75">
        <f t="shared" si="17"/>
        <v>0.38747982000000003</v>
      </c>
      <c r="F644" s="110">
        <v>0.371</v>
      </c>
      <c r="G644" s="69"/>
      <c r="H644" s="69"/>
      <c r="I644" s="69"/>
      <c r="J644" s="69" t="s">
        <v>1919</v>
      </c>
      <c r="K644" s="69"/>
      <c r="L644" s="69">
        <v>0</v>
      </c>
      <c r="M644" s="70"/>
      <c r="N644" s="69" t="s">
        <v>484</v>
      </c>
      <c r="O644" s="69">
        <v>22708168</v>
      </c>
      <c r="P644" s="70">
        <v>40526</v>
      </c>
      <c r="Q644" s="69" t="s">
        <v>885</v>
      </c>
      <c r="R644" s="69">
        <v>12996042</v>
      </c>
      <c r="S644" s="70">
        <v>40392</v>
      </c>
      <c r="T644" s="69" t="s">
        <v>2024</v>
      </c>
      <c r="U644" s="69">
        <v>0</v>
      </c>
      <c r="V644" s="70"/>
      <c r="W644" s="69"/>
      <c r="X644" s="69"/>
      <c r="Y644" s="70"/>
      <c r="Z644" s="69" t="s">
        <v>211</v>
      </c>
      <c r="AA644" s="64">
        <v>11280</v>
      </c>
      <c r="AB644" s="70">
        <v>40567</v>
      </c>
      <c r="AC644" s="69" t="s">
        <v>229</v>
      </c>
      <c r="AD644" s="69">
        <v>1</v>
      </c>
      <c r="AE644" s="69">
        <v>0</v>
      </c>
      <c r="AF644" s="69">
        <v>0</v>
      </c>
      <c r="AG644" s="69">
        <v>0</v>
      </c>
      <c r="AH644" s="69">
        <v>1</v>
      </c>
      <c r="AI644" s="69">
        <v>0</v>
      </c>
      <c r="AJ644" s="69"/>
      <c r="AK644" s="69">
        <v>0</v>
      </c>
      <c r="AL644" s="69">
        <v>0</v>
      </c>
      <c r="AM644" s="69">
        <v>0</v>
      </c>
      <c r="AN644" s="69">
        <v>0</v>
      </c>
      <c r="AO644" s="69">
        <v>0</v>
      </c>
      <c r="AP644" s="69">
        <v>0</v>
      </c>
      <c r="AQ644" s="69">
        <v>0</v>
      </c>
      <c r="AR644" s="69">
        <v>0</v>
      </c>
      <c r="AS644" s="69">
        <v>6.1</v>
      </c>
      <c r="AT644" s="69">
        <v>11673</v>
      </c>
      <c r="AU644" s="54">
        <v>0</v>
      </c>
      <c r="AV644" s="54">
        <v>0</v>
      </c>
      <c r="AW644" s="66">
        <v>6.2</v>
      </c>
      <c r="AX644" s="66">
        <v>6.1</v>
      </c>
      <c r="AY644" s="64">
        <v>11197</v>
      </c>
      <c r="AZ644" s="78">
        <v>163.10626553273144</v>
      </c>
      <c r="BA644" s="66"/>
    </row>
    <row r="645" spans="1:53" x14ac:dyDescent="0.25">
      <c r="A645" s="57">
        <v>641</v>
      </c>
      <c r="B645" s="105">
        <v>2014</v>
      </c>
      <c r="C645" s="69">
        <v>3</v>
      </c>
      <c r="D645" s="69" t="s">
        <v>1855</v>
      </c>
      <c r="E645" s="75">
        <f t="shared" si="17"/>
        <v>0.37912446000000005</v>
      </c>
      <c r="F645" s="110">
        <v>0.36299999999999999</v>
      </c>
      <c r="G645" s="69"/>
      <c r="H645" s="69"/>
      <c r="I645" s="69"/>
      <c r="J645" s="69" t="s">
        <v>1920</v>
      </c>
      <c r="K645" s="69"/>
      <c r="L645" s="69">
        <v>175887</v>
      </c>
      <c r="M645" s="70">
        <v>40213</v>
      </c>
      <c r="N645" s="69" t="s">
        <v>1964</v>
      </c>
      <c r="O645" s="69">
        <v>0</v>
      </c>
      <c r="P645" s="70"/>
      <c r="Q645" s="69" t="s">
        <v>1842</v>
      </c>
      <c r="R645" s="69">
        <v>573768</v>
      </c>
      <c r="S645" s="70">
        <v>40263</v>
      </c>
      <c r="T645" s="69" t="s">
        <v>2025</v>
      </c>
      <c r="U645" s="69">
        <v>0</v>
      </c>
      <c r="V645" s="70"/>
      <c r="W645" s="69" t="s">
        <v>2042</v>
      </c>
      <c r="X645" s="69">
        <v>0</v>
      </c>
      <c r="Y645" s="70"/>
      <c r="Z645" s="69"/>
      <c r="AA645" s="64"/>
      <c r="AB645" s="70"/>
      <c r="AC645" s="69" t="s">
        <v>2093</v>
      </c>
      <c r="AD645" s="69">
        <v>0</v>
      </c>
      <c r="AE645" s="69">
        <v>1</v>
      </c>
      <c r="AF645" s="69">
        <v>0</v>
      </c>
      <c r="AG645" s="69">
        <v>0</v>
      </c>
      <c r="AH645" s="69">
        <v>0</v>
      </c>
      <c r="AI645" s="69">
        <v>1</v>
      </c>
      <c r="AJ645" s="69"/>
      <c r="AK645" s="69">
        <v>0</v>
      </c>
      <c r="AL645" s="69">
        <v>0</v>
      </c>
      <c r="AM645" s="69">
        <v>0</v>
      </c>
      <c r="AN645" s="69">
        <v>0</v>
      </c>
      <c r="AO645" s="69">
        <v>0</v>
      </c>
      <c r="AP645" s="69">
        <v>0</v>
      </c>
      <c r="AQ645" s="69">
        <v>0</v>
      </c>
      <c r="AR645" s="69">
        <v>0</v>
      </c>
      <c r="AS645" s="69">
        <v>3.5</v>
      </c>
      <c r="AT645" s="69">
        <v>15179</v>
      </c>
      <c r="AU645" s="54">
        <v>0</v>
      </c>
      <c r="AV645" s="54">
        <v>0</v>
      </c>
      <c r="AW645" s="66">
        <v>4.5</v>
      </c>
      <c r="AX645" s="66">
        <v>3.5</v>
      </c>
      <c r="AY645" s="64">
        <v>40098</v>
      </c>
      <c r="AZ645" s="78">
        <v>163.10626553273144</v>
      </c>
      <c r="BA645" s="66"/>
    </row>
    <row r="646" spans="1:53" x14ac:dyDescent="0.25">
      <c r="A646" s="57">
        <v>642</v>
      </c>
      <c r="B646" s="105">
        <v>2014</v>
      </c>
      <c r="C646" s="69">
        <v>11</v>
      </c>
      <c r="D646" s="69" t="s">
        <v>1856</v>
      </c>
      <c r="E646" s="75">
        <f t="shared" si="17"/>
        <v>0.36544673568000002</v>
      </c>
      <c r="F646" s="110">
        <v>0.34990399999999999</v>
      </c>
      <c r="G646" s="69"/>
      <c r="H646" s="69"/>
      <c r="I646" s="69"/>
      <c r="J646" s="69" t="s">
        <v>1921</v>
      </c>
      <c r="K646" s="69"/>
      <c r="L646" s="69">
        <v>49251</v>
      </c>
      <c r="M646" s="70">
        <v>40280</v>
      </c>
      <c r="N646" s="69" t="s">
        <v>489</v>
      </c>
      <c r="O646" s="69">
        <v>48751710</v>
      </c>
      <c r="P646" s="70">
        <v>41229</v>
      </c>
      <c r="Q646" s="69" t="s">
        <v>1991</v>
      </c>
      <c r="R646" s="69">
        <v>2014637</v>
      </c>
      <c r="S646" s="70">
        <v>40592</v>
      </c>
      <c r="T646" s="69" t="s">
        <v>395</v>
      </c>
      <c r="U646" s="69">
        <v>2403784</v>
      </c>
      <c r="V646" s="70">
        <v>40772</v>
      </c>
      <c r="W646" s="69"/>
      <c r="X646" s="69"/>
      <c r="Y646" s="70"/>
      <c r="Z646" s="69"/>
      <c r="AA646" s="64"/>
      <c r="AB646" s="70"/>
      <c r="AC646" s="69" t="s">
        <v>2094</v>
      </c>
      <c r="AD646" s="69">
        <v>0</v>
      </c>
      <c r="AE646" s="69">
        <v>1</v>
      </c>
      <c r="AF646" s="69">
        <v>0</v>
      </c>
      <c r="AG646" s="69">
        <v>0</v>
      </c>
      <c r="AH646" s="69">
        <v>0</v>
      </c>
      <c r="AI646" s="69">
        <v>0</v>
      </c>
      <c r="AJ646" s="69"/>
      <c r="AK646" s="69">
        <v>0</v>
      </c>
      <c r="AL646" s="69">
        <v>0</v>
      </c>
      <c r="AM646" s="69">
        <v>0</v>
      </c>
      <c r="AN646" s="69">
        <v>0</v>
      </c>
      <c r="AO646" s="69">
        <v>0</v>
      </c>
      <c r="AP646" s="69">
        <v>0</v>
      </c>
      <c r="AQ646" s="69">
        <v>0</v>
      </c>
      <c r="AR646" s="69">
        <v>0</v>
      </c>
      <c r="AS646" s="69">
        <v>4.5</v>
      </c>
      <c r="AT646" s="69">
        <v>12309</v>
      </c>
      <c r="AU646" s="54">
        <v>0</v>
      </c>
      <c r="AV646" s="54">
        <v>0</v>
      </c>
      <c r="AW646" s="66">
        <v>4.5</v>
      </c>
      <c r="AX646" s="66">
        <v>4.5</v>
      </c>
      <c r="AY646" s="64">
        <v>30011</v>
      </c>
      <c r="AZ646" s="78">
        <v>163.10626553273144</v>
      </c>
      <c r="BA646" s="66"/>
    </row>
    <row r="647" spans="1:53" x14ac:dyDescent="0.25">
      <c r="A647" s="57">
        <v>643</v>
      </c>
      <c r="B647" s="105">
        <v>2014</v>
      </c>
      <c r="C647" s="69">
        <v>12</v>
      </c>
      <c r="D647" s="69" t="s">
        <v>1857</v>
      </c>
      <c r="E647" s="75">
        <f t="shared" si="17"/>
        <v>0.32826120600000003</v>
      </c>
      <c r="F647" s="110">
        <v>0.31430000000000002</v>
      </c>
      <c r="G647" s="69"/>
      <c r="H647" s="69"/>
      <c r="I647" s="69"/>
      <c r="J647" s="69" t="s">
        <v>1922</v>
      </c>
      <c r="K647" s="69"/>
      <c r="L647" s="69">
        <v>0</v>
      </c>
      <c r="M647" s="70"/>
      <c r="N647" s="69" t="s">
        <v>4725</v>
      </c>
      <c r="O647" s="69">
        <v>0</v>
      </c>
      <c r="P647" s="70"/>
      <c r="Q647" s="69" t="s">
        <v>921</v>
      </c>
      <c r="R647" s="69">
        <v>404099</v>
      </c>
      <c r="S647" s="70">
        <v>40239</v>
      </c>
      <c r="T647" s="69" t="s">
        <v>2026</v>
      </c>
      <c r="U647" s="69">
        <v>587613</v>
      </c>
      <c r="V647" s="70">
        <v>40491</v>
      </c>
      <c r="W647" s="69" t="s">
        <v>200</v>
      </c>
      <c r="X647" s="69">
        <v>9947896</v>
      </c>
      <c r="Y647" s="70">
        <v>40053</v>
      </c>
      <c r="Z647" s="69" t="s">
        <v>2074</v>
      </c>
      <c r="AA647" s="64">
        <v>57221</v>
      </c>
      <c r="AB647" s="70">
        <v>40053</v>
      </c>
      <c r="AC647" s="69" t="s">
        <v>2095</v>
      </c>
      <c r="AD647" s="69">
        <v>0</v>
      </c>
      <c r="AE647" s="69">
        <v>1</v>
      </c>
      <c r="AF647" s="69">
        <v>1</v>
      </c>
      <c r="AG647" s="69">
        <v>0</v>
      </c>
      <c r="AH647" s="69">
        <v>0</v>
      </c>
      <c r="AI647" s="69">
        <v>0</v>
      </c>
      <c r="AJ647" s="69"/>
      <c r="AK647" s="69">
        <v>0</v>
      </c>
      <c r="AL647" s="69">
        <v>0</v>
      </c>
      <c r="AM647" s="69">
        <v>0</v>
      </c>
      <c r="AN647" s="69">
        <v>0</v>
      </c>
      <c r="AO647" s="69">
        <v>0</v>
      </c>
      <c r="AP647" s="69">
        <v>0</v>
      </c>
      <c r="AQ647" s="69">
        <v>0</v>
      </c>
      <c r="AR647" s="69">
        <v>0</v>
      </c>
      <c r="AS647" s="69">
        <v>5.4</v>
      </c>
      <c r="AT647" s="69">
        <v>6690</v>
      </c>
      <c r="AU647" s="54">
        <v>0</v>
      </c>
      <c r="AV647" s="54">
        <v>0</v>
      </c>
      <c r="AW647" s="66">
        <v>5</v>
      </c>
      <c r="AX647" s="66">
        <v>4.5</v>
      </c>
      <c r="AY647" s="64">
        <v>2758</v>
      </c>
      <c r="AZ647" s="78">
        <v>163.10626553273144</v>
      </c>
      <c r="BA647" s="66"/>
    </row>
    <row r="648" spans="1:53" x14ac:dyDescent="0.25">
      <c r="A648" s="57">
        <v>644</v>
      </c>
      <c r="B648" s="105">
        <v>2014</v>
      </c>
      <c r="C648" s="69">
        <v>3</v>
      </c>
      <c r="D648" s="69" t="s">
        <v>1858</v>
      </c>
      <c r="E648" s="75">
        <f t="shared" si="17"/>
        <v>0.29765969999999997</v>
      </c>
      <c r="F648" s="110">
        <v>0.28499999999999998</v>
      </c>
      <c r="G648" s="69"/>
      <c r="H648" s="69"/>
      <c r="I648" s="69"/>
      <c r="J648" s="69" t="s">
        <v>320</v>
      </c>
      <c r="K648" s="69"/>
      <c r="L648" s="69">
        <v>3325231</v>
      </c>
      <c r="M648" s="70">
        <v>40218</v>
      </c>
      <c r="N648" s="69" t="s">
        <v>122</v>
      </c>
      <c r="O648" s="69">
        <v>0</v>
      </c>
      <c r="P648" s="70"/>
      <c r="Q648" s="69" t="s">
        <v>330</v>
      </c>
      <c r="R648" s="69">
        <v>7127093</v>
      </c>
      <c r="S648" s="70">
        <v>40053</v>
      </c>
      <c r="T648" s="69" t="s">
        <v>137</v>
      </c>
      <c r="U648" s="69">
        <v>70778003</v>
      </c>
      <c r="V648" s="70">
        <v>40053</v>
      </c>
      <c r="W648" s="69" t="s">
        <v>1610</v>
      </c>
      <c r="X648" s="69">
        <v>2524352</v>
      </c>
      <c r="Y648" s="70">
        <v>40215</v>
      </c>
      <c r="Z648" s="69"/>
      <c r="AA648" s="64"/>
      <c r="AB648" s="70"/>
      <c r="AC648" s="69" t="s">
        <v>229</v>
      </c>
      <c r="AD648" s="69">
        <v>1</v>
      </c>
      <c r="AE648" s="69">
        <v>0</v>
      </c>
      <c r="AF648" s="69">
        <v>0</v>
      </c>
      <c r="AG648" s="69">
        <v>0</v>
      </c>
      <c r="AH648" s="69">
        <v>1</v>
      </c>
      <c r="AI648" s="69">
        <v>0</v>
      </c>
      <c r="AJ648" s="69"/>
      <c r="AK648" s="69">
        <v>0</v>
      </c>
      <c r="AL648" s="69">
        <v>0</v>
      </c>
      <c r="AM648" s="69">
        <v>0</v>
      </c>
      <c r="AN648" s="69">
        <v>0</v>
      </c>
      <c r="AO648" s="69">
        <v>0</v>
      </c>
      <c r="AP648" s="69">
        <v>0</v>
      </c>
      <c r="AQ648" s="69">
        <v>0</v>
      </c>
      <c r="AR648" s="69">
        <v>0</v>
      </c>
      <c r="AS648" s="69">
        <v>4.9000000000000004</v>
      </c>
      <c r="AT648" s="69">
        <v>4721</v>
      </c>
      <c r="AU648" s="54">
        <v>0</v>
      </c>
      <c r="AV648" s="54">
        <v>0</v>
      </c>
      <c r="AW648" s="66">
        <v>5.5</v>
      </c>
      <c r="AX648" s="66">
        <v>4.9000000000000004</v>
      </c>
      <c r="AY648" s="64">
        <v>10350</v>
      </c>
      <c r="AZ648" s="78">
        <v>163.10626553273144</v>
      </c>
      <c r="BA648" s="66"/>
    </row>
    <row r="649" spans="1:53" x14ac:dyDescent="0.25">
      <c r="A649" s="57">
        <v>645</v>
      </c>
      <c r="B649" s="105">
        <v>2014</v>
      </c>
      <c r="C649" s="69">
        <v>2</v>
      </c>
      <c r="D649" s="69" t="s">
        <v>1859</v>
      </c>
      <c r="E649" s="75">
        <f t="shared" ref="E649:E664" si="18">F649*(1+1.4%)*(1+3%)</f>
        <v>0.29226840395999998</v>
      </c>
      <c r="F649" s="110">
        <v>0.27983799999999998</v>
      </c>
      <c r="G649" s="69"/>
      <c r="H649" s="69"/>
      <c r="I649" s="69"/>
      <c r="J649" s="69" t="s">
        <v>320</v>
      </c>
      <c r="K649" s="69"/>
      <c r="L649" s="69">
        <v>3325231</v>
      </c>
      <c r="M649" s="70">
        <v>40218</v>
      </c>
      <c r="N649" s="69" t="s">
        <v>1745</v>
      </c>
      <c r="O649" s="69">
        <v>27416178</v>
      </c>
      <c r="P649" s="70">
        <v>40284</v>
      </c>
      <c r="Q649" s="69" t="s">
        <v>322</v>
      </c>
      <c r="R649" s="69">
        <v>0</v>
      </c>
      <c r="S649" s="70"/>
      <c r="T649" s="69" t="s">
        <v>210</v>
      </c>
      <c r="U649" s="69">
        <v>1398403</v>
      </c>
      <c r="V649" s="70">
        <v>40282</v>
      </c>
      <c r="W649" s="69"/>
      <c r="X649" s="69"/>
      <c r="Y649" s="70"/>
      <c r="Z649" s="69" t="s">
        <v>499</v>
      </c>
      <c r="AA649" s="64">
        <v>62554961</v>
      </c>
      <c r="AB649" s="70">
        <v>40493</v>
      </c>
      <c r="AC649" s="69" t="s">
        <v>2096</v>
      </c>
      <c r="AD649" s="69">
        <v>0</v>
      </c>
      <c r="AE649" s="69">
        <v>0</v>
      </c>
      <c r="AF649" s="69">
        <v>0</v>
      </c>
      <c r="AG649" s="69">
        <v>1</v>
      </c>
      <c r="AH649" s="69">
        <v>1</v>
      </c>
      <c r="AI649" s="69">
        <v>0</v>
      </c>
      <c r="AJ649" s="69"/>
      <c r="AK649" s="69">
        <v>0</v>
      </c>
      <c r="AL649" s="69">
        <v>0</v>
      </c>
      <c r="AM649" s="69">
        <v>0</v>
      </c>
      <c r="AN649" s="69">
        <v>0</v>
      </c>
      <c r="AO649" s="69">
        <v>0</v>
      </c>
      <c r="AP649" s="69">
        <v>0</v>
      </c>
      <c r="AQ649" s="69">
        <v>0</v>
      </c>
      <c r="AR649" s="69">
        <v>0</v>
      </c>
      <c r="AS649" s="69">
        <v>3</v>
      </c>
      <c r="AT649" s="69">
        <v>21522</v>
      </c>
      <c r="AU649" s="54">
        <v>0</v>
      </c>
      <c r="AV649" s="54">
        <v>0</v>
      </c>
      <c r="AW649" s="66">
        <v>3.6</v>
      </c>
      <c r="AX649" s="66">
        <v>3</v>
      </c>
      <c r="AY649" s="64">
        <v>50809</v>
      </c>
      <c r="AZ649" s="78">
        <v>163.10626553273144</v>
      </c>
      <c r="BA649" s="66"/>
    </row>
    <row r="650" spans="1:53" x14ac:dyDescent="0.25">
      <c r="A650" s="57">
        <v>646</v>
      </c>
      <c r="B650" s="105">
        <v>2014</v>
      </c>
      <c r="C650" s="69">
        <v>7</v>
      </c>
      <c r="D650" s="69" t="s">
        <v>1860</v>
      </c>
      <c r="E650" s="75">
        <f t="shared" si="18"/>
        <v>0.28825992</v>
      </c>
      <c r="F650" s="110">
        <v>0.27600000000000002</v>
      </c>
      <c r="G650" s="69"/>
      <c r="H650" s="69"/>
      <c r="I650" s="69"/>
      <c r="J650" s="69" t="s">
        <v>1559</v>
      </c>
      <c r="K650" s="69"/>
      <c r="L650" s="69">
        <v>11663</v>
      </c>
      <c r="M650" s="70">
        <v>40350</v>
      </c>
      <c r="N650" s="69" t="s">
        <v>1281</v>
      </c>
      <c r="O650" s="69">
        <v>0</v>
      </c>
      <c r="P650" s="70"/>
      <c r="Q650" s="57" t="s">
        <v>7121</v>
      </c>
      <c r="R650" s="69">
        <v>0</v>
      </c>
      <c r="S650" s="70"/>
      <c r="T650" s="69" t="s">
        <v>1974</v>
      </c>
      <c r="U650" s="69">
        <v>0</v>
      </c>
      <c r="V650" s="70"/>
      <c r="W650" s="69" t="s">
        <v>1647</v>
      </c>
      <c r="X650" s="69">
        <v>125582</v>
      </c>
      <c r="Y650" s="70">
        <v>40053</v>
      </c>
      <c r="Z650" s="69" t="s">
        <v>1657</v>
      </c>
      <c r="AA650" s="64"/>
      <c r="AB650" s="70"/>
      <c r="AC650" s="69" t="s">
        <v>1350</v>
      </c>
      <c r="AD650" s="69">
        <v>0</v>
      </c>
      <c r="AE650" s="69">
        <v>0</v>
      </c>
      <c r="AF650" s="69">
        <v>0</v>
      </c>
      <c r="AG650" s="69">
        <v>1</v>
      </c>
      <c r="AH650" s="69">
        <v>0</v>
      </c>
      <c r="AI650" s="69">
        <v>0</v>
      </c>
      <c r="AJ650" s="69"/>
      <c r="AK650" s="69">
        <v>0</v>
      </c>
      <c r="AL650" s="69">
        <v>0</v>
      </c>
      <c r="AM650" s="69">
        <v>0</v>
      </c>
      <c r="AN650" s="69">
        <v>0</v>
      </c>
      <c r="AO650" s="69">
        <v>0</v>
      </c>
      <c r="AP650" s="69">
        <v>0</v>
      </c>
      <c r="AQ650" s="69">
        <v>0</v>
      </c>
      <c r="AR650" s="69">
        <v>0</v>
      </c>
      <c r="AS650" s="69">
        <v>5.5</v>
      </c>
      <c r="AT650" s="69">
        <v>1663</v>
      </c>
      <c r="AU650" s="54">
        <v>1</v>
      </c>
      <c r="AV650" s="54">
        <v>0</v>
      </c>
      <c r="AW650" s="66">
        <v>6.2</v>
      </c>
      <c r="AX650" s="66">
        <v>5.5</v>
      </c>
      <c r="AY650" s="64">
        <v>1820</v>
      </c>
      <c r="AZ650" s="78">
        <v>163.10626553273144</v>
      </c>
      <c r="BA650" s="66"/>
    </row>
    <row r="651" spans="1:53" x14ac:dyDescent="0.25">
      <c r="A651" s="57">
        <v>647</v>
      </c>
      <c r="B651" s="105">
        <v>2014</v>
      </c>
      <c r="C651" s="69">
        <v>6</v>
      </c>
      <c r="D651" s="69" t="s">
        <v>1861</v>
      </c>
      <c r="E651" s="75">
        <f t="shared" si="18"/>
        <v>0.28481333399999997</v>
      </c>
      <c r="F651" s="110">
        <v>0.2727</v>
      </c>
      <c r="G651" s="69"/>
      <c r="H651" s="69"/>
      <c r="I651" s="69"/>
      <c r="J651" s="69" t="s">
        <v>1923</v>
      </c>
      <c r="K651" s="69"/>
      <c r="L651" s="69">
        <v>0</v>
      </c>
      <c r="M651" s="70"/>
      <c r="N651" s="69" t="s">
        <v>1695</v>
      </c>
      <c r="O651" s="69">
        <v>163228</v>
      </c>
      <c r="P651" s="70">
        <v>40057</v>
      </c>
      <c r="Q651" s="69" t="s">
        <v>148</v>
      </c>
      <c r="R651" s="69">
        <v>378194</v>
      </c>
      <c r="S651" s="70">
        <v>40053</v>
      </c>
      <c r="T651" s="69" t="s">
        <v>1596</v>
      </c>
      <c r="U651" s="69">
        <v>6935847</v>
      </c>
      <c r="V651" s="70">
        <v>40053</v>
      </c>
      <c r="W651" s="69" t="s">
        <v>2043</v>
      </c>
      <c r="X651" s="69">
        <v>219606</v>
      </c>
      <c r="Y651" s="70">
        <v>40736</v>
      </c>
      <c r="Z651" s="69" t="s">
        <v>166</v>
      </c>
      <c r="AA651" s="64">
        <v>401055</v>
      </c>
      <c r="AB651" s="70">
        <v>40401</v>
      </c>
      <c r="AC651" s="69" t="s">
        <v>230</v>
      </c>
      <c r="AD651" s="69">
        <v>0</v>
      </c>
      <c r="AE651" s="69">
        <v>0</v>
      </c>
      <c r="AF651" s="69">
        <v>0</v>
      </c>
      <c r="AG651" s="69">
        <v>0</v>
      </c>
      <c r="AH651" s="69">
        <v>1</v>
      </c>
      <c r="AI651" s="69">
        <v>0</v>
      </c>
      <c r="AJ651" s="69"/>
      <c r="AK651" s="69">
        <v>0</v>
      </c>
      <c r="AL651" s="69">
        <v>0</v>
      </c>
      <c r="AM651" s="69">
        <v>0</v>
      </c>
      <c r="AN651" s="69">
        <v>0</v>
      </c>
      <c r="AO651" s="69">
        <v>0</v>
      </c>
      <c r="AP651" s="69">
        <v>0</v>
      </c>
      <c r="AQ651" s="69">
        <v>0</v>
      </c>
      <c r="AR651" s="69">
        <v>0</v>
      </c>
      <c r="AS651" s="69">
        <v>4.5999999999999996</v>
      </c>
      <c r="AT651" s="69">
        <v>9155</v>
      </c>
      <c r="AU651" s="54">
        <v>0</v>
      </c>
      <c r="AV651" s="54">
        <v>0</v>
      </c>
      <c r="AW651" s="66">
        <v>5.2</v>
      </c>
      <c r="AX651" s="66">
        <v>4.5999999999999996</v>
      </c>
      <c r="AY651" s="64">
        <v>9408</v>
      </c>
      <c r="AZ651" s="78">
        <v>163.10626553273144</v>
      </c>
      <c r="BA651" s="66"/>
    </row>
    <row r="652" spans="1:53" x14ac:dyDescent="0.25">
      <c r="A652" s="57">
        <v>648</v>
      </c>
      <c r="B652" s="105">
        <v>2014</v>
      </c>
      <c r="C652" s="69">
        <v>5</v>
      </c>
      <c r="D652" s="69" t="s">
        <v>4767</v>
      </c>
      <c r="E652" s="75">
        <f t="shared" si="18"/>
        <v>0.27021547565999998</v>
      </c>
      <c r="F652" s="110">
        <v>0.25872299999999998</v>
      </c>
      <c r="G652" s="69"/>
      <c r="H652" s="69"/>
      <c r="I652" s="69"/>
      <c r="J652" s="69" t="s">
        <v>1924</v>
      </c>
      <c r="K652" s="69"/>
      <c r="L652" s="69">
        <v>0</v>
      </c>
      <c r="M652" s="70"/>
      <c r="Q652" s="69" t="s">
        <v>4768</v>
      </c>
      <c r="R652" s="69">
        <v>0</v>
      </c>
      <c r="S652" s="70"/>
      <c r="T652" s="69"/>
      <c r="U652" s="69"/>
      <c r="V652" s="70"/>
      <c r="W652" s="69" t="s">
        <v>1603</v>
      </c>
      <c r="X652" s="69">
        <v>0</v>
      </c>
      <c r="Y652" s="70"/>
      <c r="Z652" s="69"/>
      <c r="AA652" s="64"/>
      <c r="AB652" s="70"/>
      <c r="AC652" s="69" t="s">
        <v>1715</v>
      </c>
      <c r="AD652" s="69">
        <v>0</v>
      </c>
      <c r="AE652" s="69">
        <v>0</v>
      </c>
      <c r="AF652" s="69">
        <v>0</v>
      </c>
      <c r="AG652" s="69">
        <v>1</v>
      </c>
      <c r="AH652" s="69">
        <v>1</v>
      </c>
      <c r="AI652" s="69">
        <v>0</v>
      </c>
      <c r="AJ652" s="69"/>
      <c r="AK652" s="69">
        <v>0</v>
      </c>
      <c r="AL652" s="69">
        <v>0</v>
      </c>
      <c r="AM652" s="69">
        <v>0</v>
      </c>
      <c r="AN652" s="69">
        <v>0</v>
      </c>
      <c r="AO652" s="69">
        <v>0</v>
      </c>
      <c r="AP652" s="69">
        <v>0</v>
      </c>
      <c r="AQ652" s="69">
        <v>0</v>
      </c>
      <c r="AR652" s="69">
        <v>0</v>
      </c>
      <c r="AS652" s="69">
        <v>4</v>
      </c>
      <c r="AT652" s="69">
        <v>182</v>
      </c>
      <c r="AU652" s="54">
        <v>1</v>
      </c>
      <c r="AV652" s="54">
        <v>0</v>
      </c>
      <c r="AW652" s="66">
        <v>4.5</v>
      </c>
      <c r="AX652" s="66">
        <v>4</v>
      </c>
      <c r="AY652" s="64">
        <v>3714</v>
      </c>
      <c r="AZ652" s="78">
        <v>163.10626553273144</v>
      </c>
      <c r="BA652" s="66"/>
    </row>
    <row r="653" spans="1:53" ht="14.25" customHeight="1" x14ac:dyDescent="0.25">
      <c r="A653" s="57">
        <v>649</v>
      </c>
      <c r="B653" s="105">
        <v>2014</v>
      </c>
      <c r="C653" s="69">
        <v>12</v>
      </c>
      <c r="D653" s="69" t="s">
        <v>1862</v>
      </c>
      <c r="E653" s="75">
        <f t="shared" si="18"/>
        <v>0.26925147599999993</v>
      </c>
      <c r="F653" s="110">
        <v>0.25779999999999997</v>
      </c>
      <c r="G653" s="69"/>
      <c r="H653" s="69"/>
      <c r="I653" s="69"/>
      <c r="J653" s="69" t="s">
        <v>4769</v>
      </c>
      <c r="K653" s="69" t="s">
        <v>4770</v>
      </c>
      <c r="L653" s="69">
        <v>0</v>
      </c>
      <c r="M653" s="70"/>
      <c r="N653" s="69" t="s">
        <v>1965</v>
      </c>
      <c r="O653" s="69">
        <v>283458</v>
      </c>
      <c r="P653" s="70">
        <v>41206</v>
      </c>
      <c r="Q653" s="69" t="s">
        <v>201</v>
      </c>
      <c r="R653" s="69">
        <v>282500</v>
      </c>
      <c r="S653" s="70">
        <v>40331</v>
      </c>
      <c r="T653" s="69" t="s">
        <v>842</v>
      </c>
      <c r="U653" s="69">
        <v>13215037</v>
      </c>
      <c r="V653" s="70">
        <v>40371</v>
      </c>
      <c r="W653" s="69" t="s">
        <v>2044</v>
      </c>
      <c r="X653" s="69">
        <v>9091</v>
      </c>
      <c r="Y653" s="70">
        <v>40143</v>
      </c>
      <c r="Z653" s="69" t="s">
        <v>2075</v>
      </c>
      <c r="AA653" s="64">
        <v>454116</v>
      </c>
      <c r="AB653" s="70">
        <v>40253</v>
      </c>
      <c r="AC653" s="69" t="s">
        <v>1365</v>
      </c>
      <c r="AD653" s="69">
        <v>0</v>
      </c>
      <c r="AE653" s="69">
        <v>1</v>
      </c>
      <c r="AF653" s="69">
        <v>0</v>
      </c>
      <c r="AG653" s="69">
        <v>0</v>
      </c>
      <c r="AH653" s="69">
        <v>0</v>
      </c>
      <c r="AI653" s="69">
        <v>0</v>
      </c>
      <c r="AJ653" s="69"/>
      <c r="AK653" s="69">
        <v>0</v>
      </c>
      <c r="AL653" s="69">
        <v>0</v>
      </c>
      <c r="AM653" s="69">
        <v>0</v>
      </c>
      <c r="AN653" s="69">
        <v>0</v>
      </c>
      <c r="AO653" s="69">
        <v>0</v>
      </c>
      <c r="AP653" s="69">
        <v>0</v>
      </c>
      <c r="AQ653" s="69">
        <v>0</v>
      </c>
      <c r="AR653" s="69">
        <v>0</v>
      </c>
      <c r="AS653" s="69">
        <v>2.9</v>
      </c>
      <c r="AT653" s="69">
        <v>1253</v>
      </c>
      <c r="AU653" s="54">
        <v>0</v>
      </c>
      <c r="AV653" s="54">
        <v>0</v>
      </c>
      <c r="AW653" s="66">
        <v>4.3</v>
      </c>
      <c r="AX653" s="66">
        <v>2.9</v>
      </c>
      <c r="AY653" s="64">
        <v>16154</v>
      </c>
      <c r="AZ653" s="78">
        <v>163.10626553273144</v>
      </c>
      <c r="BA653" s="66"/>
    </row>
    <row r="654" spans="1:53" x14ac:dyDescent="0.25">
      <c r="A654" s="57">
        <v>650</v>
      </c>
      <c r="B654" s="105">
        <v>2014</v>
      </c>
      <c r="C654" s="69">
        <v>10</v>
      </c>
      <c r="D654" s="69" t="s">
        <v>1863</v>
      </c>
      <c r="E654" s="75">
        <f t="shared" si="18"/>
        <v>0.25328020536000001</v>
      </c>
      <c r="F654" s="110">
        <v>0.242508</v>
      </c>
      <c r="G654" s="69"/>
      <c r="H654" s="69"/>
      <c r="I654" s="69"/>
      <c r="J654" s="69" t="s">
        <v>1563</v>
      </c>
      <c r="K654" s="69"/>
      <c r="L654" s="69">
        <v>39071</v>
      </c>
      <c r="M654" s="70">
        <v>40084</v>
      </c>
      <c r="N654" s="69" t="s">
        <v>1591</v>
      </c>
      <c r="O654" s="69">
        <v>1976809</v>
      </c>
      <c r="P654" s="70">
        <v>40084</v>
      </c>
      <c r="Q654" s="69" t="s">
        <v>1992</v>
      </c>
      <c r="R654" s="69">
        <v>0</v>
      </c>
      <c r="S654" s="70"/>
      <c r="T654" s="69" t="s">
        <v>1673</v>
      </c>
      <c r="U654" s="69">
        <v>76700</v>
      </c>
      <c r="V654" s="70">
        <v>40588</v>
      </c>
      <c r="W654" s="69" t="s">
        <v>1629</v>
      </c>
      <c r="X654" s="69">
        <v>0</v>
      </c>
      <c r="Y654" s="70"/>
      <c r="Z654" s="69" t="s">
        <v>2076</v>
      </c>
      <c r="AA654" s="64"/>
      <c r="AB654" s="70"/>
      <c r="AC654" s="69" t="s">
        <v>1350</v>
      </c>
      <c r="AD654" s="69">
        <v>0</v>
      </c>
      <c r="AE654" s="69">
        <v>0</v>
      </c>
      <c r="AF654" s="69">
        <v>0</v>
      </c>
      <c r="AG654" s="69">
        <v>1</v>
      </c>
      <c r="AH654" s="69">
        <v>0</v>
      </c>
      <c r="AI654" s="69">
        <v>0</v>
      </c>
      <c r="AJ654" s="69"/>
      <c r="AK654" s="69">
        <v>0</v>
      </c>
      <c r="AL654" s="69">
        <v>0</v>
      </c>
      <c r="AM654" s="69">
        <v>0</v>
      </c>
      <c r="AN654" s="69">
        <v>0</v>
      </c>
      <c r="AO654" s="69">
        <v>0</v>
      </c>
      <c r="AP654" s="69">
        <v>0</v>
      </c>
      <c r="AQ654" s="69">
        <v>0</v>
      </c>
      <c r="AR654" s="69">
        <v>0</v>
      </c>
      <c r="AS654" s="69">
        <v>8</v>
      </c>
      <c r="AT654" s="69">
        <v>15494</v>
      </c>
      <c r="AU654" s="54">
        <v>1</v>
      </c>
      <c r="AV654" s="54">
        <v>0</v>
      </c>
      <c r="AW654" s="66">
        <v>6.7</v>
      </c>
      <c r="AX654" s="66">
        <v>8</v>
      </c>
      <c r="AY654" s="64">
        <v>20545</v>
      </c>
      <c r="AZ654" s="78">
        <v>163.10626553273144</v>
      </c>
      <c r="BA654" s="66"/>
    </row>
    <row r="655" spans="1:53" x14ac:dyDescent="0.25">
      <c r="A655" s="57">
        <v>651</v>
      </c>
      <c r="B655" s="105">
        <v>2014</v>
      </c>
      <c r="C655" s="69">
        <v>4</v>
      </c>
      <c r="D655" s="69" t="s">
        <v>1864</v>
      </c>
      <c r="E655" s="75">
        <f t="shared" si="18"/>
        <v>0.25202376809999999</v>
      </c>
      <c r="F655" s="110">
        <v>0.24130499999999999</v>
      </c>
      <c r="G655" s="69"/>
      <c r="H655" s="69">
        <v>2.16</v>
      </c>
      <c r="I655" s="69"/>
      <c r="J655" s="69" t="s">
        <v>1925</v>
      </c>
      <c r="K655" s="69"/>
      <c r="L655" s="69">
        <v>0</v>
      </c>
      <c r="M655" s="70"/>
      <c r="N655" s="69" t="s">
        <v>397</v>
      </c>
      <c r="O655" s="69">
        <v>185547</v>
      </c>
      <c r="P655" s="70">
        <v>40297</v>
      </c>
      <c r="Q655" s="69" t="s">
        <v>384</v>
      </c>
      <c r="R655" s="69">
        <v>42613653</v>
      </c>
      <c r="S655" s="70">
        <v>41352</v>
      </c>
      <c r="T655" s="69" t="s">
        <v>2027</v>
      </c>
      <c r="U655" s="69">
        <v>0</v>
      </c>
      <c r="V655" s="70"/>
      <c r="W655" s="69"/>
      <c r="X655" s="69"/>
      <c r="Y655" s="70"/>
      <c r="Z655" s="69"/>
      <c r="AA655" s="64"/>
      <c r="AB655" s="70"/>
      <c r="AC655" s="69" t="s">
        <v>2097</v>
      </c>
      <c r="AD655" s="69">
        <v>0</v>
      </c>
      <c r="AE655" s="69">
        <v>0</v>
      </c>
      <c r="AF655" s="69">
        <v>0</v>
      </c>
      <c r="AG655" s="69">
        <v>0</v>
      </c>
      <c r="AH655" s="69">
        <v>0</v>
      </c>
      <c r="AI655" s="69">
        <v>1</v>
      </c>
      <c r="AJ655" s="69"/>
      <c r="AK655" s="69">
        <v>0</v>
      </c>
      <c r="AL655" s="69">
        <v>0</v>
      </c>
      <c r="AM655" s="69">
        <v>0</v>
      </c>
      <c r="AN655" s="69">
        <v>0</v>
      </c>
      <c r="AO655" s="69">
        <v>0</v>
      </c>
      <c r="AP655" s="69">
        <v>0</v>
      </c>
      <c r="AQ655" s="69">
        <v>0</v>
      </c>
      <c r="AR655" s="69">
        <v>0</v>
      </c>
      <c r="AS655" s="69">
        <v>4</v>
      </c>
      <c r="AT655" s="69">
        <v>8952</v>
      </c>
      <c r="AU655" s="54">
        <v>0</v>
      </c>
      <c r="AV655" s="54">
        <v>0</v>
      </c>
      <c r="AW655" s="66">
        <v>5</v>
      </c>
      <c r="AX655" s="66">
        <v>4</v>
      </c>
      <c r="AY655" s="64">
        <v>14748</v>
      </c>
      <c r="AZ655" s="78">
        <v>163.10626553273144</v>
      </c>
      <c r="BA655" s="66"/>
    </row>
    <row r="656" spans="1:53" x14ac:dyDescent="0.25">
      <c r="A656" s="57">
        <v>652</v>
      </c>
      <c r="B656" s="105">
        <v>2014</v>
      </c>
      <c r="C656" s="69">
        <v>4</v>
      </c>
      <c r="D656" s="69" t="s">
        <v>1865</v>
      </c>
      <c r="E656" s="75">
        <f t="shared" si="18"/>
        <v>0.25066080000000002</v>
      </c>
      <c r="F656" s="110">
        <v>0.24</v>
      </c>
      <c r="G656" s="69"/>
      <c r="H656" s="69"/>
      <c r="I656" s="69"/>
      <c r="J656" s="69" t="s">
        <v>808</v>
      </c>
      <c r="K656" s="69"/>
      <c r="L656" s="69">
        <v>1197131</v>
      </c>
      <c r="M656" s="71" t="s">
        <v>4689</v>
      </c>
      <c r="N656" s="69" t="s">
        <v>548</v>
      </c>
      <c r="O656" s="69">
        <v>12338643</v>
      </c>
      <c r="P656" s="70">
        <v>40283</v>
      </c>
      <c r="Q656" s="69" t="s">
        <v>1993</v>
      </c>
      <c r="R656" s="69">
        <v>33822</v>
      </c>
      <c r="S656" s="70">
        <v>40486</v>
      </c>
      <c r="T656" s="69" t="s">
        <v>2028</v>
      </c>
      <c r="U656" s="69">
        <v>29437</v>
      </c>
      <c r="V656" s="70">
        <v>40739</v>
      </c>
      <c r="W656" s="69"/>
      <c r="X656" s="69"/>
      <c r="Y656" s="70"/>
      <c r="Z656" s="69" t="s">
        <v>501</v>
      </c>
      <c r="AA656" s="64">
        <v>1384809</v>
      </c>
      <c r="AB656" s="70">
        <v>40245</v>
      </c>
      <c r="AC656" s="69" t="s">
        <v>1353</v>
      </c>
      <c r="AD656" s="69">
        <v>1</v>
      </c>
      <c r="AE656" s="69">
        <v>0</v>
      </c>
      <c r="AF656" s="69">
        <v>0</v>
      </c>
      <c r="AG656" s="69">
        <v>0</v>
      </c>
      <c r="AH656" s="69">
        <v>1</v>
      </c>
      <c r="AI656" s="69">
        <v>0</v>
      </c>
      <c r="AJ656" s="69"/>
      <c r="AK656" s="69">
        <v>0</v>
      </c>
      <c r="AL656" s="69">
        <v>0</v>
      </c>
      <c r="AM656" s="69">
        <v>0</v>
      </c>
      <c r="AN656" s="69">
        <v>0</v>
      </c>
      <c r="AO656" s="69">
        <v>0</v>
      </c>
      <c r="AP656" s="69">
        <v>0</v>
      </c>
      <c r="AQ656" s="69">
        <v>0</v>
      </c>
      <c r="AR656" s="69">
        <v>0</v>
      </c>
      <c r="AS656" s="69">
        <v>4.5</v>
      </c>
      <c r="AT656" s="69">
        <v>3260</v>
      </c>
      <c r="AU656" s="54">
        <v>0</v>
      </c>
      <c r="AV656" s="54">
        <v>0</v>
      </c>
      <c r="AW656" s="66">
        <v>5.4</v>
      </c>
      <c r="AX656" s="66">
        <v>4.5999999999999996</v>
      </c>
      <c r="AY656" s="64">
        <v>7880</v>
      </c>
      <c r="AZ656" s="78">
        <v>163.10626553273144</v>
      </c>
      <c r="BA656" s="66"/>
    </row>
    <row r="657" spans="1:53" x14ac:dyDescent="0.25">
      <c r="A657" s="57">
        <v>653</v>
      </c>
      <c r="B657" s="105">
        <v>2014</v>
      </c>
      <c r="C657" s="69">
        <v>8</v>
      </c>
      <c r="D657" s="69" t="s">
        <v>1866</v>
      </c>
      <c r="E657" s="75">
        <f t="shared" si="18"/>
        <v>0.22981522122</v>
      </c>
      <c r="F657" s="110">
        <v>0.22004099999999999</v>
      </c>
      <c r="G657" s="69"/>
      <c r="H657" s="69"/>
      <c r="I657" s="69"/>
      <c r="J657" s="69" t="s">
        <v>1926</v>
      </c>
      <c r="K657" s="69"/>
      <c r="L657" s="69">
        <v>54557</v>
      </c>
      <c r="M657" s="70">
        <v>40188</v>
      </c>
      <c r="N657" s="69" t="s">
        <v>125</v>
      </c>
      <c r="O657" s="69">
        <v>6523356</v>
      </c>
      <c r="P657" s="70">
        <v>40053</v>
      </c>
      <c r="Q657" s="69" t="s">
        <v>1258</v>
      </c>
      <c r="R657" s="69">
        <v>16585983</v>
      </c>
      <c r="S657" s="70">
        <v>40053</v>
      </c>
      <c r="T657" s="69" t="s">
        <v>1638</v>
      </c>
      <c r="U657" s="69">
        <v>1269360</v>
      </c>
      <c r="V657" s="70">
        <v>40481</v>
      </c>
      <c r="W657" s="69" t="s">
        <v>2012</v>
      </c>
      <c r="X657" s="69">
        <v>217375</v>
      </c>
      <c r="Y657" s="70">
        <v>40978</v>
      </c>
      <c r="Z657" s="69" t="s">
        <v>209</v>
      </c>
      <c r="AA657" s="64">
        <v>133133</v>
      </c>
      <c r="AB657" s="70">
        <v>40490</v>
      </c>
      <c r="AC657" s="69" t="s">
        <v>229</v>
      </c>
      <c r="AD657" s="69">
        <v>1</v>
      </c>
      <c r="AE657" s="69">
        <v>0</v>
      </c>
      <c r="AF657" s="69">
        <v>0</v>
      </c>
      <c r="AG657" s="69">
        <v>0</v>
      </c>
      <c r="AH657" s="69">
        <v>1</v>
      </c>
      <c r="AI657" s="69">
        <v>0</v>
      </c>
      <c r="AJ657" s="69"/>
      <c r="AK657" s="69">
        <v>0</v>
      </c>
      <c r="AL657" s="69">
        <v>0</v>
      </c>
      <c r="AM657" s="69">
        <v>0</v>
      </c>
      <c r="AN657" s="69">
        <v>0</v>
      </c>
      <c r="AO657" s="69">
        <v>0</v>
      </c>
      <c r="AP657" s="69">
        <v>0</v>
      </c>
      <c r="AQ657" s="69">
        <v>0</v>
      </c>
      <c r="AR657" s="69">
        <v>0</v>
      </c>
      <c r="AS657" s="69">
        <v>4</v>
      </c>
      <c r="AT657" s="69">
        <v>8885</v>
      </c>
      <c r="AU657" s="54">
        <v>0</v>
      </c>
      <c r="AV657" s="54">
        <v>0</v>
      </c>
      <c r="AW657" s="66">
        <v>5.0999999999999996</v>
      </c>
      <c r="AX657" s="66">
        <v>4</v>
      </c>
      <c r="AY657" s="64">
        <v>49126</v>
      </c>
      <c r="AZ657" s="78">
        <v>163.10626553273144</v>
      </c>
      <c r="BA657" s="66"/>
    </row>
    <row r="658" spans="1:53" x14ac:dyDescent="0.25">
      <c r="A658" s="57">
        <v>654</v>
      </c>
      <c r="B658" s="105">
        <v>2014</v>
      </c>
      <c r="C658" s="69">
        <v>10</v>
      </c>
      <c r="D658" s="69" t="s">
        <v>1867</v>
      </c>
      <c r="E658" s="75">
        <f t="shared" si="18"/>
        <v>0.22871022486000001</v>
      </c>
      <c r="F658" s="110">
        <v>0.21898300000000001</v>
      </c>
      <c r="G658" s="69"/>
      <c r="H658" s="69"/>
      <c r="I658" s="69"/>
      <c r="J658" s="69" t="s">
        <v>1927</v>
      </c>
      <c r="K658" s="69"/>
      <c r="L658" s="69">
        <v>0</v>
      </c>
      <c r="M658" s="70"/>
      <c r="N658" s="69" t="s">
        <v>1966</v>
      </c>
      <c r="O658" s="69">
        <v>0</v>
      </c>
      <c r="P658" s="70"/>
      <c r="Q658" s="69" t="s">
        <v>562</v>
      </c>
      <c r="R658" s="69">
        <v>12081707</v>
      </c>
      <c r="S658" s="70">
        <v>40340</v>
      </c>
      <c r="T658" s="69" t="s">
        <v>1230</v>
      </c>
      <c r="U658" s="69">
        <v>335975</v>
      </c>
      <c r="V658" s="70">
        <v>40309</v>
      </c>
      <c r="W658" s="69" t="s">
        <v>2045</v>
      </c>
      <c r="X658" s="69">
        <v>0</v>
      </c>
      <c r="Y658" s="70"/>
      <c r="Z658" s="69"/>
      <c r="AA658" s="64"/>
      <c r="AB658" s="70"/>
      <c r="AC658" s="69" t="s">
        <v>2098</v>
      </c>
      <c r="AD658" s="69">
        <v>0</v>
      </c>
      <c r="AE658" s="69">
        <v>0</v>
      </c>
      <c r="AF658" s="69">
        <v>0</v>
      </c>
      <c r="AG658" s="69">
        <v>1</v>
      </c>
      <c r="AH658" s="69">
        <v>0</v>
      </c>
      <c r="AI658" s="69">
        <v>0</v>
      </c>
      <c r="AJ658" s="69"/>
      <c r="AK658" s="69">
        <v>0</v>
      </c>
      <c r="AL658" s="69">
        <v>0</v>
      </c>
      <c r="AM658" s="69">
        <v>0</v>
      </c>
      <c r="AN658" s="69">
        <v>0</v>
      </c>
      <c r="AO658" s="69">
        <v>0</v>
      </c>
      <c r="AP658" s="69">
        <v>0</v>
      </c>
      <c r="AQ658" s="69">
        <v>0</v>
      </c>
      <c r="AR658" s="69">
        <v>0</v>
      </c>
      <c r="AS658" s="69">
        <v>6.5</v>
      </c>
      <c r="AT658" s="69">
        <v>5349</v>
      </c>
      <c r="AU658" s="54">
        <v>0</v>
      </c>
      <c r="AV658" s="54">
        <v>0</v>
      </c>
      <c r="AW658" s="66">
        <v>7.2</v>
      </c>
      <c r="AX658" s="66">
        <v>6.5</v>
      </c>
      <c r="AY658" s="64">
        <v>4362</v>
      </c>
      <c r="AZ658" s="78">
        <v>163.10626553273144</v>
      </c>
      <c r="BA658" s="66"/>
    </row>
    <row r="659" spans="1:53" x14ac:dyDescent="0.25">
      <c r="A659" s="57">
        <v>655</v>
      </c>
      <c r="B659" s="105">
        <v>2014</v>
      </c>
      <c r="C659" s="69">
        <v>2</v>
      </c>
      <c r="D659" s="69" t="s">
        <v>1868</v>
      </c>
      <c r="E659" s="75">
        <f t="shared" si="18"/>
        <v>0.22350587999999999</v>
      </c>
      <c r="F659" s="110">
        <v>0.214</v>
      </c>
      <c r="G659" s="69"/>
      <c r="H659" s="69"/>
      <c r="I659" s="69"/>
      <c r="J659" s="69" t="s">
        <v>1928</v>
      </c>
      <c r="K659" s="69"/>
      <c r="L659" s="69">
        <v>25054</v>
      </c>
      <c r="M659" s="70">
        <v>40233</v>
      </c>
      <c r="N659" s="69" t="s">
        <v>1967</v>
      </c>
      <c r="O659" s="69">
        <v>35850699</v>
      </c>
      <c r="P659" s="70">
        <v>40053</v>
      </c>
      <c r="Q659" s="69" t="s">
        <v>1248</v>
      </c>
      <c r="R659" s="69">
        <v>2990631</v>
      </c>
      <c r="S659" s="70">
        <v>40142</v>
      </c>
      <c r="T659" s="69" t="s">
        <v>2029</v>
      </c>
      <c r="U659" s="69">
        <v>479528</v>
      </c>
      <c r="V659" s="70">
        <v>40065</v>
      </c>
      <c r="W659" s="69" t="s">
        <v>2046</v>
      </c>
      <c r="X659" s="69">
        <v>121211</v>
      </c>
      <c r="Y659" s="70">
        <v>40053</v>
      </c>
      <c r="Z659" s="69" t="s">
        <v>2077</v>
      </c>
      <c r="AA659" s="64"/>
      <c r="AB659" s="70"/>
      <c r="AC659" s="69" t="s">
        <v>614</v>
      </c>
      <c r="AD659" s="69">
        <v>1</v>
      </c>
      <c r="AE659" s="69">
        <v>0</v>
      </c>
      <c r="AF659" s="69">
        <v>0</v>
      </c>
      <c r="AG659" s="69">
        <v>0</v>
      </c>
      <c r="AH659" s="69">
        <v>0</v>
      </c>
      <c r="AI659" s="69">
        <v>0</v>
      </c>
      <c r="AJ659" s="69"/>
      <c r="AK659" s="69">
        <v>0</v>
      </c>
      <c r="AL659" s="69">
        <v>0</v>
      </c>
      <c r="AM659" s="69">
        <v>0</v>
      </c>
      <c r="AN659" s="69">
        <v>0</v>
      </c>
      <c r="AO659" s="69">
        <v>0</v>
      </c>
      <c r="AP659" s="69">
        <v>0</v>
      </c>
      <c r="AQ659" s="69">
        <v>0</v>
      </c>
      <c r="AR659" s="69">
        <v>0</v>
      </c>
      <c r="AS659" s="69">
        <v>3.7</v>
      </c>
      <c r="AT659" s="69">
        <v>6293</v>
      </c>
      <c r="AU659" s="54">
        <v>0</v>
      </c>
      <c r="AV659" s="54">
        <v>0</v>
      </c>
      <c r="AW659" s="66">
        <v>5.3</v>
      </c>
      <c r="AX659" s="66">
        <v>3.7</v>
      </c>
      <c r="AY659" s="64">
        <v>41567</v>
      </c>
      <c r="AZ659" s="78">
        <v>163.10626553273144</v>
      </c>
      <c r="BA659" s="66"/>
    </row>
    <row r="660" spans="1:53" x14ac:dyDescent="0.25">
      <c r="A660" s="57">
        <v>656</v>
      </c>
      <c r="B660" s="105">
        <v>2014</v>
      </c>
      <c r="C660" s="69">
        <v>3</v>
      </c>
      <c r="D660" s="69" t="s">
        <v>1869</v>
      </c>
      <c r="E660" s="75">
        <f t="shared" si="18"/>
        <v>0.21619494</v>
      </c>
      <c r="F660" s="110">
        <v>0.20699999999999999</v>
      </c>
      <c r="G660" s="69"/>
      <c r="H660" s="69"/>
      <c r="I660" s="69"/>
      <c r="J660" s="69" t="s">
        <v>1929</v>
      </c>
      <c r="K660" s="69"/>
      <c r="L660" s="69">
        <v>0</v>
      </c>
      <c r="M660" s="70"/>
      <c r="N660" s="69" t="s">
        <v>1968</v>
      </c>
      <c r="O660" s="69">
        <v>220557</v>
      </c>
      <c r="P660" s="70">
        <v>41031</v>
      </c>
      <c r="Q660" s="69" t="s">
        <v>578</v>
      </c>
      <c r="R660" s="69">
        <v>26840927</v>
      </c>
      <c r="S660" s="70">
        <v>40439</v>
      </c>
      <c r="T660" s="69" t="s">
        <v>544</v>
      </c>
      <c r="U660" s="69">
        <v>56884723</v>
      </c>
      <c r="V660" s="70">
        <v>40282</v>
      </c>
      <c r="W660" s="69"/>
      <c r="X660" s="69"/>
      <c r="Y660" s="70"/>
      <c r="Z660" s="69" t="s">
        <v>1213</v>
      </c>
      <c r="AA660" s="64"/>
      <c r="AB660" s="70"/>
      <c r="AC660" s="69" t="s">
        <v>614</v>
      </c>
      <c r="AD660" s="69">
        <v>1</v>
      </c>
      <c r="AE660" s="69">
        <v>0</v>
      </c>
      <c r="AF660" s="69">
        <v>0</v>
      </c>
      <c r="AG660" s="69">
        <v>0</v>
      </c>
      <c r="AH660" s="69">
        <v>0</v>
      </c>
      <c r="AI660" s="69">
        <v>0</v>
      </c>
      <c r="AJ660" s="69"/>
      <c r="AK660" s="69">
        <v>0</v>
      </c>
      <c r="AL660" s="69">
        <v>0</v>
      </c>
      <c r="AM660" s="69">
        <v>0</v>
      </c>
      <c r="AN660" s="69">
        <v>0</v>
      </c>
      <c r="AO660" s="69">
        <v>0</v>
      </c>
      <c r="AP660" s="69">
        <v>0</v>
      </c>
      <c r="AQ660" s="69">
        <v>0</v>
      </c>
      <c r="AR660" s="69">
        <v>0</v>
      </c>
      <c r="AS660" s="69">
        <v>3.4</v>
      </c>
      <c r="AT660" s="69">
        <v>11562</v>
      </c>
      <c r="AU660" s="54">
        <v>0</v>
      </c>
      <c r="AV660" s="54">
        <v>0</v>
      </c>
      <c r="AW660" s="66">
        <v>3.8</v>
      </c>
      <c r="AX660" s="66">
        <v>3.4</v>
      </c>
      <c r="AY660" s="64">
        <v>29475</v>
      </c>
      <c r="AZ660" s="78">
        <v>163.10626553273144</v>
      </c>
      <c r="BA660" s="66"/>
    </row>
    <row r="661" spans="1:53" x14ac:dyDescent="0.25">
      <c r="A661" s="57">
        <v>657</v>
      </c>
      <c r="B661" s="105">
        <v>2014</v>
      </c>
      <c r="C661" s="69">
        <v>8</v>
      </c>
      <c r="D661" s="69" t="s">
        <v>1870</v>
      </c>
      <c r="E661" s="75">
        <f t="shared" si="18"/>
        <v>0.20688393570000002</v>
      </c>
      <c r="F661" s="110">
        <v>0.19808500000000001</v>
      </c>
      <c r="G661" s="69"/>
      <c r="H661" s="69"/>
      <c r="I661" s="69"/>
      <c r="J661" s="69" t="s">
        <v>1930</v>
      </c>
      <c r="K661" s="69"/>
      <c r="L661" s="69">
        <v>0</v>
      </c>
      <c r="M661" s="70"/>
      <c r="N661" s="69" t="s">
        <v>501</v>
      </c>
      <c r="O661" s="69">
        <v>1384832</v>
      </c>
      <c r="P661" s="70">
        <v>40245</v>
      </c>
      <c r="Q661" s="69" t="s">
        <v>1994</v>
      </c>
      <c r="R661" s="69">
        <v>2973</v>
      </c>
      <c r="S661" s="70">
        <v>40480</v>
      </c>
      <c r="T661" s="69" t="s">
        <v>2030</v>
      </c>
      <c r="U661" s="69">
        <v>27203</v>
      </c>
      <c r="V661" s="70">
        <v>40490</v>
      </c>
      <c r="W661" s="69" t="s">
        <v>2047</v>
      </c>
      <c r="X661" s="69">
        <v>7311</v>
      </c>
      <c r="Y661" s="70">
        <v>40613</v>
      </c>
      <c r="Z661" s="69"/>
      <c r="AA661" s="64"/>
      <c r="AB661" s="70"/>
      <c r="AC661" s="69" t="s">
        <v>981</v>
      </c>
      <c r="AD661" s="69">
        <v>0</v>
      </c>
      <c r="AE661" s="69">
        <v>1</v>
      </c>
      <c r="AF661" s="69">
        <v>0</v>
      </c>
      <c r="AG661" s="69">
        <v>0</v>
      </c>
      <c r="AH661" s="69">
        <v>0</v>
      </c>
      <c r="AI661" s="69">
        <v>0</v>
      </c>
      <c r="AJ661" s="69"/>
      <c r="AK661" s="69">
        <v>0</v>
      </c>
      <c r="AL661" s="69">
        <v>0</v>
      </c>
      <c r="AM661" s="69">
        <v>0</v>
      </c>
      <c r="AN661" s="69">
        <v>0</v>
      </c>
      <c r="AO661" s="69">
        <v>0</v>
      </c>
      <c r="AP661" s="69">
        <v>0</v>
      </c>
      <c r="AQ661" s="69">
        <v>0</v>
      </c>
      <c r="AR661" s="69">
        <v>0</v>
      </c>
      <c r="AS661" s="69">
        <v>3</v>
      </c>
      <c r="AT661" s="69">
        <v>1431</v>
      </c>
      <c r="AU661" s="54">
        <v>0</v>
      </c>
      <c r="AV661" s="54">
        <v>0</v>
      </c>
      <c r="AW661" s="66">
        <v>4.3</v>
      </c>
      <c r="AX661" s="66">
        <v>3</v>
      </c>
      <c r="AY661" s="64">
        <v>9920</v>
      </c>
      <c r="AZ661" s="78">
        <v>163.10626553273144</v>
      </c>
      <c r="BA661" s="66"/>
    </row>
    <row r="662" spans="1:53" x14ac:dyDescent="0.25">
      <c r="A662" s="57">
        <v>658</v>
      </c>
      <c r="B662" s="105">
        <v>2014</v>
      </c>
      <c r="C662" s="69">
        <v>1</v>
      </c>
      <c r="D662" s="69" t="s">
        <v>1871</v>
      </c>
      <c r="E662" s="75">
        <f t="shared" si="18"/>
        <v>0.199901988</v>
      </c>
      <c r="F662" s="110">
        <v>0.19139999999999999</v>
      </c>
      <c r="G662" s="69"/>
      <c r="H662" s="69"/>
      <c r="I662" s="69"/>
      <c r="J662" s="69" t="s">
        <v>4771</v>
      </c>
      <c r="K662" s="69" t="s">
        <v>4772</v>
      </c>
      <c r="L662" s="69">
        <v>0</v>
      </c>
      <c r="M662" s="70"/>
      <c r="N662" s="69"/>
      <c r="O662" s="69"/>
      <c r="P662" s="70"/>
      <c r="Q662" s="69" t="s">
        <v>1995</v>
      </c>
      <c r="R662" s="69">
        <v>3166</v>
      </c>
      <c r="S662" s="70">
        <v>40253</v>
      </c>
      <c r="T662" s="69"/>
      <c r="U662" s="69"/>
      <c r="V662" s="70"/>
      <c r="W662" s="69" t="s">
        <v>2048</v>
      </c>
      <c r="X662" s="69">
        <v>10508</v>
      </c>
      <c r="Y662" s="70">
        <v>40568</v>
      </c>
      <c r="Z662" s="69" t="s">
        <v>2078</v>
      </c>
      <c r="AA662" s="64"/>
      <c r="AB662" s="70"/>
      <c r="AC662" s="69" t="s">
        <v>2099</v>
      </c>
      <c r="AD662" s="69">
        <v>0</v>
      </c>
      <c r="AE662" s="69">
        <v>0</v>
      </c>
      <c r="AF662" s="69">
        <v>0</v>
      </c>
      <c r="AG662" s="69">
        <v>1</v>
      </c>
      <c r="AH662" s="69">
        <v>0</v>
      </c>
      <c r="AI662" s="69">
        <v>0</v>
      </c>
      <c r="AJ662" s="69"/>
      <c r="AK662" s="69">
        <v>0</v>
      </c>
      <c r="AL662" s="69">
        <v>0</v>
      </c>
      <c r="AM662" s="69">
        <v>0</v>
      </c>
      <c r="AN662" s="69">
        <v>0</v>
      </c>
      <c r="AO662" s="69">
        <v>0</v>
      </c>
      <c r="AP662" s="69">
        <v>0</v>
      </c>
      <c r="AQ662" s="69">
        <v>0</v>
      </c>
      <c r="AR662" s="69">
        <v>0</v>
      </c>
      <c r="AS662" s="69">
        <v>3.2</v>
      </c>
      <c r="AT662" s="69">
        <v>725</v>
      </c>
      <c r="AU662" s="54">
        <v>0</v>
      </c>
      <c r="AV662" s="54">
        <v>0</v>
      </c>
      <c r="AW662" s="66">
        <v>1.8</v>
      </c>
      <c r="AX662" s="66">
        <v>3.2</v>
      </c>
      <c r="AY662" s="64">
        <v>7900</v>
      </c>
      <c r="AZ662" s="78">
        <v>163.10626553273144</v>
      </c>
      <c r="BA662" s="66"/>
    </row>
    <row r="663" spans="1:53" x14ac:dyDescent="0.25">
      <c r="A663" s="57">
        <v>659</v>
      </c>
      <c r="B663" s="105">
        <v>2014</v>
      </c>
      <c r="C663" s="69">
        <v>11</v>
      </c>
      <c r="D663" s="69" t="s">
        <v>1872</v>
      </c>
      <c r="E663" s="75">
        <f t="shared" si="18"/>
        <v>0.19660162079999999</v>
      </c>
      <c r="F663" s="110">
        <v>0.18823999999999999</v>
      </c>
      <c r="G663" s="69"/>
      <c r="H663" s="69"/>
      <c r="I663" s="69"/>
      <c r="J663" s="69" t="s">
        <v>1931</v>
      </c>
      <c r="K663" s="69"/>
      <c r="L663" s="69">
        <v>0</v>
      </c>
      <c r="M663" s="70"/>
      <c r="N663" s="69" t="s">
        <v>1969</v>
      </c>
      <c r="O663" s="69">
        <v>4417275</v>
      </c>
      <c r="P663" s="70">
        <v>40074</v>
      </c>
      <c r="Q663" s="69" t="s">
        <v>1996</v>
      </c>
      <c r="R663" s="69">
        <v>20639</v>
      </c>
      <c r="S663" s="70">
        <v>41249</v>
      </c>
      <c r="T663" s="69"/>
      <c r="U663" s="69"/>
      <c r="V663" s="70"/>
      <c r="W663" s="69" t="s">
        <v>2049</v>
      </c>
      <c r="X663" s="69">
        <v>277947</v>
      </c>
      <c r="Y663" s="70">
        <v>40053</v>
      </c>
      <c r="Z663" s="69"/>
      <c r="AA663" s="64"/>
      <c r="AB663" s="70"/>
      <c r="AC663" s="69" t="s">
        <v>1365</v>
      </c>
      <c r="AD663" s="69">
        <v>0</v>
      </c>
      <c r="AE663" s="69">
        <v>1</v>
      </c>
      <c r="AF663" s="69">
        <v>0</v>
      </c>
      <c r="AG663" s="69">
        <v>0</v>
      </c>
      <c r="AH663" s="69">
        <v>0</v>
      </c>
      <c r="AI663" s="69">
        <v>0</v>
      </c>
      <c r="AJ663" s="69"/>
      <c r="AK663" s="69">
        <v>0</v>
      </c>
      <c r="AL663" s="69">
        <v>0</v>
      </c>
      <c r="AM663" s="69">
        <v>0</v>
      </c>
      <c r="AN663" s="69">
        <v>0</v>
      </c>
      <c r="AO663" s="69">
        <v>0</v>
      </c>
      <c r="AP663" s="69">
        <v>0</v>
      </c>
      <c r="AQ663" s="69">
        <v>0</v>
      </c>
      <c r="AR663" s="69">
        <v>0</v>
      </c>
      <c r="AS663" s="69">
        <v>3.7</v>
      </c>
      <c r="AT663" s="69">
        <v>4912</v>
      </c>
      <c r="AU663" s="54">
        <v>0</v>
      </c>
      <c r="AV663" s="54">
        <v>0</v>
      </c>
      <c r="AW663" s="66">
        <v>5.3</v>
      </c>
      <c r="AX663" s="66">
        <v>3.7</v>
      </c>
      <c r="AY663" s="64">
        <v>12897</v>
      </c>
      <c r="AZ663" s="78">
        <v>163.10626553273144</v>
      </c>
      <c r="BA663" s="66"/>
    </row>
    <row r="664" spans="1:53" x14ac:dyDescent="0.25">
      <c r="A664" s="57">
        <v>660</v>
      </c>
      <c r="B664" s="105">
        <v>2014</v>
      </c>
      <c r="C664" s="69">
        <v>10</v>
      </c>
      <c r="D664" s="69" t="s">
        <v>1873</v>
      </c>
      <c r="E664" s="75">
        <f t="shared" si="18"/>
        <v>0.19506527897999998</v>
      </c>
      <c r="F664" s="110">
        <v>0.18676899999999999</v>
      </c>
      <c r="G664" s="69"/>
      <c r="H664" s="69"/>
      <c r="I664" s="69"/>
      <c r="J664" s="69" t="s">
        <v>264</v>
      </c>
      <c r="K664" s="69"/>
      <c r="L664" s="69">
        <v>0</v>
      </c>
      <c r="M664" s="70"/>
      <c r="N664" s="69" t="s">
        <v>1669</v>
      </c>
      <c r="O664" s="69">
        <v>0</v>
      </c>
      <c r="P664" s="70"/>
      <c r="Q664" s="69" t="s">
        <v>1997</v>
      </c>
      <c r="R664" s="69">
        <v>0</v>
      </c>
      <c r="S664" s="70"/>
      <c r="T664" s="69" t="s">
        <v>2031</v>
      </c>
      <c r="U664" s="69">
        <v>23086</v>
      </c>
      <c r="V664" s="70">
        <v>40341</v>
      </c>
      <c r="W664" s="69" t="s">
        <v>2050</v>
      </c>
      <c r="X664" s="69">
        <v>0</v>
      </c>
      <c r="Y664" s="70"/>
      <c r="Z664" s="69" t="s">
        <v>1603</v>
      </c>
      <c r="AA664" s="64"/>
      <c r="AB664" s="70"/>
      <c r="AC664" s="69" t="s">
        <v>2100</v>
      </c>
      <c r="AD664" s="69">
        <v>0</v>
      </c>
      <c r="AE664" s="69">
        <v>0</v>
      </c>
      <c r="AF664" s="69">
        <v>0</v>
      </c>
      <c r="AG664" s="69">
        <v>1</v>
      </c>
      <c r="AH664" s="69">
        <v>1</v>
      </c>
      <c r="AI664" s="69">
        <v>0</v>
      </c>
      <c r="AJ664" s="69"/>
      <c r="AK664" s="69">
        <v>0</v>
      </c>
      <c r="AL664" s="69">
        <v>0</v>
      </c>
      <c r="AM664" s="69">
        <v>0</v>
      </c>
      <c r="AN664" s="69">
        <v>0</v>
      </c>
      <c r="AO664" s="69">
        <v>0</v>
      </c>
      <c r="AP664" s="69">
        <v>0</v>
      </c>
      <c r="AQ664" s="69">
        <v>0</v>
      </c>
      <c r="AR664" s="69">
        <v>0</v>
      </c>
      <c r="AS664" s="69">
        <v>4.7</v>
      </c>
      <c r="AT664" s="69">
        <v>257</v>
      </c>
      <c r="AU664" s="54">
        <v>0</v>
      </c>
      <c r="AV664" s="54">
        <v>0</v>
      </c>
      <c r="AW664" s="66">
        <v>5.4</v>
      </c>
      <c r="AX664" s="66">
        <v>4.5999999999999996</v>
      </c>
      <c r="AY664" s="64">
        <v>2020</v>
      </c>
      <c r="AZ664" s="78">
        <v>163.10626553273144</v>
      </c>
      <c r="BA664" s="66"/>
    </row>
    <row r="665" spans="1:53" x14ac:dyDescent="0.25">
      <c r="A665" s="57">
        <v>661</v>
      </c>
      <c r="B665" s="105">
        <v>2014</v>
      </c>
      <c r="C665" s="69">
        <v>8</v>
      </c>
      <c r="D665" s="69" t="s">
        <v>1874</v>
      </c>
      <c r="E665" s="75">
        <f t="shared" ref="E665:E712" si="19">F665*(1+1.4%)*(1+3%)</f>
        <v>0.18496364874000001</v>
      </c>
      <c r="F665" s="110">
        <v>0.177097</v>
      </c>
      <c r="G665" s="69"/>
      <c r="H665" s="69"/>
      <c r="I665" s="69"/>
      <c r="J665" s="69" t="s">
        <v>1932</v>
      </c>
      <c r="K665" s="69"/>
      <c r="L665" s="69">
        <v>0</v>
      </c>
      <c r="M665" s="70"/>
      <c r="N665" s="69"/>
      <c r="O665" s="69"/>
      <c r="P665" s="70"/>
      <c r="Q665" s="69" t="s">
        <v>1998</v>
      </c>
      <c r="R665" s="69">
        <v>0</v>
      </c>
      <c r="S665" s="70"/>
      <c r="T665" s="69"/>
      <c r="U665" s="69"/>
      <c r="V665" s="70"/>
      <c r="W665" s="69" t="s">
        <v>2051</v>
      </c>
      <c r="X665" s="69">
        <v>0</v>
      </c>
      <c r="Y665" s="70"/>
      <c r="Z665" s="69"/>
      <c r="AA665" s="64"/>
      <c r="AB665" s="70"/>
      <c r="AC665" s="69" t="s">
        <v>1355</v>
      </c>
      <c r="AD665" s="69">
        <v>0</v>
      </c>
      <c r="AE665" s="69">
        <v>0</v>
      </c>
      <c r="AF665" s="69">
        <v>0</v>
      </c>
      <c r="AG665" s="69">
        <v>1</v>
      </c>
      <c r="AH665" s="69">
        <v>0</v>
      </c>
      <c r="AI665" s="69">
        <v>0</v>
      </c>
      <c r="AJ665" s="69"/>
      <c r="AK665" s="69">
        <v>0</v>
      </c>
      <c r="AL665" s="69">
        <v>0</v>
      </c>
      <c r="AM665" s="69">
        <v>0</v>
      </c>
      <c r="AN665" s="69">
        <v>0</v>
      </c>
      <c r="AO665" s="69">
        <v>0</v>
      </c>
      <c r="AP665" s="69">
        <v>0</v>
      </c>
      <c r="AQ665" s="69">
        <v>0</v>
      </c>
      <c r="AR665" s="69">
        <v>0</v>
      </c>
      <c r="AS665" s="69">
        <v>3.6</v>
      </c>
      <c r="AT665" s="69">
        <v>3518</v>
      </c>
      <c r="AU665" s="54">
        <v>0</v>
      </c>
      <c r="AV665" s="54">
        <v>0</v>
      </c>
      <c r="AW665" s="66">
        <v>4.5999999999999996</v>
      </c>
      <c r="AX665" s="66">
        <v>3.6</v>
      </c>
      <c r="AY665" s="64">
        <v>6126</v>
      </c>
      <c r="AZ665" s="78">
        <v>163.10626553273144</v>
      </c>
      <c r="BA665" s="66"/>
    </row>
    <row r="666" spans="1:53" x14ac:dyDescent="0.25">
      <c r="A666" s="57">
        <v>662</v>
      </c>
      <c r="B666" s="105">
        <v>2014</v>
      </c>
      <c r="C666" s="69">
        <v>10</v>
      </c>
      <c r="D666" s="69" t="s">
        <v>1875</v>
      </c>
      <c r="E666" s="75">
        <f t="shared" si="19"/>
        <v>0.17260189362</v>
      </c>
      <c r="F666" s="110">
        <v>0.16526099999999999</v>
      </c>
      <c r="G666" s="69"/>
      <c r="H666" s="69"/>
      <c r="I666" s="69"/>
      <c r="J666" s="69" t="s">
        <v>1933</v>
      </c>
      <c r="K666" s="69"/>
      <c r="L666" s="69">
        <v>0</v>
      </c>
      <c r="M666" s="70"/>
      <c r="N666" s="69" t="s">
        <v>960</v>
      </c>
      <c r="O666" s="69">
        <v>489218</v>
      </c>
      <c r="P666" s="70">
        <v>40374</v>
      </c>
      <c r="Q666" s="69" t="s">
        <v>1403</v>
      </c>
      <c r="R666" s="69">
        <v>22835450</v>
      </c>
      <c r="S666" s="70">
        <v>40286</v>
      </c>
      <c r="T666" s="69" t="s">
        <v>2032</v>
      </c>
      <c r="U666" s="69">
        <v>0</v>
      </c>
      <c r="V666" s="70"/>
      <c r="W666" s="69" t="s">
        <v>330</v>
      </c>
      <c r="X666" s="69">
        <v>7127126</v>
      </c>
      <c r="Y666" s="70">
        <v>40053</v>
      </c>
      <c r="Z666" s="69" t="s">
        <v>2079</v>
      </c>
      <c r="AA666" s="64">
        <v>15833087</v>
      </c>
      <c r="AB666" s="70">
        <v>40364</v>
      </c>
      <c r="AC666" s="69" t="s">
        <v>614</v>
      </c>
      <c r="AD666" s="69">
        <v>1</v>
      </c>
      <c r="AE666" s="69">
        <v>0</v>
      </c>
      <c r="AF666" s="69">
        <v>0</v>
      </c>
      <c r="AG666" s="69">
        <v>0</v>
      </c>
      <c r="AH666" s="69">
        <v>0</v>
      </c>
      <c r="AI666" s="69">
        <v>0</v>
      </c>
      <c r="AJ666" s="69"/>
      <c r="AK666" s="69">
        <v>0</v>
      </c>
      <c r="AL666" s="69">
        <v>0</v>
      </c>
      <c r="AM666" s="69">
        <v>0</v>
      </c>
      <c r="AN666" s="69">
        <v>0</v>
      </c>
      <c r="AO666" s="69">
        <v>0</v>
      </c>
      <c r="AP666" s="69">
        <v>0</v>
      </c>
      <c r="AQ666" s="69">
        <v>0</v>
      </c>
      <c r="AR666" s="69">
        <v>0</v>
      </c>
      <c r="AS666" s="69">
        <v>6.9</v>
      </c>
      <c r="AT666" s="69">
        <v>9350</v>
      </c>
      <c r="AU666" s="54">
        <v>0</v>
      </c>
      <c r="AV666" s="54">
        <v>0</v>
      </c>
      <c r="AW666" s="66">
        <v>7</v>
      </c>
      <c r="AX666" s="66">
        <v>6.9</v>
      </c>
      <c r="AY666" s="64">
        <v>17402</v>
      </c>
      <c r="AZ666" s="78">
        <v>163.10626553273144</v>
      </c>
      <c r="BA666" s="66"/>
    </row>
    <row r="667" spans="1:53" x14ac:dyDescent="0.25">
      <c r="A667" s="57">
        <v>663</v>
      </c>
      <c r="B667" s="105">
        <v>2014</v>
      </c>
      <c r="C667" s="69">
        <v>8</v>
      </c>
      <c r="D667" s="69" t="s">
        <v>1876</v>
      </c>
      <c r="E667" s="75">
        <f t="shared" si="19"/>
        <v>0.15571884431999999</v>
      </c>
      <c r="F667" s="110">
        <v>0.14909600000000001</v>
      </c>
      <c r="G667" s="69"/>
      <c r="H667" s="69"/>
      <c r="I667" s="69"/>
      <c r="J667" s="69" t="s">
        <v>1934</v>
      </c>
      <c r="K667" s="69"/>
      <c r="L667" s="69">
        <v>8316</v>
      </c>
      <c r="M667" s="70">
        <v>40549</v>
      </c>
      <c r="N667" s="69" t="s">
        <v>1970</v>
      </c>
      <c r="O667" s="69">
        <v>0</v>
      </c>
      <c r="P667" s="70"/>
      <c r="Q667" s="69" t="s">
        <v>1999</v>
      </c>
      <c r="R667" s="69">
        <v>27157</v>
      </c>
      <c r="S667" s="70">
        <v>41365</v>
      </c>
      <c r="T667" s="69"/>
      <c r="U667" s="69"/>
      <c r="V667" s="70"/>
      <c r="W667" s="69" t="s">
        <v>2019</v>
      </c>
      <c r="X667" s="69">
        <v>0</v>
      </c>
      <c r="Y667" s="70"/>
      <c r="Z667" s="69"/>
      <c r="AA667" s="64"/>
      <c r="AB667" s="70"/>
      <c r="AC667" s="69" t="s">
        <v>981</v>
      </c>
      <c r="AD667" s="69">
        <v>0</v>
      </c>
      <c r="AE667" s="69">
        <v>1</v>
      </c>
      <c r="AF667" s="69">
        <v>0</v>
      </c>
      <c r="AG667" s="69">
        <v>0</v>
      </c>
      <c r="AH667" s="69">
        <v>0</v>
      </c>
      <c r="AI667" s="69">
        <v>0</v>
      </c>
      <c r="AJ667" s="69"/>
      <c r="AK667" s="69">
        <v>0</v>
      </c>
      <c r="AL667" s="69">
        <v>0</v>
      </c>
      <c r="AM667" s="69">
        <v>0</v>
      </c>
      <c r="AN667" s="69">
        <v>0</v>
      </c>
      <c r="AO667" s="69">
        <v>0</v>
      </c>
      <c r="AP667" s="69">
        <v>0</v>
      </c>
      <c r="AQ667" s="69">
        <v>0</v>
      </c>
      <c r="AR667" s="69">
        <v>0</v>
      </c>
      <c r="AS667" s="69">
        <v>2.8</v>
      </c>
      <c r="AT667" s="69">
        <v>385</v>
      </c>
      <c r="AU667" s="54">
        <v>1</v>
      </c>
      <c r="AV667" s="54">
        <v>0</v>
      </c>
      <c r="AW667" s="66">
        <v>4.0999999999999996</v>
      </c>
      <c r="AX667" s="66">
        <v>2.8</v>
      </c>
      <c r="AY667" s="64">
        <v>8643</v>
      </c>
      <c r="AZ667" s="78">
        <v>163.10626553273144</v>
      </c>
      <c r="BA667" s="66"/>
    </row>
    <row r="668" spans="1:53" x14ac:dyDescent="0.25">
      <c r="A668" s="57">
        <v>664</v>
      </c>
      <c r="B668" s="105">
        <v>2014</v>
      </c>
      <c r="C668" s="69">
        <v>3</v>
      </c>
      <c r="D668" s="69" t="s">
        <v>1877</v>
      </c>
      <c r="E668" s="75">
        <f t="shared" si="19"/>
        <v>0.14912855412000001</v>
      </c>
      <c r="F668" s="110">
        <v>0.142786</v>
      </c>
      <c r="G668" s="69">
        <v>44.85</v>
      </c>
      <c r="H668" s="69">
        <v>6.09</v>
      </c>
      <c r="I668" s="69"/>
      <c r="J668" s="69" t="s">
        <v>1080</v>
      </c>
      <c r="K668" s="69"/>
      <c r="L668" s="69">
        <v>4519263</v>
      </c>
      <c r="M668" s="70">
        <v>40194</v>
      </c>
      <c r="N668" s="69" t="s">
        <v>483</v>
      </c>
      <c r="O668" s="69">
        <v>457579</v>
      </c>
      <c r="P668" s="70">
        <v>40276</v>
      </c>
      <c r="Q668" s="69" t="s">
        <v>515</v>
      </c>
      <c r="R668" s="69">
        <v>13647344</v>
      </c>
      <c r="S668" s="70">
        <v>40220</v>
      </c>
      <c r="T668" s="69" t="s">
        <v>844</v>
      </c>
      <c r="U668" s="69">
        <v>148268</v>
      </c>
      <c r="V668" s="70">
        <v>40311</v>
      </c>
      <c r="W668" s="69" t="s">
        <v>692</v>
      </c>
      <c r="X668" s="69">
        <v>12129801</v>
      </c>
      <c r="Y668" s="70">
        <v>40203</v>
      </c>
      <c r="Z668" s="69" t="s">
        <v>118</v>
      </c>
      <c r="AA668" s="64">
        <v>7683442</v>
      </c>
      <c r="AB668" s="70">
        <v>40283</v>
      </c>
      <c r="AC668" s="69" t="s">
        <v>2098</v>
      </c>
      <c r="AD668" s="69">
        <v>0</v>
      </c>
      <c r="AE668" s="69">
        <v>0</v>
      </c>
      <c r="AF668" s="69">
        <v>0</v>
      </c>
      <c r="AG668" s="69">
        <v>1</v>
      </c>
      <c r="AH668" s="69">
        <v>0</v>
      </c>
      <c r="AI668" s="69">
        <v>0</v>
      </c>
      <c r="AJ668" s="69"/>
      <c r="AK668" s="69">
        <v>0</v>
      </c>
      <c r="AL668" s="69">
        <v>0</v>
      </c>
      <c r="AM668" s="69">
        <v>0</v>
      </c>
      <c r="AN668" s="69">
        <v>0</v>
      </c>
      <c r="AO668" s="69">
        <v>0</v>
      </c>
      <c r="AP668" s="69">
        <v>0</v>
      </c>
      <c r="AQ668" s="69">
        <v>0</v>
      </c>
      <c r="AR668" s="69">
        <v>0</v>
      </c>
      <c r="AS668" s="69">
        <v>5.2</v>
      </c>
      <c r="AT668" s="69">
        <v>54976</v>
      </c>
      <c r="AU668" s="54">
        <v>0</v>
      </c>
      <c r="AV668" s="54">
        <v>0</v>
      </c>
      <c r="AW668" s="66">
        <v>4.5999999999999996</v>
      </c>
      <c r="AX668" s="66">
        <v>5.2</v>
      </c>
      <c r="AY668" s="64">
        <v>3859</v>
      </c>
      <c r="AZ668" s="78">
        <v>163.10626553273144</v>
      </c>
      <c r="BA668" s="66"/>
    </row>
    <row r="669" spans="1:53" x14ac:dyDescent="0.25">
      <c r="A669" s="57">
        <v>665</v>
      </c>
      <c r="B669" s="105">
        <v>2014</v>
      </c>
      <c r="C669" s="69">
        <v>2</v>
      </c>
      <c r="D669" s="69" t="s">
        <v>1878</v>
      </c>
      <c r="E669" s="75">
        <f t="shared" si="19"/>
        <v>0.14882984999999999</v>
      </c>
      <c r="F669" s="110">
        <v>0.14249999999999999</v>
      </c>
      <c r="G669" s="69"/>
      <c r="H669" s="69"/>
      <c r="I669" s="69"/>
      <c r="J669" s="69" t="s">
        <v>1935</v>
      </c>
      <c r="K669" s="69"/>
      <c r="L669" s="69">
        <v>0</v>
      </c>
      <c r="M669" s="70"/>
      <c r="N669" s="69" t="s">
        <v>505</v>
      </c>
      <c r="O669" s="69">
        <v>78049105</v>
      </c>
      <c r="P669" s="70">
        <v>40130</v>
      </c>
      <c r="Q669" s="69" t="s">
        <v>250</v>
      </c>
      <c r="R669" s="69">
        <v>14769430</v>
      </c>
      <c r="S669" s="70">
        <v>40325</v>
      </c>
      <c r="T669" s="69"/>
      <c r="U669" s="69"/>
      <c r="V669" s="70"/>
      <c r="W669" s="69" t="s">
        <v>2052</v>
      </c>
      <c r="X669" s="69">
        <v>712628</v>
      </c>
      <c r="Y669" s="70">
        <v>40053</v>
      </c>
      <c r="Z669" s="69"/>
      <c r="AA669" s="64"/>
      <c r="AB669" s="70"/>
      <c r="AC669" s="69" t="s">
        <v>614</v>
      </c>
      <c r="AD669" s="69">
        <v>1</v>
      </c>
      <c r="AE669" s="69">
        <v>0</v>
      </c>
      <c r="AF669" s="69">
        <v>0</v>
      </c>
      <c r="AG669" s="69">
        <v>0</v>
      </c>
      <c r="AH669" s="69">
        <v>0</v>
      </c>
      <c r="AI669" s="69">
        <v>0</v>
      </c>
      <c r="AJ669" s="69"/>
      <c r="AK669" s="69">
        <v>0</v>
      </c>
      <c r="AL669" s="69">
        <v>0</v>
      </c>
      <c r="AM669" s="69">
        <v>0</v>
      </c>
      <c r="AN669" s="69">
        <v>0</v>
      </c>
      <c r="AO669" s="69">
        <v>0</v>
      </c>
      <c r="AP669" s="69">
        <v>0</v>
      </c>
      <c r="AQ669" s="69">
        <v>0</v>
      </c>
      <c r="AR669" s="69">
        <v>0</v>
      </c>
      <c r="AS669" s="69">
        <v>5.6</v>
      </c>
      <c r="AT669" s="69">
        <v>10514</v>
      </c>
      <c r="AU669" s="54">
        <v>0</v>
      </c>
      <c r="AV669" s="54">
        <v>0</v>
      </c>
      <c r="AW669" s="66">
        <v>6.1</v>
      </c>
      <c r="AX669" s="66">
        <v>5.6</v>
      </c>
      <c r="AY669" s="64">
        <v>13420</v>
      </c>
      <c r="AZ669" s="78">
        <v>163.10626553273144</v>
      </c>
      <c r="BA669" s="66"/>
    </row>
    <row r="670" spans="1:53" x14ac:dyDescent="0.25">
      <c r="A670" s="57">
        <v>666</v>
      </c>
      <c r="B670" s="105">
        <v>2014</v>
      </c>
      <c r="C670" s="69">
        <v>10</v>
      </c>
      <c r="D670" s="69" t="s">
        <v>1879</v>
      </c>
      <c r="E670" s="75">
        <f t="shared" si="19"/>
        <v>0.14721830994000001</v>
      </c>
      <c r="F670" s="110">
        <v>0.140957</v>
      </c>
      <c r="G670" s="69"/>
      <c r="H670" s="69"/>
      <c r="I670" s="69"/>
      <c r="J670" s="69" t="s">
        <v>320</v>
      </c>
      <c r="K670" s="69"/>
      <c r="L670" s="69">
        <v>3325231</v>
      </c>
      <c r="M670" s="70">
        <v>40218</v>
      </c>
      <c r="N670" s="69" t="s">
        <v>2869</v>
      </c>
      <c r="Q670" s="69" t="s">
        <v>2000</v>
      </c>
      <c r="R670" s="69">
        <v>3800323</v>
      </c>
      <c r="S670" s="70">
        <v>40379</v>
      </c>
      <c r="T670" s="69" t="s">
        <v>844</v>
      </c>
      <c r="U670" s="69">
        <v>148271</v>
      </c>
      <c r="V670" s="70">
        <v>40311</v>
      </c>
      <c r="W670" s="69" t="s">
        <v>337</v>
      </c>
      <c r="X670" s="69">
        <v>10320959</v>
      </c>
      <c r="Y670" s="70">
        <v>40268</v>
      </c>
      <c r="Z670" s="69" t="s">
        <v>588</v>
      </c>
      <c r="AA670" s="69">
        <v>254822</v>
      </c>
      <c r="AB670" s="70">
        <v>40053</v>
      </c>
      <c r="AC670" s="69" t="s">
        <v>1377</v>
      </c>
      <c r="AD670" s="69">
        <v>1</v>
      </c>
      <c r="AE670" s="69">
        <v>0</v>
      </c>
      <c r="AF670" s="69">
        <v>0</v>
      </c>
      <c r="AG670" s="69">
        <v>0</v>
      </c>
      <c r="AH670" s="69">
        <v>1</v>
      </c>
      <c r="AI670" s="69">
        <v>1</v>
      </c>
      <c r="AJ670" s="69"/>
      <c r="AK670" s="69">
        <v>0</v>
      </c>
      <c r="AL670" s="69">
        <v>0</v>
      </c>
      <c r="AM670" s="69">
        <v>0</v>
      </c>
      <c r="AN670" s="69">
        <v>0</v>
      </c>
      <c r="AO670" s="69">
        <v>0</v>
      </c>
      <c r="AP670" s="69">
        <v>0</v>
      </c>
      <c r="AQ670" s="69">
        <v>0</v>
      </c>
      <c r="AR670" s="69">
        <v>0</v>
      </c>
      <c r="AS670" s="69">
        <v>9.1</v>
      </c>
      <c r="AT670" s="69">
        <v>360751</v>
      </c>
      <c r="AU670" s="54">
        <v>0</v>
      </c>
      <c r="AV670" s="54">
        <v>0</v>
      </c>
      <c r="AW670" s="66">
        <v>8</v>
      </c>
      <c r="AX670" s="66">
        <v>9.1</v>
      </c>
      <c r="AY670" s="64">
        <v>9654</v>
      </c>
      <c r="AZ670" s="78">
        <v>163.10626553273144</v>
      </c>
      <c r="BA670" s="66"/>
    </row>
    <row r="671" spans="1:53" x14ac:dyDescent="0.25">
      <c r="A671" s="57">
        <v>667</v>
      </c>
      <c r="B671" s="105">
        <v>2014</v>
      </c>
      <c r="C671" s="69">
        <v>12</v>
      </c>
      <c r="D671" s="69" t="s">
        <v>1880</v>
      </c>
      <c r="E671" s="75">
        <f t="shared" si="19"/>
        <v>0.14256333000000002</v>
      </c>
      <c r="F671" s="110">
        <v>0.13650000000000001</v>
      </c>
      <c r="G671" s="69"/>
      <c r="H671" s="69"/>
      <c r="I671" s="69"/>
      <c r="J671" s="69" t="s">
        <v>3041</v>
      </c>
      <c r="K671" s="69"/>
      <c r="L671" s="57">
        <v>457634</v>
      </c>
      <c r="M671" s="70">
        <v>40276</v>
      </c>
      <c r="N671" s="69" t="s">
        <v>1971</v>
      </c>
      <c r="O671" s="69">
        <v>11588627</v>
      </c>
      <c r="P671" s="70">
        <v>40254</v>
      </c>
      <c r="Q671" s="69" t="s">
        <v>144</v>
      </c>
      <c r="R671" s="69">
        <v>1772781</v>
      </c>
      <c r="S671" s="70">
        <v>40237</v>
      </c>
      <c r="T671" s="69" t="s">
        <v>1279</v>
      </c>
      <c r="U671" s="69">
        <v>1412548</v>
      </c>
      <c r="V671" s="70">
        <v>40261</v>
      </c>
      <c r="W671" s="69" t="s">
        <v>519</v>
      </c>
      <c r="X671" s="69">
        <v>111585</v>
      </c>
      <c r="Y671" s="70">
        <v>40264</v>
      </c>
      <c r="Z671" s="69" t="s">
        <v>590</v>
      </c>
      <c r="AA671" s="64">
        <v>6890503</v>
      </c>
      <c r="AB671" s="70">
        <v>40246</v>
      </c>
      <c r="AC671" s="69" t="s">
        <v>227</v>
      </c>
      <c r="AD671" s="69">
        <v>0</v>
      </c>
      <c r="AE671" s="69">
        <v>0</v>
      </c>
      <c r="AF671" s="69">
        <v>0</v>
      </c>
      <c r="AG671" s="69">
        <v>1</v>
      </c>
      <c r="AH671" s="69">
        <v>0</v>
      </c>
      <c r="AI671" s="69">
        <v>0</v>
      </c>
      <c r="AJ671" s="69"/>
      <c r="AK671" s="69">
        <v>0</v>
      </c>
      <c r="AL671" s="69">
        <v>0</v>
      </c>
      <c r="AM671" s="69">
        <v>0</v>
      </c>
      <c r="AN671" s="69">
        <v>0</v>
      </c>
      <c r="AO671" s="69">
        <v>0</v>
      </c>
      <c r="AP671" s="69">
        <v>0</v>
      </c>
      <c r="AQ671" s="69">
        <v>0</v>
      </c>
      <c r="AR671" s="69">
        <v>0</v>
      </c>
      <c r="AS671" s="69">
        <v>6</v>
      </c>
      <c r="AT671" s="69">
        <v>18299</v>
      </c>
      <c r="AU671" s="54">
        <v>0</v>
      </c>
      <c r="AV671" s="54">
        <v>0</v>
      </c>
      <c r="AW671" s="66">
        <v>5.7</v>
      </c>
      <c r="AX671" s="66">
        <v>6</v>
      </c>
      <c r="AY671" s="64">
        <v>27167</v>
      </c>
      <c r="AZ671" s="78">
        <v>163.10626553273144</v>
      </c>
      <c r="BA671" s="66"/>
    </row>
    <row r="672" spans="1:53" x14ac:dyDescent="0.25">
      <c r="A672" s="57">
        <v>668</v>
      </c>
      <c r="B672" s="105">
        <v>2014</v>
      </c>
      <c r="C672" s="69">
        <v>6</v>
      </c>
      <c r="D672" s="69" t="s">
        <v>1881</v>
      </c>
      <c r="E672" s="75">
        <f t="shared" si="19"/>
        <v>0.13890786000000002</v>
      </c>
      <c r="F672" s="110">
        <v>0.13300000000000001</v>
      </c>
      <c r="G672" s="69"/>
      <c r="H672" s="69">
        <v>4.78</v>
      </c>
      <c r="I672" s="69"/>
      <c r="J672" s="69" t="s">
        <v>1936</v>
      </c>
      <c r="K672" s="69"/>
      <c r="L672" s="69">
        <v>46337</v>
      </c>
      <c r="M672" s="70">
        <v>40544</v>
      </c>
      <c r="N672" s="69" t="s">
        <v>1635</v>
      </c>
      <c r="O672" s="69">
        <v>2439034</v>
      </c>
      <c r="P672" s="70">
        <v>40053</v>
      </c>
      <c r="Q672" s="69" t="s">
        <v>2001</v>
      </c>
      <c r="R672" s="69">
        <v>408929</v>
      </c>
      <c r="S672" s="70">
        <v>40280</v>
      </c>
      <c r="T672" s="69"/>
      <c r="U672" s="69"/>
      <c r="V672" s="70"/>
      <c r="W672" s="69" t="s">
        <v>2053</v>
      </c>
      <c r="X672" s="69">
        <v>194158</v>
      </c>
      <c r="Y672" s="70">
        <v>40649</v>
      </c>
      <c r="Z672" s="69"/>
      <c r="AA672" s="64"/>
      <c r="AB672" s="70"/>
      <c r="AC672" s="69" t="s">
        <v>2101</v>
      </c>
      <c r="AD672" s="69">
        <v>0</v>
      </c>
      <c r="AE672" s="69">
        <v>1</v>
      </c>
      <c r="AF672" s="69">
        <v>0</v>
      </c>
      <c r="AG672" s="69">
        <v>0</v>
      </c>
      <c r="AH672" s="69">
        <v>0</v>
      </c>
      <c r="AI672" s="69">
        <v>0</v>
      </c>
      <c r="AJ672" s="69"/>
      <c r="AK672" s="69">
        <v>0</v>
      </c>
      <c r="AL672" s="69">
        <v>0</v>
      </c>
      <c r="AM672" s="69">
        <v>0</v>
      </c>
      <c r="AN672" s="69">
        <v>0</v>
      </c>
      <c r="AO672" s="69">
        <v>0</v>
      </c>
      <c r="AP672" s="69">
        <v>0</v>
      </c>
      <c r="AQ672" s="69">
        <v>0</v>
      </c>
      <c r="AR672" s="69">
        <v>0</v>
      </c>
      <c r="AS672" s="69">
        <v>3.5</v>
      </c>
      <c r="AT672" s="69">
        <v>1301</v>
      </c>
      <c r="AU672" s="54">
        <v>0</v>
      </c>
      <c r="AV672" s="54">
        <v>0</v>
      </c>
      <c r="AW672" s="66">
        <v>4.9000000000000004</v>
      </c>
      <c r="AX672" s="66">
        <v>3.5</v>
      </c>
      <c r="AY672" s="64">
        <v>11615</v>
      </c>
      <c r="AZ672" s="78">
        <v>163.10626553273144</v>
      </c>
      <c r="BA672" s="66"/>
    </row>
    <row r="673" spans="1:53" x14ac:dyDescent="0.25">
      <c r="A673" s="57">
        <v>669</v>
      </c>
      <c r="B673" s="105">
        <v>2014</v>
      </c>
      <c r="C673" s="69">
        <v>11</v>
      </c>
      <c r="D673" s="69" t="s">
        <v>1882</v>
      </c>
      <c r="E673" s="75">
        <f t="shared" si="19"/>
        <v>0.1342810794</v>
      </c>
      <c r="F673" s="110">
        <v>0.12856999999999999</v>
      </c>
      <c r="G673" s="69"/>
      <c r="H673" s="69"/>
      <c r="I673" s="69"/>
      <c r="J673" s="69" t="s">
        <v>1205</v>
      </c>
      <c r="K673" s="69"/>
      <c r="L673" s="69">
        <v>138027</v>
      </c>
      <c r="M673" s="70">
        <v>40992</v>
      </c>
      <c r="N673" s="69" t="s">
        <v>136</v>
      </c>
      <c r="O673" s="69">
        <v>0</v>
      </c>
      <c r="P673" s="70"/>
      <c r="Q673" s="69" t="s">
        <v>1095</v>
      </c>
      <c r="R673" s="69">
        <v>951703</v>
      </c>
      <c r="S673" s="70">
        <v>40053</v>
      </c>
      <c r="T673" s="69" t="s">
        <v>1226</v>
      </c>
      <c r="U673" s="69">
        <v>2508915</v>
      </c>
      <c r="V673" s="70">
        <v>40323</v>
      </c>
      <c r="W673" s="69" t="s">
        <v>2054</v>
      </c>
      <c r="X673" s="69">
        <v>117883</v>
      </c>
      <c r="Y673" s="70">
        <v>40077</v>
      </c>
      <c r="Z673" s="69" t="s">
        <v>1230</v>
      </c>
      <c r="AA673" s="64">
        <v>335975</v>
      </c>
      <c r="AB673" s="70">
        <v>40309</v>
      </c>
      <c r="AC673" s="69" t="s">
        <v>227</v>
      </c>
      <c r="AD673" s="69">
        <v>0</v>
      </c>
      <c r="AE673" s="69">
        <v>0</v>
      </c>
      <c r="AF673" s="69">
        <v>0</v>
      </c>
      <c r="AG673" s="69">
        <v>1</v>
      </c>
      <c r="AH673" s="69">
        <v>0</v>
      </c>
      <c r="AI673" s="69">
        <v>0</v>
      </c>
      <c r="AJ673" s="69" t="s">
        <v>2482</v>
      </c>
      <c r="AK673" s="69">
        <v>0</v>
      </c>
      <c r="AL673" s="69">
        <v>0</v>
      </c>
      <c r="AM673" s="69">
        <v>0</v>
      </c>
      <c r="AN673" s="69">
        <v>0</v>
      </c>
      <c r="AO673" s="69">
        <v>1</v>
      </c>
      <c r="AP673" s="69">
        <v>0</v>
      </c>
      <c r="AQ673" s="69">
        <v>0</v>
      </c>
      <c r="AR673" s="69">
        <v>0</v>
      </c>
      <c r="AS673" s="69">
        <v>7.7</v>
      </c>
      <c r="AT673" s="69">
        <v>61316</v>
      </c>
      <c r="AU673" s="54">
        <v>0</v>
      </c>
      <c r="AV673" s="54">
        <v>0</v>
      </c>
      <c r="AW673" s="66">
        <v>7.8</v>
      </c>
      <c r="AX673" s="66">
        <v>7.7</v>
      </c>
      <c r="AY673" s="64">
        <v>28227</v>
      </c>
      <c r="AZ673" s="78">
        <v>163.10626553273144</v>
      </c>
      <c r="BA673" s="66"/>
    </row>
    <row r="674" spans="1:53" x14ac:dyDescent="0.25">
      <c r="A674" s="57">
        <v>670</v>
      </c>
      <c r="B674" s="105">
        <v>2014</v>
      </c>
      <c r="C674" s="69">
        <v>5</v>
      </c>
      <c r="D674" s="69" t="s">
        <v>1883</v>
      </c>
      <c r="E674" s="75">
        <f t="shared" si="19"/>
        <v>0.13368575999999999</v>
      </c>
      <c r="F674" s="110">
        <v>0.128</v>
      </c>
      <c r="G674" s="69"/>
      <c r="H674" s="69">
        <v>6.83</v>
      </c>
      <c r="I674" s="69"/>
      <c r="J674" s="69" t="s">
        <v>3084</v>
      </c>
      <c r="K674" s="69" t="s">
        <v>3085</v>
      </c>
      <c r="L674" s="69">
        <v>1976809</v>
      </c>
      <c r="M674" s="70" t="s">
        <v>2515</v>
      </c>
      <c r="N674" s="69" t="s">
        <v>842</v>
      </c>
      <c r="O674" s="69">
        <v>13214480</v>
      </c>
      <c r="P674" s="70">
        <v>40371</v>
      </c>
      <c r="Q674" s="69" t="s">
        <v>2002</v>
      </c>
      <c r="R674" s="69">
        <v>29663406</v>
      </c>
      <c r="S674" s="70">
        <v>40053</v>
      </c>
      <c r="T674" s="69" t="s">
        <v>2033</v>
      </c>
      <c r="U674" s="69">
        <v>27975</v>
      </c>
      <c r="V674" s="70">
        <v>40594</v>
      </c>
      <c r="W674" s="69" t="s">
        <v>2055</v>
      </c>
      <c r="X674" s="69">
        <v>49695</v>
      </c>
      <c r="Y674" s="70">
        <v>40350</v>
      </c>
      <c r="Z674" s="69"/>
      <c r="AA674" s="64"/>
      <c r="AB674" s="70"/>
      <c r="AC674" s="69" t="s">
        <v>614</v>
      </c>
      <c r="AD674" s="69">
        <v>1</v>
      </c>
      <c r="AE674" s="69">
        <v>0</v>
      </c>
      <c r="AF674" s="69">
        <v>0</v>
      </c>
      <c r="AG674" s="69">
        <v>0</v>
      </c>
      <c r="AH674" s="69">
        <v>0</v>
      </c>
      <c r="AI674" s="69">
        <v>0</v>
      </c>
      <c r="AJ674" s="69"/>
      <c r="AK674" s="69">
        <v>0</v>
      </c>
      <c r="AL674" s="69">
        <v>0</v>
      </c>
      <c r="AM674" s="69">
        <v>0</v>
      </c>
      <c r="AN674" s="69">
        <v>0</v>
      </c>
      <c r="AO674" s="69">
        <v>0</v>
      </c>
      <c r="AP674" s="69">
        <v>0</v>
      </c>
      <c r="AQ674" s="69">
        <v>0</v>
      </c>
      <c r="AR674" s="69">
        <v>0</v>
      </c>
      <c r="AS674" s="69">
        <v>3.6</v>
      </c>
      <c r="AT674" s="69">
        <v>4123</v>
      </c>
      <c r="AU674" s="54">
        <v>0</v>
      </c>
      <c r="AV674" s="54">
        <v>0</v>
      </c>
      <c r="AW674" s="66">
        <v>4.8</v>
      </c>
      <c r="AX674" s="66">
        <v>3.6</v>
      </c>
      <c r="AY674" s="64">
        <v>14579</v>
      </c>
      <c r="AZ674" s="78">
        <v>163.10626553273144</v>
      </c>
      <c r="BA674" s="66"/>
    </row>
    <row r="675" spans="1:53" x14ac:dyDescent="0.25">
      <c r="A675" s="57">
        <v>671</v>
      </c>
      <c r="B675" s="105">
        <v>2014</v>
      </c>
      <c r="C675" s="69">
        <v>9</v>
      </c>
      <c r="D675" s="69" t="s">
        <v>1884</v>
      </c>
      <c r="E675" s="75">
        <f t="shared" si="19"/>
        <v>0.13202930988</v>
      </c>
      <c r="F675" s="110">
        <v>0.126414</v>
      </c>
      <c r="G675" s="69"/>
      <c r="H675" s="69"/>
      <c r="I675" s="69"/>
      <c r="J675" s="69" t="s">
        <v>1189</v>
      </c>
      <c r="K675" s="69"/>
      <c r="L675" s="69">
        <v>24828</v>
      </c>
      <c r="M675" s="70">
        <v>40132</v>
      </c>
      <c r="N675" s="69" t="s">
        <v>1972</v>
      </c>
      <c r="O675" s="69">
        <v>0</v>
      </c>
      <c r="P675" s="70"/>
      <c r="Q675" s="69" t="s">
        <v>2003</v>
      </c>
      <c r="R675" s="69">
        <v>566705</v>
      </c>
      <c r="S675" s="70">
        <v>40584</v>
      </c>
      <c r="T675" s="69" t="s">
        <v>1218</v>
      </c>
      <c r="U675" s="69">
        <v>62256</v>
      </c>
      <c r="V675" s="70">
        <v>40634</v>
      </c>
      <c r="W675" s="69"/>
      <c r="X675" s="69"/>
      <c r="Y675" s="70"/>
      <c r="Z675" s="69"/>
      <c r="AA675" s="64"/>
      <c r="AB675" s="70"/>
      <c r="AC675" s="69" t="s">
        <v>981</v>
      </c>
      <c r="AD675" s="69">
        <v>0</v>
      </c>
      <c r="AE675" s="69">
        <v>1</v>
      </c>
      <c r="AF675" s="69">
        <v>0</v>
      </c>
      <c r="AG675" s="69">
        <v>0</v>
      </c>
      <c r="AH675" s="69">
        <v>0</v>
      </c>
      <c r="AI675" s="69">
        <v>0</v>
      </c>
      <c r="AJ675" s="69"/>
      <c r="AK675" s="69">
        <v>0</v>
      </c>
      <c r="AL675" s="69">
        <v>0</v>
      </c>
      <c r="AM675" s="69">
        <v>0</v>
      </c>
      <c r="AN675" s="69">
        <v>0</v>
      </c>
      <c r="AO675" s="69">
        <v>0</v>
      </c>
      <c r="AP675" s="69">
        <v>0</v>
      </c>
      <c r="AQ675" s="69">
        <v>0</v>
      </c>
      <c r="AR675" s="69">
        <v>0</v>
      </c>
      <c r="AS675" s="69">
        <v>4</v>
      </c>
      <c r="AT675" s="69">
        <v>4826</v>
      </c>
      <c r="AU675" s="54">
        <v>0</v>
      </c>
      <c r="AV675" s="54">
        <v>0</v>
      </c>
      <c r="AW675" s="66">
        <v>4.4000000000000004</v>
      </c>
      <c r="AX675" s="66">
        <v>4</v>
      </c>
      <c r="AY675" s="64">
        <v>34096</v>
      </c>
      <c r="AZ675" s="78">
        <v>163.10626553273144</v>
      </c>
      <c r="BA675" s="66"/>
    </row>
    <row r="676" spans="1:53" x14ac:dyDescent="0.25">
      <c r="A676" s="57">
        <v>672</v>
      </c>
      <c r="B676" s="105">
        <v>2014</v>
      </c>
      <c r="C676" s="69">
        <v>10</v>
      </c>
      <c r="D676" s="69" t="s">
        <v>1885</v>
      </c>
      <c r="E676" s="75">
        <f t="shared" si="19"/>
        <v>0.12770958876000002</v>
      </c>
      <c r="F676" s="110">
        <v>0.122278</v>
      </c>
      <c r="G676" s="69"/>
      <c r="H676" s="69"/>
      <c r="I676" s="69"/>
      <c r="J676" s="69" t="s">
        <v>1934</v>
      </c>
      <c r="K676" s="69"/>
      <c r="L676" s="69">
        <v>8316</v>
      </c>
      <c r="M676" s="70">
        <v>40549</v>
      </c>
      <c r="N676" s="69" t="s">
        <v>1973</v>
      </c>
      <c r="O676" s="69">
        <v>14547</v>
      </c>
      <c r="P676" s="70">
        <v>40079</v>
      </c>
      <c r="Q676" s="69" t="s">
        <v>2004</v>
      </c>
      <c r="R676" s="69">
        <v>5122</v>
      </c>
      <c r="S676" s="70">
        <v>40280</v>
      </c>
      <c r="T676" s="69" t="s">
        <v>2034</v>
      </c>
      <c r="U676" s="69">
        <v>3164</v>
      </c>
      <c r="V676" s="70">
        <v>40345</v>
      </c>
      <c r="W676" s="69" t="s">
        <v>2056</v>
      </c>
      <c r="X676" s="69">
        <v>0</v>
      </c>
      <c r="Y676" s="70"/>
      <c r="Z676" s="69"/>
      <c r="AA676" s="64"/>
      <c r="AB676" s="70"/>
      <c r="AC676" s="69" t="s">
        <v>1365</v>
      </c>
      <c r="AD676" s="69">
        <v>0</v>
      </c>
      <c r="AE676" s="69">
        <v>1</v>
      </c>
      <c r="AF676" s="69">
        <v>0</v>
      </c>
      <c r="AG676" s="69">
        <v>0</v>
      </c>
      <c r="AH676" s="69">
        <v>0</v>
      </c>
      <c r="AI676" s="69">
        <v>0</v>
      </c>
      <c r="AJ676" s="69"/>
      <c r="AK676" s="69">
        <v>0</v>
      </c>
      <c r="AL676" s="69">
        <v>0</v>
      </c>
      <c r="AM676" s="69">
        <v>0</v>
      </c>
      <c r="AN676" s="69">
        <v>0</v>
      </c>
      <c r="AO676" s="69">
        <v>0</v>
      </c>
      <c r="AP676" s="69">
        <v>0</v>
      </c>
      <c r="AQ676" s="69">
        <v>0</v>
      </c>
      <c r="AR676" s="69">
        <v>0</v>
      </c>
      <c r="AS676" s="69">
        <v>2.6</v>
      </c>
      <c r="AT676" s="69">
        <v>843</v>
      </c>
      <c r="AU676" s="54">
        <v>0</v>
      </c>
      <c r="AV676" s="54">
        <v>0</v>
      </c>
      <c r="AW676" s="66">
        <v>4.2</v>
      </c>
      <c r="AX676" s="66">
        <v>2.6</v>
      </c>
      <c r="AY676" s="64">
        <v>16873</v>
      </c>
      <c r="AZ676" s="78">
        <v>163.10626553273144</v>
      </c>
      <c r="BA676" s="66"/>
    </row>
    <row r="677" spans="1:53" x14ac:dyDescent="0.25">
      <c r="A677" s="57">
        <v>673</v>
      </c>
      <c r="B677" s="105">
        <v>2014</v>
      </c>
      <c r="C677" s="69">
        <v>9</v>
      </c>
      <c r="D677" s="69" t="s">
        <v>1886</v>
      </c>
      <c r="E677" s="75">
        <f t="shared" si="19"/>
        <v>0.12172610658000001</v>
      </c>
      <c r="F677" s="110">
        <v>0.116549</v>
      </c>
      <c r="G677" s="69"/>
      <c r="H677" s="69"/>
      <c r="I677" s="69"/>
      <c r="J677" s="69" t="s">
        <v>4693</v>
      </c>
      <c r="K677" s="69"/>
      <c r="L677" s="69">
        <v>0</v>
      </c>
      <c r="M677" s="70"/>
      <c r="N677" s="69" t="s">
        <v>1974</v>
      </c>
      <c r="O677" s="69">
        <v>0</v>
      </c>
      <c r="P677" s="70"/>
      <c r="Q677" s="69" t="s">
        <v>1647</v>
      </c>
      <c r="R677" s="69">
        <v>4342682</v>
      </c>
      <c r="S677" s="70">
        <v>40053</v>
      </c>
      <c r="T677" s="69"/>
      <c r="U677" s="69"/>
      <c r="V677" s="70"/>
      <c r="W677" s="69" t="s">
        <v>2057</v>
      </c>
      <c r="X677" s="69">
        <v>0</v>
      </c>
      <c r="Y677" s="70"/>
      <c r="Z677" s="57" t="s">
        <v>7121</v>
      </c>
      <c r="AA677" s="64"/>
      <c r="AB677" s="70"/>
      <c r="AC677" s="69" t="s">
        <v>2091</v>
      </c>
      <c r="AD677" s="69">
        <v>0</v>
      </c>
      <c r="AE677" s="69">
        <v>0</v>
      </c>
      <c r="AF677" s="69">
        <v>0</v>
      </c>
      <c r="AG677" s="69">
        <v>1</v>
      </c>
      <c r="AH677" s="69">
        <v>1</v>
      </c>
      <c r="AI677" s="69">
        <v>0</v>
      </c>
      <c r="AJ677" s="69"/>
      <c r="AK677" s="69">
        <v>0</v>
      </c>
      <c r="AL677" s="69">
        <v>0</v>
      </c>
      <c r="AM677" s="69">
        <v>0</v>
      </c>
      <c r="AN677" s="69">
        <v>0</v>
      </c>
      <c r="AO677" s="69">
        <v>0</v>
      </c>
      <c r="AP677" s="69">
        <v>0</v>
      </c>
      <c r="AQ677" s="69">
        <v>0</v>
      </c>
      <c r="AR677" s="69">
        <v>0</v>
      </c>
      <c r="AS677" s="69">
        <v>5.0999999999999996</v>
      </c>
      <c r="AT677" s="69">
        <v>129</v>
      </c>
      <c r="AU677" s="54">
        <v>0</v>
      </c>
      <c r="AV677" s="54">
        <v>0</v>
      </c>
      <c r="AW677" s="66">
        <v>5.3</v>
      </c>
      <c r="AX677" s="66">
        <v>5.0999999999999996</v>
      </c>
      <c r="AY677" s="64">
        <v>2554</v>
      </c>
      <c r="AZ677" s="78">
        <v>163.10626553273144</v>
      </c>
      <c r="BA677" s="66"/>
    </row>
    <row r="678" spans="1:53" x14ac:dyDescent="0.25">
      <c r="A678" s="57">
        <v>674</v>
      </c>
      <c r="B678" s="105">
        <v>2014</v>
      </c>
      <c r="C678" s="69">
        <v>4</v>
      </c>
      <c r="D678" s="69" t="s">
        <v>1887</v>
      </c>
      <c r="E678" s="75">
        <f t="shared" si="19"/>
        <v>0.118332786</v>
      </c>
      <c r="F678" s="110">
        <v>0.1133</v>
      </c>
      <c r="G678" s="69"/>
      <c r="H678" s="69"/>
      <c r="I678" s="69"/>
      <c r="J678" s="69" t="s">
        <v>1938</v>
      </c>
      <c r="K678" s="69"/>
      <c r="L678" s="69">
        <v>4807</v>
      </c>
      <c r="M678" s="70">
        <v>40524</v>
      </c>
      <c r="N678" s="69" t="s">
        <v>1975</v>
      </c>
      <c r="O678" s="69">
        <v>0</v>
      </c>
      <c r="P678" s="70"/>
      <c r="Q678" s="69" t="s">
        <v>2005</v>
      </c>
      <c r="R678" s="69">
        <v>0</v>
      </c>
      <c r="S678" s="70"/>
      <c r="T678" s="69" t="s">
        <v>1977</v>
      </c>
      <c r="U678" s="69">
        <v>0</v>
      </c>
      <c r="V678" s="70"/>
      <c r="W678" s="69" t="s">
        <v>2058</v>
      </c>
      <c r="X678" s="69">
        <v>390085</v>
      </c>
      <c r="Y678" s="70">
        <v>40053</v>
      </c>
      <c r="Z678" s="69" t="s">
        <v>2080</v>
      </c>
      <c r="AA678" s="64">
        <v>3034</v>
      </c>
      <c r="AB678" s="70">
        <v>41051</v>
      </c>
      <c r="AC678" s="69" t="s">
        <v>2102</v>
      </c>
      <c r="AD678" s="69">
        <v>0</v>
      </c>
      <c r="AE678" s="69">
        <v>0</v>
      </c>
      <c r="AF678" s="69">
        <v>1</v>
      </c>
      <c r="AG678" s="69">
        <v>0</v>
      </c>
      <c r="AH678" s="69">
        <v>0</v>
      </c>
      <c r="AI678" s="69">
        <v>0</v>
      </c>
      <c r="AJ678" s="69" t="s">
        <v>2473</v>
      </c>
      <c r="AK678" s="69">
        <v>0</v>
      </c>
      <c r="AL678" s="69">
        <v>0</v>
      </c>
      <c r="AM678" s="69">
        <v>1</v>
      </c>
      <c r="AN678" s="69">
        <v>0</v>
      </c>
      <c r="AO678" s="69">
        <v>0</v>
      </c>
      <c r="AP678" s="69">
        <v>0</v>
      </c>
      <c r="AQ678" s="69">
        <v>0</v>
      </c>
      <c r="AR678" s="69">
        <v>0</v>
      </c>
      <c r="AS678" s="69">
        <v>6.9</v>
      </c>
      <c r="AT678" s="69">
        <v>1068</v>
      </c>
      <c r="AU678" s="54">
        <v>0</v>
      </c>
      <c r="AV678" s="54">
        <v>0</v>
      </c>
      <c r="AW678" s="66">
        <v>7.6</v>
      </c>
      <c r="AX678" s="66">
        <v>6.9</v>
      </c>
      <c r="AY678" s="64">
        <v>1818</v>
      </c>
      <c r="AZ678" s="78">
        <v>163.10626553273144</v>
      </c>
      <c r="BA678" s="66"/>
    </row>
    <row r="679" spans="1:53" x14ac:dyDescent="0.25">
      <c r="A679" s="57">
        <v>675</v>
      </c>
      <c r="B679" s="105">
        <v>2014</v>
      </c>
      <c r="C679" s="69">
        <v>8</v>
      </c>
      <c r="D679" s="69" t="s">
        <v>1888</v>
      </c>
      <c r="E679" s="75">
        <f t="shared" si="19"/>
        <v>0.11382820254000001</v>
      </c>
      <c r="F679" s="110">
        <v>0.108987</v>
      </c>
      <c r="G679" s="69"/>
      <c r="H679" s="69"/>
      <c r="I679" s="69"/>
      <c r="J679" s="69" t="s">
        <v>1939</v>
      </c>
      <c r="K679" s="69"/>
      <c r="L679" s="69">
        <v>1614</v>
      </c>
      <c r="M679" s="70">
        <v>40854</v>
      </c>
      <c r="N679" s="69" t="s">
        <v>912</v>
      </c>
      <c r="O679" s="69">
        <v>23577225</v>
      </c>
      <c r="P679" s="70">
        <v>40060</v>
      </c>
      <c r="Q679" s="69" t="s">
        <v>2006</v>
      </c>
      <c r="R679" s="69">
        <v>841183</v>
      </c>
      <c r="S679" s="70">
        <v>40411</v>
      </c>
      <c r="T679" s="69" t="s">
        <v>2035</v>
      </c>
      <c r="U679" s="69">
        <v>15663751</v>
      </c>
      <c r="V679" s="70">
        <v>40053</v>
      </c>
      <c r="W679" s="69"/>
      <c r="X679" s="69"/>
      <c r="Y679" s="70"/>
      <c r="Z679" s="69"/>
      <c r="AA679" s="64"/>
      <c r="AB679" s="70"/>
      <c r="AC679" s="69" t="s">
        <v>621</v>
      </c>
      <c r="AD679" s="69">
        <v>0</v>
      </c>
      <c r="AE679" s="69">
        <v>0</v>
      </c>
      <c r="AF679" s="69">
        <v>0</v>
      </c>
      <c r="AG679" s="69">
        <v>1</v>
      </c>
      <c r="AH679" s="69">
        <v>1</v>
      </c>
      <c r="AI679" s="69">
        <v>0</v>
      </c>
      <c r="AJ679" s="69"/>
      <c r="AK679" s="69">
        <v>0</v>
      </c>
      <c r="AL679" s="69">
        <v>0</v>
      </c>
      <c r="AM679" s="69">
        <v>0</v>
      </c>
      <c r="AN679" s="69">
        <v>0</v>
      </c>
      <c r="AO679" s="69">
        <v>0</v>
      </c>
      <c r="AP679" s="69">
        <v>0</v>
      </c>
      <c r="AQ679" s="69">
        <v>0</v>
      </c>
      <c r="AR679" s="69">
        <v>0</v>
      </c>
      <c r="AS679" s="69">
        <v>5.5</v>
      </c>
      <c r="AT679" s="69">
        <v>8309</v>
      </c>
      <c r="AU679" s="54">
        <v>0</v>
      </c>
      <c r="AV679" s="54">
        <v>0</v>
      </c>
      <c r="AW679" s="66">
        <v>5.8</v>
      </c>
      <c r="AX679" s="66">
        <v>5.5</v>
      </c>
      <c r="AY679" s="64">
        <v>14136</v>
      </c>
      <c r="AZ679" s="78">
        <v>163.10626553273144</v>
      </c>
      <c r="BA679" s="66"/>
    </row>
    <row r="680" spans="1:53" x14ac:dyDescent="0.25">
      <c r="A680" s="57">
        <v>676</v>
      </c>
      <c r="B680" s="105">
        <v>2014</v>
      </c>
      <c r="C680" s="69">
        <v>10</v>
      </c>
      <c r="D680" s="69" t="s">
        <v>1889</v>
      </c>
      <c r="E680" s="75">
        <f t="shared" si="19"/>
        <v>0.11125997376000001</v>
      </c>
      <c r="F680" s="110">
        <v>0.106528</v>
      </c>
      <c r="G680" s="69"/>
      <c r="H680" s="69"/>
      <c r="I680" s="69"/>
      <c r="J680" s="69" t="s">
        <v>1940</v>
      </c>
      <c r="K680" s="69"/>
      <c r="L680" s="69">
        <v>0</v>
      </c>
      <c r="M680" s="70"/>
      <c r="N680" s="69" t="s">
        <v>1976</v>
      </c>
      <c r="O680" s="69">
        <v>28499</v>
      </c>
      <c r="P680" s="70">
        <v>41415</v>
      </c>
      <c r="Q680" s="69" t="s">
        <v>2007</v>
      </c>
      <c r="R680" s="69">
        <v>30093</v>
      </c>
      <c r="S680" s="70">
        <v>41681</v>
      </c>
      <c r="T680" s="69"/>
      <c r="U680" s="69"/>
      <c r="V680" s="70"/>
      <c r="W680" s="69" t="s">
        <v>2059</v>
      </c>
      <c r="X680" s="69">
        <v>0</v>
      </c>
      <c r="Y680" s="70"/>
      <c r="Z680" s="69"/>
      <c r="AA680" s="64"/>
      <c r="AB680" s="70"/>
      <c r="AC680" s="69" t="s">
        <v>229</v>
      </c>
      <c r="AD680" s="69">
        <v>1</v>
      </c>
      <c r="AE680" s="69">
        <v>0</v>
      </c>
      <c r="AF680" s="69">
        <v>0</v>
      </c>
      <c r="AG680" s="69">
        <v>0</v>
      </c>
      <c r="AH680" s="69">
        <v>1</v>
      </c>
      <c r="AI680" s="69">
        <v>0</v>
      </c>
      <c r="AJ680" s="69"/>
      <c r="AK680" s="69">
        <v>0</v>
      </c>
      <c r="AL680" s="69">
        <v>0</v>
      </c>
      <c r="AM680" s="69">
        <v>0</v>
      </c>
      <c r="AN680" s="69">
        <v>0</v>
      </c>
      <c r="AO680" s="69">
        <v>0</v>
      </c>
      <c r="AP680" s="69">
        <v>0</v>
      </c>
      <c r="AQ680" s="69">
        <v>0</v>
      </c>
      <c r="AR680" s="69">
        <v>0</v>
      </c>
      <c r="AS680" s="69">
        <v>6</v>
      </c>
      <c r="AT680" s="69">
        <v>30810</v>
      </c>
      <c r="AU680" s="54">
        <v>0</v>
      </c>
      <c r="AV680" s="54">
        <v>0</v>
      </c>
      <c r="AW680" s="66">
        <v>6.1</v>
      </c>
      <c r="AX680" s="66">
        <v>6</v>
      </c>
      <c r="AY680" s="64">
        <v>20465</v>
      </c>
      <c r="AZ680" s="78">
        <v>163.10626553273144</v>
      </c>
      <c r="BA680" s="66"/>
    </row>
    <row r="681" spans="1:53" x14ac:dyDescent="0.25">
      <c r="A681" s="57">
        <v>677</v>
      </c>
      <c r="B681" s="105">
        <v>2014</v>
      </c>
      <c r="C681" s="69">
        <v>5</v>
      </c>
      <c r="D681" s="69" t="s">
        <v>1890</v>
      </c>
      <c r="E681" s="75">
        <f t="shared" si="19"/>
        <v>0.10821757830000001</v>
      </c>
      <c r="F681" s="110">
        <v>0.103615</v>
      </c>
      <c r="G681" s="69"/>
      <c r="H681" s="69"/>
      <c r="I681" s="69"/>
      <c r="J681" s="69" t="s">
        <v>1941</v>
      </c>
      <c r="K681" s="69"/>
      <c r="L681" s="69">
        <v>0</v>
      </c>
      <c r="M681" s="70"/>
      <c r="N681" s="69" t="s">
        <v>1977</v>
      </c>
      <c r="O681" s="69">
        <v>4388</v>
      </c>
      <c r="P681" s="70">
        <v>41038</v>
      </c>
      <c r="Q681" s="69" t="s">
        <v>1391</v>
      </c>
      <c r="R681" s="69">
        <v>1588522</v>
      </c>
      <c r="S681" s="70">
        <v>40255</v>
      </c>
      <c r="T681" s="69"/>
      <c r="U681" s="69"/>
      <c r="V681" s="70"/>
      <c r="W681" s="69" t="s">
        <v>2060</v>
      </c>
      <c r="X681" s="69">
        <v>3774</v>
      </c>
      <c r="Y681" s="70">
        <v>40848</v>
      </c>
      <c r="Z681" s="69"/>
      <c r="AA681" s="64"/>
      <c r="AB681" s="70"/>
      <c r="AC681" s="69" t="s">
        <v>227</v>
      </c>
      <c r="AD681" s="69">
        <v>0</v>
      </c>
      <c r="AE681" s="69">
        <v>0</v>
      </c>
      <c r="AF681" s="69">
        <v>0</v>
      </c>
      <c r="AG681" s="69">
        <v>1</v>
      </c>
      <c r="AH681" s="69">
        <v>0</v>
      </c>
      <c r="AI681" s="69">
        <v>0</v>
      </c>
      <c r="AJ681" s="69"/>
      <c r="AK681" s="69">
        <v>0</v>
      </c>
      <c r="AL681" s="69">
        <v>0</v>
      </c>
      <c r="AM681" s="69">
        <v>0</v>
      </c>
      <c r="AN681" s="69">
        <v>0</v>
      </c>
      <c r="AO681" s="69">
        <v>0</v>
      </c>
      <c r="AP681" s="69">
        <v>0</v>
      </c>
      <c r="AQ681" s="69">
        <v>0</v>
      </c>
      <c r="AR681" s="69">
        <v>0</v>
      </c>
      <c r="AS681" s="69">
        <v>5.5</v>
      </c>
      <c r="AT681" s="69">
        <v>666</v>
      </c>
      <c r="AU681" s="54">
        <v>0</v>
      </c>
      <c r="AV681" s="54">
        <v>0</v>
      </c>
      <c r="AW681" s="66">
        <v>6.4</v>
      </c>
      <c r="AX681" s="66">
        <v>5.5</v>
      </c>
      <c r="AY681" s="64">
        <v>2874</v>
      </c>
      <c r="AZ681" s="78">
        <v>163.10626553273144</v>
      </c>
      <c r="BA681" s="66"/>
    </row>
    <row r="682" spans="1:53" x14ac:dyDescent="0.25">
      <c r="A682" s="57">
        <v>678</v>
      </c>
      <c r="B682" s="105">
        <v>2014</v>
      </c>
      <c r="C682" s="69">
        <v>10</v>
      </c>
      <c r="D682" s="69" t="s">
        <v>1891</v>
      </c>
      <c r="E682" s="75">
        <f t="shared" si="19"/>
        <v>0.10762017006000001</v>
      </c>
      <c r="F682" s="110">
        <v>0.103043</v>
      </c>
      <c r="G682" s="69"/>
      <c r="H682" s="69"/>
      <c r="I682" s="69"/>
      <c r="J682" s="69" t="s">
        <v>320</v>
      </c>
      <c r="K682" s="69"/>
      <c r="L682" s="69">
        <v>3325213</v>
      </c>
      <c r="M682" s="70">
        <v>40218</v>
      </c>
      <c r="N682" s="69" t="s">
        <v>2869</v>
      </c>
      <c r="Q682" s="69" t="s">
        <v>2000</v>
      </c>
      <c r="R682" s="69">
        <v>3800323</v>
      </c>
      <c r="S682" s="70">
        <v>40379</v>
      </c>
      <c r="T682" s="69" t="s">
        <v>844</v>
      </c>
      <c r="U682" s="69">
        <v>148271</v>
      </c>
      <c r="V682" s="70">
        <v>40311</v>
      </c>
      <c r="W682" s="69" t="s">
        <v>337</v>
      </c>
      <c r="X682" s="69">
        <v>10320959</v>
      </c>
      <c r="Y682" s="70">
        <v>40268</v>
      </c>
      <c r="Z682" s="69" t="s">
        <v>588</v>
      </c>
      <c r="AA682" s="69">
        <v>254822</v>
      </c>
      <c r="AB682" s="70">
        <v>40053</v>
      </c>
      <c r="AC682" s="69" t="s">
        <v>1377</v>
      </c>
      <c r="AD682" s="69">
        <v>1</v>
      </c>
      <c r="AE682" s="69">
        <v>0</v>
      </c>
      <c r="AF682" s="69">
        <v>0</v>
      </c>
      <c r="AG682" s="69">
        <v>0</v>
      </c>
      <c r="AH682" s="69">
        <v>1</v>
      </c>
      <c r="AI682" s="69">
        <v>1</v>
      </c>
      <c r="AJ682" s="69"/>
      <c r="AK682" s="69">
        <v>0</v>
      </c>
      <c r="AL682" s="69">
        <v>0</v>
      </c>
      <c r="AM682" s="69">
        <v>0</v>
      </c>
      <c r="AN682" s="69">
        <v>0</v>
      </c>
      <c r="AO682" s="69">
        <v>0</v>
      </c>
      <c r="AP682" s="69">
        <v>0</v>
      </c>
      <c r="AQ682" s="69">
        <v>0</v>
      </c>
      <c r="AR682" s="69">
        <v>0</v>
      </c>
      <c r="AS682" s="69">
        <v>8.9</v>
      </c>
      <c r="AT682" s="69">
        <v>312647</v>
      </c>
      <c r="AU682" s="54">
        <v>0</v>
      </c>
      <c r="AV682" s="54">
        <v>0</v>
      </c>
      <c r="AW682" s="66">
        <v>8.3000000000000007</v>
      </c>
      <c r="AX682" s="66">
        <v>8.9</v>
      </c>
      <c r="AY682" s="64">
        <v>13658</v>
      </c>
      <c r="AZ682" s="78">
        <v>163.10626553273144</v>
      </c>
      <c r="BA682" s="66"/>
    </row>
    <row r="683" spans="1:53" x14ac:dyDescent="0.25">
      <c r="A683" s="57">
        <v>679</v>
      </c>
      <c r="B683" s="105">
        <v>2014</v>
      </c>
      <c r="C683" s="69">
        <v>8</v>
      </c>
      <c r="D683" s="69" t="s">
        <v>1892</v>
      </c>
      <c r="E683" s="75">
        <f t="shared" si="19"/>
        <v>0.10757630442</v>
      </c>
      <c r="F683" s="110">
        <v>0.103001</v>
      </c>
      <c r="G683" s="69"/>
      <c r="H683" s="69"/>
      <c r="I683" s="69"/>
      <c r="J683" s="69" t="s">
        <v>1942</v>
      </c>
      <c r="K683" s="69"/>
      <c r="L683" s="69">
        <v>81523</v>
      </c>
      <c r="M683" s="70">
        <v>40272</v>
      </c>
      <c r="N683" s="69" t="s">
        <v>1211</v>
      </c>
      <c r="O683" s="69">
        <v>2127175</v>
      </c>
      <c r="P683" s="70">
        <v>40277</v>
      </c>
      <c r="Q683" s="69" t="s">
        <v>1299</v>
      </c>
      <c r="R683" s="69">
        <v>5357525</v>
      </c>
      <c r="S683" s="70">
        <v>40242</v>
      </c>
      <c r="T683" s="69"/>
      <c r="U683" s="69"/>
      <c r="V683" s="70"/>
      <c r="W683" s="69" t="s">
        <v>2003</v>
      </c>
      <c r="X683" s="69">
        <v>566705</v>
      </c>
      <c r="Y683" s="70">
        <v>40584</v>
      </c>
      <c r="Z683" s="69"/>
      <c r="AA683" s="64"/>
      <c r="AB683" s="70"/>
      <c r="AC683" s="69" t="s">
        <v>2103</v>
      </c>
      <c r="AD683" s="69">
        <v>1</v>
      </c>
      <c r="AE683" s="69">
        <v>0</v>
      </c>
      <c r="AF683" s="69">
        <v>0</v>
      </c>
      <c r="AG683" s="69">
        <v>0</v>
      </c>
      <c r="AH683" s="69">
        <v>0</v>
      </c>
      <c r="AI683" s="69">
        <v>0</v>
      </c>
      <c r="AJ683" s="69"/>
      <c r="AK683" s="69">
        <v>0</v>
      </c>
      <c r="AL683" s="69">
        <v>0</v>
      </c>
      <c r="AM683" s="69">
        <v>0</v>
      </c>
      <c r="AN683" s="69">
        <v>0</v>
      </c>
      <c r="AO683" s="69">
        <v>0</v>
      </c>
      <c r="AP683" s="69">
        <v>0</v>
      </c>
      <c r="AQ683" s="69">
        <v>0</v>
      </c>
      <c r="AR683" s="69">
        <v>0</v>
      </c>
      <c r="AS683" s="69">
        <v>5.7</v>
      </c>
      <c r="AT683" s="69">
        <v>4009</v>
      </c>
      <c r="AU683" s="54">
        <v>0</v>
      </c>
      <c r="AV683" s="54">
        <v>0</v>
      </c>
      <c r="AW683" s="66">
        <v>6.1</v>
      </c>
      <c r="AX683" s="66">
        <v>5.7</v>
      </c>
      <c r="AY683" s="64">
        <v>6553</v>
      </c>
      <c r="AZ683" s="78">
        <v>163.10626553273144</v>
      </c>
      <c r="BA683" s="66"/>
    </row>
    <row r="684" spans="1:53" x14ac:dyDescent="0.25">
      <c r="A684" s="57">
        <v>680</v>
      </c>
      <c r="B684" s="105">
        <v>2014</v>
      </c>
      <c r="C684" s="69">
        <v>11</v>
      </c>
      <c r="D684" s="69" t="s">
        <v>1893</v>
      </c>
      <c r="E684" s="75">
        <f t="shared" si="19"/>
        <v>0.10425400440000002</v>
      </c>
      <c r="F684" s="110">
        <v>9.9820000000000006E-2</v>
      </c>
      <c r="G684" s="69"/>
      <c r="H684" s="69"/>
      <c r="I684" s="69"/>
      <c r="J684" s="69" t="s">
        <v>4694</v>
      </c>
      <c r="K684" s="69"/>
      <c r="L684" s="69">
        <v>0</v>
      </c>
      <c r="M684" s="70"/>
      <c r="N684" s="69" t="s">
        <v>1968</v>
      </c>
      <c r="O684" s="69">
        <v>220577</v>
      </c>
      <c r="P684" s="70">
        <v>41031</v>
      </c>
      <c r="Q684" s="69" t="s">
        <v>1772</v>
      </c>
      <c r="R684" s="69">
        <v>12588551</v>
      </c>
      <c r="S684" s="70">
        <v>40270</v>
      </c>
      <c r="T684" s="69" t="s">
        <v>1405</v>
      </c>
      <c r="U684" s="69">
        <v>20442642</v>
      </c>
      <c r="V684" s="70">
        <v>40351</v>
      </c>
      <c r="W684" s="69" t="s">
        <v>518</v>
      </c>
      <c r="X684" s="69">
        <v>1856715</v>
      </c>
      <c r="Y684" s="70">
        <v>40625</v>
      </c>
      <c r="Z684" s="69" t="s">
        <v>2082</v>
      </c>
      <c r="AA684" s="64">
        <v>60068</v>
      </c>
      <c r="AB684" s="70">
        <v>40382</v>
      </c>
      <c r="AC684" s="69" t="s">
        <v>229</v>
      </c>
      <c r="AD684" s="69">
        <v>1</v>
      </c>
      <c r="AE684" s="69">
        <v>0</v>
      </c>
      <c r="AF684" s="69">
        <v>0</v>
      </c>
      <c r="AG684" s="69">
        <v>0</v>
      </c>
      <c r="AH684" s="69">
        <v>1</v>
      </c>
      <c r="AI684" s="69">
        <v>0</v>
      </c>
      <c r="AJ684" s="69"/>
      <c r="AK684" s="69">
        <v>0</v>
      </c>
      <c r="AL684" s="69">
        <v>0</v>
      </c>
      <c r="AM684" s="69">
        <v>0</v>
      </c>
      <c r="AN684" s="69">
        <v>0</v>
      </c>
      <c r="AO684" s="69">
        <v>0</v>
      </c>
      <c r="AP684" s="69">
        <v>0</v>
      </c>
      <c r="AQ684" s="69">
        <v>0</v>
      </c>
      <c r="AR684" s="69">
        <v>0</v>
      </c>
      <c r="AS684" s="69">
        <v>4.5999999999999996</v>
      </c>
      <c r="AT684" s="69">
        <v>6509</v>
      </c>
      <c r="AU684" s="54">
        <v>0</v>
      </c>
      <c r="AV684" s="54">
        <v>0</v>
      </c>
      <c r="AW684" s="66">
        <v>5.8</v>
      </c>
      <c r="AX684" s="66">
        <v>4.5999999999999996</v>
      </c>
      <c r="AY684" s="64">
        <v>5338</v>
      </c>
      <c r="AZ684" s="78">
        <v>163.10626553273144</v>
      </c>
      <c r="BA684" s="66"/>
    </row>
    <row r="685" spans="1:53" x14ac:dyDescent="0.25">
      <c r="A685" s="57">
        <v>681</v>
      </c>
      <c r="B685" s="105">
        <v>2014</v>
      </c>
      <c r="C685" s="69">
        <v>12</v>
      </c>
      <c r="D685" s="69" t="s">
        <v>1894</v>
      </c>
      <c r="E685" s="75">
        <f t="shared" si="19"/>
        <v>9.295860210000001E-2</v>
      </c>
      <c r="F685" s="110">
        <v>8.9005000000000001E-2</v>
      </c>
      <c r="G685" s="69"/>
      <c r="H685" s="69"/>
      <c r="I685" s="69"/>
      <c r="J685" s="69" t="s">
        <v>4695</v>
      </c>
      <c r="K685" s="69"/>
      <c r="L685" s="69">
        <v>0</v>
      </c>
      <c r="M685" s="70"/>
      <c r="N685" s="69" t="s">
        <v>1978</v>
      </c>
      <c r="O685" s="69">
        <v>116132</v>
      </c>
      <c r="P685" s="70">
        <v>40335</v>
      </c>
      <c r="Q685" s="69" t="s">
        <v>2008</v>
      </c>
      <c r="R685" s="69">
        <v>3349933</v>
      </c>
      <c r="S685" s="70">
        <v>40286</v>
      </c>
      <c r="T685" s="69" t="s">
        <v>550</v>
      </c>
      <c r="U685" s="69">
        <v>0</v>
      </c>
      <c r="V685" s="70"/>
      <c r="W685" s="69"/>
      <c r="X685" s="69"/>
      <c r="Y685" s="70"/>
      <c r="Z685" s="69" t="s">
        <v>2083</v>
      </c>
      <c r="AA685" s="64"/>
      <c r="AB685" s="70"/>
      <c r="AC685" s="69" t="s">
        <v>2104</v>
      </c>
      <c r="AD685" s="69">
        <v>0</v>
      </c>
      <c r="AE685" s="69">
        <v>1</v>
      </c>
      <c r="AF685" s="69">
        <v>0</v>
      </c>
      <c r="AG685" s="69">
        <v>0</v>
      </c>
      <c r="AH685" s="69">
        <v>0</v>
      </c>
      <c r="AI685" s="69">
        <v>1</v>
      </c>
      <c r="AJ685" s="69"/>
      <c r="AK685" s="69">
        <v>0</v>
      </c>
      <c r="AL685" s="69">
        <v>0</v>
      </c>
      <c r="AM685" s="69">
        <v>0</v>
      </c>
      <c r="AN685" s="69">
        <v>0</v>
      </c>
      <c r="AO685" s="69">
        <v>0</v>
      </c>
      <c r="AP685" s="69">
        <v>0</v>
      </c>
      <c r="AQ685" s="69">
        <v>0</v>
      </c>
      <c r="AR685" s="69">
        <v>0</v>
      </c>
      <c r="AS685" s="69">
        <v>3.4</v>
      </c>
      <c r="AT685" s="69">
        <v>1314</v>
      </c>
      <c r="AU685" s="54">
        <v>0</v>
      </c>
      <c r="AV685" s="54">
        <v>0</v>
      </c>
      <c r="AW685" s="66">
        <v>5.0999999999999996</v>
      </c>
      <c r="AX685" s="66">
        <v>3.4</v>
      </c>
      <c r="AY685" s="64">
        <v>6610</v>
      </c>
      <c r="AZ685" s="78">
        <v>163.10626553273144</v>
      </c>
      <c r="BA685" s="66"/>
    </row>
    <row r="686" spans="1:53" x14ac:dyDescent="0.25">
      <c r="A686" s="57">
        <v>682</v>
      </c>
      <c r="B686" s="105">
        <v>2014</v>
      </c>
      <c r="C686" s="69">
        <v>4</v>
      </c>
      <c r="D686" s="69" t="s">
        <v>1895</v>
      </c>
      <c r="E686" s="75">
        <f t="shared" si="19"/>
        <v>9.211784399999999E-2</v>
      </c>
      <c r="F686" s="110">
        <v>8.8200000000000001E-2</v>
      </c>
      <c r="G686" s="69"/>
      <c r="H686" s="69"/>
      <c r="I686" s="69"/>
      <c r="J686" s="69" t="s">
        <v>1945</v>
      </c>
      <c r="K686" s="69"/>
      <c r="L686" s="69">
        <v>67489</v>
      </c>
      <c r="M686" s="70">
        <v>40327</v>
      </c>
      <c r="N686" s="69" t="s">
        <v>1979</v>
      </c>
      <c r="O686" s="69">
        <v>1458932</v>
      </c>
      <c r="P686" s="70">
        <v>40053</v>
      </c>
      <c r="Q686" s="69" t="s">
        <v>1722</v>
      </c>
      <c r="R686" s="69">
        <v>41553240</v>
      </c>
      <c r="S686" s="70">
        <v>40274</v>
      </c>
      <c r="T686" s="69" t="s">
        <v>484</v>
      </c>
      <c r="U686" s="69">
        <v>22712256</v>
      </c>
      <c r="V686" s="70">
        <v>40526</v>
      </c>
      <c r="W686" s="69"/>
      <c r="X686" s="69"/>
      <c r="Y686" s="70"/>
      <c r="Z686" s="69" t="s">
        <v>209</v>
      </c>
      <c r="AA686" s="64">
        <v>48758840</v>
      </c>
      <c r="AB686" s="70">
        <v>40490</v>
      </c>
      <c r="AC686" s="69" t="s">
        <v>2105</v>
      </c>
      <c r="AD686" s="69">
        <v>1</v>
      </c>
      <c r="AE686" s="69">
        <v>1</v>
      </c>
      <c r="AF686" s="69">
        <v>0</v>
      </c>
      <c r="AG686" s="69">
        <v>0</v>
      </c>
      <c r="AH686" s="69">
        <v>0</v>
      </c>
      <c r="AI686" s="69">
        <v>0</v>
      </c>
      <c r="AJ686" s="69"/>
      <c r="AK686" s="69">
        <v>0</v>
      </c>
      <c r="AL686" s="69">
        <v>0</v>
      </c>
      <c r="AM686" s="69">
        <v>0</v>
      </c>
      <c r="AN686" s="69">
        <v>0</v>
      </c>
      <c r="AO686" s="69">
        <v>0</v>
      </c>
      <c r="AP686" s="69">
        <v>0</v>
      </c>
      <c r="AQ686" s="69">
        <v>0</v>
      </c>
      <c r="AR686" s="69">
        <v>0</v>
      </c>
      <c r="AS686" s="69">
        <v>5.9</v>
      </c>
      <c r="AT686" s="69">
        <v>6833</v>
      </c>
      <c r="AU686" s="54">
        <v>0</v>
      </c>
      <c r="AV686" s="54">
        <v>0</v>
      </c>
      <c r="AW686" s="66">
        <v>5.7</v>
      </c>
      <c r="AX686" s="66">
        <v>5.9</v>
      </c>
      <c r="AY686" s="64">
        <v>23057</v>
      </c>
      <c r="AZ686" s="78">
        <v>163.10626553273144</v>
      </c>
      <c r="BA686" s="66"/>
    </row>
    <row r="687" spans="1:53" x14ac:dyDescent="0.25">
      <c r="A687" s="57">
        <v>683</v>
      </c>
      <c r="B687" s="105">
        <v>2014</v>
      </c>
      <c r="C687" s="69">
        <v>1</v>
      </c>
      <c r="D687" s="69" t="s">
        <v>1896</v>
      </c>
      <c r="E687" s="75">
        <f t="shared" si="19"/>
        <v>8.3240273999999989E-2</v>
      </c>
      <c r="F687" s="110">
        <v>7.9699999999999993E-2</v>
      </c>
      <c r="G687" s="69"/>
      <c r="H687" s="69"/>
      <c r="I687" s="69"/>
      <c r="J687" s="69" t="s">
        <v>1946</v>
      </c>
      <c r="K687" s="69"/>
      <c r="L687" s="69">
        <v>3159</v>
      </c>
      <c r="M687" s="70">
        <v>40680</v>
      </c>
      <c r="N687" s="69" t="s">
        <v>274</v>
      </c>
      <c r="O687" s="69">
        <v>0</v>
      </c>
      <c r="P687" s="70"/>
      <c r="Q687" s="69" t="s">
        <v>7123</v>
      </c>
      <c r="R687" s="69">
        <v>113078</v>
      </c>
      <c r="S687" s="70">
        <v>40077</v>
      </c>
      <c r="T687" s="69" t="s">
        <v>397</v>
      </c>
      <c r="U687" s="69">
        <v>185557</v>
      </c>
      <c r="V687" s="70">
        <v>40297</v>
      </c>
      <c r="W687" s="69"/>
      <c r="X687" s="69"/>
      <c r="Y687" s="70"/>
      <c r="Z687" s="69" t="s">
        <v>2084</v>
      </c>
      <c r="AA687" s="64">
        <v>829848</v>
      </c>
      <c r="AB687" s="70">
        <v>40053</v>
      </c>
      <c r="AC687" s="69" t="s">
        <v>1352</v>
      </c>
      <c r="AD687" s="69">
        <v>0</v>
      </c>
      <c r="AE687" s="69">
        <v>1</v>
      </c>
      <c r="AF687" s="69">
        <v>0</v>
      </c>
      <c r="AG687" s="69">
        <v>0</v>
      </c>
      <c r="AH687" s="69">
        <v>0</v>
      </c>
      <c r="AI687" s="69">
        <v>1</v>
      </c>
      <c r="AJ687" s="69"/>
      <c r="AK687" s="69">
        <v>0</v>
      </c>
      <c r="AL687" s="69">
        <v>0</v>
      </c>
      <c r="AM687" s="69">
        <v>0</v>
      </c>
      <c r="AN687" s="69">
        <v>0</v>
      </c>
      <c r="AO687" s="69">
        <v>0</v>
      </c>
      <c r="AP687" s="69">
        <v>0</v>
      </c>
      <c r="AQ687" s="69">
        <v>0</v>
      </c>
      <c r="AR687" s="69">
        <v>0</v>
      </c>
      <c r="AS687" s="69">
        <v>6.2</v>
      </c>
      <c r="AT687" s="69">
        <v>4704</v>
      </c>
      <c r="AU687" s="54">
        <v>0</v>
      </c>
      <c r="AV687" s="54">
        <v>0</v>
      </c>
      <c r="AW687" s="66">
        <v>6.5</v>
      </c>
      <c r="AX687" s="66">
        <v>6.2</v>
      </c>
      <c r="AY687" s="64">
        <v>19312</v>
      </c>
      <c r="AZ687" s="78">
        <v>163.10626553273144</v>
      </c>
      <c r="BA687" s="66"/>
    </row>
    <row r="688" spans="1:53" x14ac:dyDescent="0.25">
      <c r="A688" s="57">
        <v>684</v>
      </c>
      <c r="B688" s="105">
        <v>2014</v>
      </c>
      <c r="C688" s="69">
        <v>12</v>
      </c>
      <c r="D688" s="69" t="s">
        <v>1897</v>
      </c>
      <c r="E688" s="75">
        <f t="shared" si="19"/>
        <v>8.0420339999999993E-2</v>
      </c>
      <c r="F688" s="110">
        <v>7.6999999999999999E-2</v>
      </c>
      <c r="G688" s="69"/>
      <c r="H688" s="69"/>
      <c r="I688" s="69"/>
      <c r="J688" s="69" t="s">
        <v>3082</v>
      </c>
      <c r="K688" s="69" t="s">
        <v>3083</v>
      </c>
      <c r="L688" s="69">
        <v>16724</v>
      </c>
      <c r="M688" s="70" t="s">
        <v>2518</v>
      </c>
      <c r="N688" s="69" t="s">
        <v>119</v>
      </c>
      <c r="O688" s="69">
        <v>225803</v>
      </c>
      <c r="P688" s="70">
        <v>40288</v>
      </c>
      <c r="Q688" s="69" t="s">
        <v>2010</v>
      </c>
      <c r="R688" s="69">
        <v>111266</v>
      </c>
      <c r="S688" s="70">
        <v>40085</v>
      </c>
      <c r="T688" s="69" t="s">
        <v>1625</v>
      </c>
      <c r="U688" s="69">
        <v>318151</v>
      </c>
      <c r="V688" s="70">
        <v>40323</v>
      </c>
      <c r="W688" s="69" t="s">
        <v>2061</v>
      </c>
      <c r="X688" s="69">
        <v>421145</v>
      </c>
      <c r="Y688" s="70">
        <v>40053</v>
      </c>
      <c r="Z688" s="69"/>
      <c r="AA688" s="64"/>
      <c r="AB688" s="70"/>
      <c r="AC688" s="69" t="s">
        <v>981</v>
      </c>
      <c r="AD688" s="69">
        <v>0</v>
      </c>
      <c r="AE688" s="69">
        <v>1</v>
      </c>
      <c r="AF688" s="69">
        <v>0</v>
      </c>
      <c r="AG688" s="69">
        <v>0</v>
      </c>
      <c r="AH688" s="69">
        <v>0</v>
      </c>
      <c r="AI688" s="69">
        <v>0</v>
      </c>
      <c r="AJ688" s="69"/>
      <c r="AK688" s="69">
        <v>0</v>
      </c>
      <c r="AL688" s="69">
        <v>0</v>
      </c>
      <c r="AM688" s="69">
        <v>0</v>
      </c>
      <c r="AN688" s="69">
        <v>0</v>
      </c>
      <c r="AO688" s="69">
        <v>0</v>
      </c>
      <c r="AP688" s="69">
        <v>0</v>
      </c>
      <c r="AQ688" s="69">
        <v>0</v>
      </c>
      <c r="AR688" s="69">
        <v>0</v>
      </c>
      <c r="AS688" s="69">
        <v>4.9000000000000004</v>
      </c>
      <c r="AT688" s="69">
        <v>395</v>
      </c>
      <c r="AU688" s="54">
        <v>0</v>
      </c>
      <c r="AV688" s="54">
        <v>0</v>
      </c>
      <c r="AW688" s="66">
        <v>5.9</v>
      </c>
      <c r="AX688" s="66">
        <v>4.9000000000000004</v>
      </c>
      <c r="AY688" s="64">
        <v>4719</v>
      </c>
      <c r="AZ688" s="78">
        <v>163.10626553273144</v>
      </c>
      <c r="BA688" s="66"/>
    </row>
    <row r="689" spans="1:53" x14ac:dyDescent="0.25">
      <c r="A689" s="57">
        <v>685</v>
      </c>
      <c r="B689" s="105">
        <v>2014</v>
      </c>
      <c r="C689" s="69">
        <v>8</v>
      </c>
      <c r="D689" s="69" t="s">
        <v>1898</v>
      </c>
      <c r="E689" s="75">
        <f t="shared" si="19"/>
        <v>7.8788955960000004E-2</v>
      </c>
      <c r="F689" s="110">
        <v>7.5438000000000005E-2</v>
      </c>
      <c r="G689" s="69"/>
      <c r="H689" s="69"/>
      <c r="I689" s="69"/>
      <c r="J689" s="69" t="s">
        <v>1947</v>
      </c>
      <c r="K689" s="69"/>
      <c r="L689" s="69">
        <v>18828</v>
      </c>
      <c r="M689" s="70">
        <v>40697</v>
      </c>
      <c r="N689" s="69" t="s">
        <v>183</v>
      </c>
      <c r="O689" s="69">
        <v>3928999</v>
      </c>
      <c r="P689" s="70">
        <v>40053</v>
      </c>
      <c r="Q689" s="69" t="s">
        <v>2011</v>
      </c>
      <c r="R689" s="69">
        <v>11712108</v>
      </c>
      <c r="S689" s="70">
        <v>40281</v>
      </c>
      <c r="T689" s="69" t="s">
        <v>960</v>
      </c>
      <c r="U689" s="69">
        <v>489217</v>
      </c>
      <c r="V689" s="70">
        <v>40374</v>
      </c>
      <c r="W689" s="69" t="s">
        <v>1664</v>
      </c>
      <c r="X689" s="69">
        <v>7259141</v>
      </c>
      <c r="Y689" s="70">
        <v>40776</v>
      </c>
      <c r="Z689" s="69" t="s">
        <v>1310</v>
      </c>
      <c r="AA689" s="64">
        <v>4832273</v>
      </c>
      <c r="AB689" s="70">
        <v>40147</v>
      </c>
      <c r="AC689" s="69" t="s">
        <v>229</v>
      </c>
      <c r="AD689" s="69">
        <v>1</v>
      </c>
      <c r="AE689" s="69">
        <v>0</v>
      </c>
      <c r="AF689" s="69">
        <v>0</v>
      </c>
      <c r="AG689" s="69">
        <v>0</v>
      </c>
      <c r="AH689" s="69">
        <v>1</v>
      </c>
      <c r="AI689" s="69">
        <v>0</v>
      </c>
      <c r="AJ689" s="69"/>
      <c r="AK689" s="69">
        <v>0</v>
      </c>
      <c r="AL689" s="69">
        <v>0</v>
      </c>
      <c r="AM689" s="69">
        <v>0</v>
      </c>
      <c r="AN689" s="69">
        <v>0</v>
      </c>
      <c r="AO689" s="69">
        <v>0</v>
      </c>
      <c r="AP689" s="69">
        <v>0</v>
      </c>
      <c r="AQ689" s="69">
        <v>0</v>
      </c>
      <c r="AR689" s="69">
        <v>0</v>
      </c>
      <c r="AS689" s="69">
        <v>4.4000000000000004</v>
      </c>
      <c r="AT689" s="69">
        <v>5926</v>
      </c>
      <c r="AU689" s="54">
        <v>0</v>
      </c>
      <c r="AV689" s="54">
        <v>0</v>
      </c>
      <c r="AW689" s="66">
        <v>5.3</v>
      </c>
      <c r="AX689" s="66">
        <v>4.4000000000000004</v>
      </c>
      <c r="AY689" s="64">
        <v>6395</v>
      </c>
      <c r="AZ689" s="78">
        <v>163.10626553273144</v>
      </c>
      <c r="BA689" s="66"/>
    </row>
    <row r="690" spans="1:53" x14ac:dyDescent="0.25">
      <c r="A690" s="57">
        <v>686</v>
      </c>
      <c r="B690" s="105">
        <v>2014</v>
      </c>
      <c r="C690" s="69">
        <v>8</v>
      </c>
      <c r="D690" s="69" t="s">
        <v>1899</v>
      </c>
      <c r="E690" s="75">
        <f t="shared" si="19"/>
        <v>7.7630694180000001E-2</v>
      </c>
      <c r="F690" s="110">
        <v>7.4329000000000006E-2</v>
      </c>
      <c r="G690" s="69"/>
      <c r="H690" s="69"/>
      <c r="I690" s="69"/>
      <c r="J690" s="69" t="s">
        <v>1948</v>
      </c>
      <c r="K690" s="69"/>
      <c r="L690" s="69">
        <v>21953</v>
      </c>
      <c r="M690" s="70">
        <v>40571</v>
      </c>
      <c r="N690" s="69" t="s">
        <v>261</v>
      </c>
      <c r="O690" s="69">
        <v>11531850</v>
      </c>
      <c r="P690" s="70">
        <v>40085</v>
      </c>
      <c r="Q690" s="69" t="s">
        <v>863</v>
      </c>
      <c r="R690" s="69">
        <v>23109310</v>
      </c>
      <c r="S690" s="70">
        <v>40053</v>
      </c>
      <c r="T690" s="69" t="s">
        <v>121</v>
      </c>
      <c r="U690" s="69">
        <v>11720678</v>
      </c>
      <c r="V690" s="70">
        <v>40053</v>
      </c>
      <c r="W690" s="69"/>
      <c r="X690" s="69"/>
      <c r="Y690" s="70"/>
      <c r="Z690" s="69" t="s">
        <v>245</v>
      </c>
      <c r="AA690" s="64"/>
      <c r="AB690" s="70"/>
      <c r="AC690" s="69" t="s">
        <v>2106</v>
      </c>
      <c r="AD690" s="69">
        <v>1</v>
      </c>
      <c r="AE690" s="69">
        <v>0</v>
      </c>
      <c r="AF690" s="69">
        <v>0</v>
      </c>
      <c r="AG690" s="69">
        <v>1</v>
      </c>
      <c r="AH690" s="69">
        <v>0</v>
      </c>
      <c r="AI690" s="69">
        <v>0</v>
      </c>
      <c r="AJ690" s="69"/>
      <c r="AK690" s="69">
        <v>0</v>
      </c>
      <c r="AL690" s="69">
        <v>0</v>
      </c>
      <c r="AM690" s="69">
        <v>0</v>
      </c>
      <c r="AN690" s="69">
        <v>0</v>
      </c>
      <c r="AO690" s="69">
        <v>0</v>
      </c>
      <c r="AP690" s="69">
        <v>0</v>
      </c>
      <c r="AQ690" s="69">
        <v>0</v>
      </c>
      <c r="AR690" s="69">
        <v>0</v>
      </c>
      <c r="AS690" s="69">
        <v>5.8</v>
      </c>
      <c r="AT690" s="69">
        <v>2779</v>
      </c>
      <c r="AU690" s="54">
        <v>0</v>
      </c>
      <c r="AV690" s="54">
        <v>0</v>
      </c>
      <c r="AW690" s="66">
        <v>5.6</v>
      </c>
      <c r="AX690" s="66">
        <v>5.8</v>
      </c>
      <c r="AY690" s="64">
        <v>7597</v>
      </c>
      <c r="AZ690" s="78">
        <v>163.10626553273144</v>
      </c>
      <c r="BA690" s="66"/>
    </row>
    <row r="691" spans="1:53" x14ac:dyDescent="0.25">
      <c r="A691" s="57">
        <v>687</v>
      </c>
      <c r="B691" s="105">
        <v>2014</v>
      </c>
      <c r="C691" s="69">
        <v>9</v>
      </c>
      <c r="D691" s="69" t="s">
        <v>1900</v>
      </c>
      <c r="E691" s="75">
        <f t="shared" si="19"/>
        <v>7.5644207340000005E-2</v>
      </c>
      <c r="F691" s="110">
        <v>7.2427000000000005E-2</v>
      </c>
      <c r="G691" s="69"/>
      <c r="H691" s="69"/>
      <c r="I691" s="69"/>
      <c r="J691" s="69" t="s">
        <v>4696</v>
      </c>
      <c r="K691" s="69"/>
      <c r="L691" s="69">
        <v>0</v>
      </c>
      <c r="M691" s="70"/>
      <c r="N691" s="69" t="s">
        <v>599</v>
      </c>
      <c r="O691" s="69">
        <v>1822793</v>
      </c>
      <c r="P691" s="70">
        <v>40112</v>
      </c>
      <c r="Q691" s="69" t="s">
        <v>2012</v>
      </c>
      <c r="R691" s="69">
        <v>217375</v>
      </c>
      <c r="S691" s="70">
        <v>40978</v>
      </c>
      <c r="T691" s="69" t="s">
        <v>2036</v>
      </c>
      <c r="U691" s="69">
        <v>0</v>
      </c>
      <c r="V691" s="70"/>
      <c r="W691" s="69" t="s">
        <v>2062</v>
      </c>
      <c r="X691" s="69">
        <v>705484</v>
      </c>
      <c r="Y691" s="70">
        <v>40398</v>
      </c>
      <c r="Z691" s="69"/>
      <c r="AA691" s="64"/>
      <c r="AB691" s="70"/>
      <c r="AC691" s="69" t="s">
        <v>2107</v>
      </c>
      <c r="AD691" s="69">
        <v>1</v>
      </c>
      <c r="AE691" s="69">
        <v>1</v>
      </c>
      <c r="AF691" s="69">
        <v>0</v>
      </c>
      <c r="AG691" s="69">
        <v>0</v>
      </c>
      <c r="AH691" s="69">
        <v>0</v>
      </c>
      <c r="AI691" s="69">
        <v>0</v>
      </c>
      <c r="AJ691" s="69"/>
      <c r="AK691" s="69">
        <v>0</v>
      </c>
      <c r="AL691" s="69">
        <v>0</v>
      </c>
      <c r="AM691" s="69">
        <v>0</v>
      </c>
      <c r="AN691" s="69">
        <v>0</v>
      </c>
      <c r="AO691" s="69">
        <v>0</v>
      </c>
      <c r="AP691" s="69">
        <v>0</v>
      </c>
      <c r="AQ691" s="69">
        <v>0</v>
      </c>
      <c r="AR691" s="69">
        <v>0</v>
      </c>
      <c r="AS691" s="69">
        <v>2.6</v>
      </c>
      <c r="AT691" s="69">
        <v>768</v>
      </c>
      <c r="AU691" s="54">
        <v>0</v>
      </c>
      <c r="AV691" s="54">
        <v>0</v>
      </c>
      <c r="AW691" s="66">
        <v>3.9</v>
      </c>
      <c r="AX691" s="66">
        <v>2.7</v>
      </c>
      <c r="AY691" s="64">
        <v>65164</v>
      </c>
      <c r="AZ691" s="78">
        <v>163.10626553273144</v>
      </c>
      <c r="BA691" s="66"/>
    </row>
    <row r="692" spans="1:53" x14ac:dyDescent="0.25">
      <c r="A692" s="57">
        <v>688</v>
      </c>
      <c r="B692" s="105">
        <v>2014</v>
      </c>
      <c r="C692" s="69">
        <v>8</v>
      </c>
      <c r="D692" s="69" t="s">
        <v>1901</v>
      </c>
      <c r="E692" s="75">
        <f t="shared" si="19"/>
        <v>7.4706318179999995E-2</v>
      </c>
      <c r="F692" s="110">
        <v>7.1528999999999995E-2</v>
      </c>
      <c r="G692" s="69"/>
      <c r="H692" s="69"/>
      <c r="I692" s="69"/>
      <c r="J692" s="69" t="s">
        <v>3080</v>
      </c>
      <c r="K692" s="69" t="s">
        <v>3081</v>
      </c>
      <c r="L692" s="69">
        <v>56464</v>
      </c>
      <c r="M692" s="70" t="s">
        <v>2516</v>
      </c>
      <c r="N692" s="69" t="s">
        <v>486</v>
      </c>
      <c r="O692" s="69">
        <v>578914</v>
      </c>
      <c r="P692" s="70">
        <v>40053</v>
      </c>
      <c r="Q692" s="69" t="s">
        <v>2013</v>
      </c>
      <c r="R692" s="69">
        <v>3032946</v>
      </c>
      <c r="S692" s="70">
        <v>40053</v>
      </c>
      <c r="T692" s="69" t="s">
        <v>2037</v>
      </c>
      <c r="U692" s="69">
        <v>415247</v>
      </c>
      <c r="V692" s="70">
        <v>40242</v>
      </c>
      <c r="W692" s="69" t="s">
        <v>2063</v>
      </c>
      <c r="X692" s="69">
        <v>693674</v>
      </c>
      <c r="Y692" s="70">
        <v>40053</v>
      </c>
      <c r="Z692" s="69"/>
      <c r="AA692" s="64"/>
      <c r="AB692" s="70"/>
      <c r="AC692" s="69" t="s">
        <v>230</v>
      </c>
      <c r="AD692" s="69">
        <v>0</v>
      </c>
      <c r="AE692" s="69">
        <v>0</v>
      </c>
      <c r="AF692" s="69">
        <v>0</v>
      </c>
      <c r="AG692" s="69">
        <v>0</v>
      </c>
      <c r="AH692" s="69">
        <v>1</v>
      </c>
      <c r="AI692" s="69">
        <v>0</v>
      </c>
      <c r="AJ692" s="69"/>
      <c r="AK692" s="69">
        <v>0</v>
      </c>
      <c r="AL692" s="69">
        <v>0</v>
      </c>
      <c r="AM692" s="69">
        <v>0</v>
      </c>
      <c r="AN692" s="69">
        <v>0</v>
      </c>
      <c r="AO692" s="69">
        <v>0</v>
      </c>
      <c r="AP692" s="69">
        <v>0</v>
      </c>
      <c r="AQ692" s="69">
        <v>0</v>
      </c>
      <c r="AR692" s="69">
        <v>0</v>
      </c>
      <c r="AS692" s="69">
        <v>3.6</v>
      </c>
      <c r="AT692" s="69">
        <v>2457</v>
      </c>
      <c r="AU692" s="54">
        <v>0</v>
      </c>
      <c r="AV692" s="54">
        <v>0</v>
      </c>
      <c r="AW692" s="66">
        <v>5.0999999999999996</v>
      </c>
      <c r="AX692" s="66">
        <v>3.6</v>
      </c>
      <c r="AY692" s="64">
        <v>6175</v>
      </c>
      <c r="AZ692" s="78">
        <v>163.10626553273144</v>
      </c>
      <c r="BA692" s="66"/>
    </row>
    <row r="693" spans="1:53" x14ac:dyDescent="0.25">
      <c r="A693" s="57">
        <v>689</v>
      </c>
      <c r="B693" s="105">
        <v>2014</v>
      </c>
      <c r="C693" s="69">
        <v>3</v>
      </c>
      <c r="D693" s="69" t="s">
        <v>1902</v>
      </c>
      <c r="E693" s="75">
        <f t="shared" si="19"/>
        <v>6.9976140000000006E-2</v>
      </c>
      <c r="F693" s="110">
        <v>6.7000000000000004E-2</v>
      </c>
      <c r="G693" s="69"/>
      <c r="H693" s="69">
        <v>3.56</v>
      </c>
      <c r="I693" s="69"/>
      <c r="J693" s="69" t="s">
        <v>3079</v>
      </c>
      <c r="K693" s="69" t="s">
        <v>3086</v>
      </c>
      <c r="L693" s="69">
        <v>22880</v>
      </c>
      <c r="M693" s="70" t="s">
        <v>2517</v>
      </c>
      <c r="N693" s="69" t="s">
        <v>1287</v>
      </c>
      <c r="O693" s="69">
        <v>22880</v>
      </c>
      <c r="P693" s="70">
        <v>40818</v>
      </c>
      <c r="Q693" s="69" t="s">
        <v>2014</v>
      </c>
      <c r="R693" s="69">
        <v>1340228</v>
      </c>
      <c r="S693" s="70">
        <v>40053</v>
      </c>
      <c r="T693" s="69" t="s">
        <v>1283</v>
      </c>
      <c r="U693" s="69">
        <v>4990056</v>
      </c>
      <c r="V693" s="70">
        <v>40053</v>
      </c>
      <c r="W693" s="69" t="s">
        <v>1316</v>
      </c>
      <c r="X693" s="69">
        <v>0</v>
      </c>
      <c r="Y693" s="70"/>
      <c r="Z693" s="69"/>
      <c r="AA693" s="64"/>
      <c r="AB693" s="70"/>
      <c r="AC693" s="69" t="s">
        <v>2108</v>
      </c>
      <c r="AD693" s="69">
        <v>0</v>
      </c>
      <c r="AE693" s="69">
        <v>1</v>
      </c>
      <c r="AF693" s="69">
        <v>0</v>
      </c>
      <c r="AG693" s="69">
        <v>0</v>
      </c>
      <c r="AH693" s="69">
        <v>1</v>
      </c>
      <c r="AI693" s="69">
        <v>0</v>
      </c>
      <c r="AJ693" s="69"/>
      <c r="AK693" s="69">
        <v>0</v>
      </c>
      <c r="AL693" s="69">
        <v>0</v>
      </c>
      <c r="AM693" s="69">
        <v>0</v>
      </c>
      <c r="AN693" s="69">
        <v>0</v>
      </c>
      <c r="AO693" s="69">
        <v>0</v>
      </c>
      <c r="AP693" s="69">
        <v>0</v>
      </c>
      <c r="AQ693" s="69">
        <v>0</v>
      </c>
      <c r="AR693" s="69">
        <v>0</v>
      </c>
      <c r="AS693" s="69">
        <v>3.1</v>
      </c>
      <c r="AT693" s="69">
        <v>1839</v>
      </c>
      <c r="AU693" s="54">
        <v>0</v>
      </c>
      <c r="AV693" s="54">
        <v>0</v>
      </c>
      <c r="AW693" s="66">
        <v>4.2</v>
      </c>
      <c r="AX693" s="66">
        <v>3.1</v>
      </c>
      <c r="AY693" s="64">
        <v>7094</v>
      </c>
      <c r="AZ693" s="78">
        <v>163.10626553273144</v>
      </c>
      <c r="BA693" s="66"/>
    </row>
    <row r="694" spans="1:53" x14ac:dyDescent="0.25">
      <c r="A694" s="57">
        <v>690</v>
      </c>
      <c r="B694" s="105">
        <v>2014</v>
      </c>
      <c r="C694" s="69">
        <v>7</v>
      </c>
      <c r="D694" s="69" t="s">
        <v>1903</v>
      </c>
      <c r="E694" s="75">
        <f t="shared" si="19"/>
        <v>6.7894610939999989E-2</v>
      </c>
      <c r="F694" s="110">
        <v>6.5006999999999995E-2</v>
      </c>
      <c r="G694" s="69"/>
      <c r="H694" s="69">
        <v>2.23</v>
      </c>
      <c r="I694" s="69"/>
      <c r="J694" s="69" t="s">
        <v>1950</v>
      </c>
      <c r="K694" s="69"/>
      <c r="L694" s="69">
        <v>59984</v>
      </c>
      <c r="M694" s="70">
        <v>40552</v>
      </c>
      <c r="N694" s="69" t="s">
        <v>1980</v>
      </c>
      <c r="O694" s="69">
        <v>7637835</v>
      </c>
      <c r="P694" s="70">
        <v>40876</v>
      </c>
      <c r="Q694" s="69"/>
      <c r="R694" s="69"/>
      <c r="S694" s="70"/>
      <c r="T694" s="69" t="s">
        <v>1796</v>
      </c>
      <c r="U694" s="69">
        <v>5372983</v>
      </c>
      <c r="V694" s="70">
        <v>40458</v>
      </c>
      <c r="W694" s="69"/>
      <c r="X694" s="69"/>
      <c r="Y694" s="70"/>
      <c r="Z694" s="69" t="s">
        <v>2085</v>
      </c>
      <c r="AA694" s="64">
        <v>3038406</v>
      </c>
      <c r="AB694" s="70">
        <v>41159</v>
      </c>
      <c r="AC694" s="69" t="s">
        <v>227</v>
      </c>
      <c r="AD694" s="69">
        <v>0</v>
      </c>
      <c r="AE694" s="69">
        <v>0</v>
      </c>
      <c r="AF694" s="69">
        <v>0</v>
      </c>
      <c r="AG694" s="69">
        <v>1</v>
      </c>
      <c r="AH694" s="69">
        <v>0</v>
      </c>
      <c r="AI694" s="69">
        <v>0</v>
      </c>
      <c r="AJ694" s="69"/>
      <c r="AK694" s="69">
        <v>0</v>
      </c>
      <c r="AL694" s="69">
        <v>0</v>
      </c>
      <c r="AM694" s="69">
        <v>0</v>
      </c>
      <c r="AN694" s="69">
        <v>0</v>
      </c>
      <c r="AO694" s="69">
        <v>0</v>
      </c>
      <c r="AP694" s="69">
        <v>0</v>
      </c>
      <c r="AQ694" s="69">
        <v>0</v>
      </c>
      <c r="AR694" s="69">
        <v>0</v>
      </c>
      <c r="AS694" s="69">
        <v>6.2</v>
      </c>
      <c r="AT694" s="69">
        <v>5529</v>
      </c>
      <c r="AU694" s="54">
        <v>0</v>
      </c>
      <c r="AV694" s="54">
        <v>0</v>
      </c>
      <c r="AW694" s="66">
        <v>6.2</v>
      </c>
      <c r="AX694" s="66">
        <v>6.2</v>
      </c>
      <c r="AY694" s="64">
        <v>23349</v>
      </c>
      <c r="AZ694" s="78">
        <v>163.10626553273144</v>
      </c>
      <c r="BA694" s="66"/>
    </row>
    <row r="695" spans="1:53" x14ac:dyDescent="0.25">
      <c r="A695" s="57">
        <v>691</v>
      </c>
      <c r="B695" s="105">
        <v>2014</v>
      </c>
      <c r="C695" s="69">
        <v>6</v>
      </c>
      <c r="D695" s="69" t="s">
        <v>1904</v>
      </c>
      <c r="E695" s="75">
        <f t="shared" si="19"/>
        <v>6.6842879999999993E-2</v>
      </c>
      <c r="F695" s="110">
        <v>6.4000000000000001E-2</v>
      </c>
      <c r="G695" s="69"/>
      <c r="H695" s="69">
        <v>4.47</v>
      </c>
      <c r="I695" s="69"/>
      <c r="J695" s="69" t="s">
        <v>4697</v>
      </c>
      <c r="K695" s="69"/>
      <c r="L695" s="69">
        <v>0</v>
      </c>
      <c r="M695" s="70"/>
      <c r="N695" s="69" t="s">
        <v>1951</v>
      </c>
      <c r="O695" s="69">
        <v>0</v>
      </c>
      <c r="P695" s="70"/>
      <c r="Q695" s="69" t="s">
        <v>2015</v>
      </c>
      <c r="R695" s="69">
        <v>229243</v>
      </c>
      <c r="S695" s="70">
        <v>40260</v>
      </c>
      <c r="T695" s="69" t="s">
        <v>175</v>
      </c>
      <c r="U695" s="69">
        <v>8419018</v>
      </c>
      <c r="V695" s="70">
        <v>40077</v>
      </c>
      <c r="W695" s="69"/>
      <c r="X695" s="69"/>
      <c r="Y695" s="70"/>
      <c r="Z695" s="69" t="s">
        <v>353</v>
      </c>
      <c r="AA695" s="64">
        <v>10683467</v>
      </c>
      <c r="AB695" s="70">
        <v>40053</v>
      </c>
      <c r="AC695" s="69" t="s">
        <v>981</v>
      </c>
      <c r="AD695" s="69">
        <v>0</v>
      </c>
      <c r="AE695" s="69">
        <v>1</v>
      </c>
      <c r="AF695" s="69">
        <v>0</v>
      </c>
      <c r="AG695" s="69">
        <v>0</v>
      </c>
      <c r="AH695" s="69">
        <v>0</v>
      </c>
      <c r="AI695" s="69">
        <v>0</v>
      </c>
      <c r="AJ695" s="69"/>
      <c r="AK695" s="69">
        <v>0</v>
      </c>
      <c r="AL695" s="69">
        <v>0</v>
      </c>
      <c r="AM695" s="69">
        <v>0</v>
      </c>
      <c r="AN695" s="69">
        <v>0</v>
      </c>
      <c r="AO695" s="69">
        <v>0</v>
      </c>
      <c r="AP695" s="69">
        <v>0</v>
      </c>
      <c r="AQ695" s="69">
        <v>0</v>
      </c>
      <c r="AR695" s="69">
        <v>0</v>
      </c>
      <c r="AS695" s="69">
        <v>3.3</v>
      </c>
      <c r="AT695" s="69">
        <v>3200</v>
      </c>
      <c r="AU695" s="54">
        <v>0</v>
      </c>
      <c r="AV695" s="54">
        <v>0</v>
      </c>
      <c r="AW695" s="66">
        <v>5.4</v>
      </c>
      <c r="AX695" s="66">
        <v>3.3</v>
      </c>
      <c r="AY695" s="64">
        <v>4675</v>
      </c>
      <c r="AZ695" s="78">
        <v>163.10626553273144</v>
      </c>
      <c r="BA695" s="66"/>
    </row>
    <row r="696" spans="1:53" x14ac:dyDescent="0.25">
      <c r="A696" s="57">
        <v>692</v>
      </c>
      <c r="B696" s="105">
        <v>2014</v>
      </c>
      <c r="C696" s="69">
        <v>11</v>
      </c>
      <c r="D696" s="69" t="s">
        <v>1905</v>
      </c>
      <c r="E696" s="75">
        <f t="shared" si="19"/>
        <v>6.5533177320000011E-2</v>
      </c>
      <c r="F696" s="110">
        <v>6.2745999999999996E-2</v>
      </c>
      <c r="G696" s="69"/>
      <c r="H696" s="69"/>
      <c r="I696" s="69"/>
      <c r="J696" s="69" t="s">
        <v>3078</v>
      </c>
      <c r="K696" s="69"/>
      <c r="L696" s="69">
        <v>1369</v>
      </c>
      <c r="M696" s="70">
        <v>40349</v>
      </c>
      <c r="N696" s="69" t="s">
        <v>1981</v>
      </c>
      <c r="O696" s="69">
        <v>3820</v>
      </c>
      <c r="P696" s="70">
        <v>40388</v>
      </c>
      <c r="Q696" s="69" t="s">
        <v>578</v>
      </c>
      <c r="R696" s="69">
        <v>26840991</v>
      </c>
      <c r="S696" s="70">
        <v>40439</v>
      </c>
      <c r="T696" s="69" t="s">
        <v>2038</v>
      </c>
      <c r="U696" s="69">
        <v>1210168</v>
      </c>
      <c r="V696" s="70">
        <v>40053</v>
      </c>
      <c r="W696" s="69"/>
      <c r="X696" s="69"/>
      <c r="Y696" s="70"/>
      <c r="Z696" s="69" t="s">
        <v>191</v>
      </c>
      <c r="AA696" s="64">
        <v>348608</v>
      </c>
      <c r="AB696" s="70">
        <v>40108</v>
      </c>
      <c r="AC696" s="69" t="s">
        <v>614</v>
      </c>
      <c r="AD696" s="69">
        <v>1</v>
      </c>
      <c r="AE696" s="69">
        <v>0</v>
      </c>
      <c r="AF696" s="69">
        <v>0</v>
      </c>
      <c r="AG696" s="69">
        <v>0</v>
      </c>
      <c r="AH696" s="69">
        <v>0</v>
      </c>
      <c r="AI696" s="69">
        <v>0</v>
      </c>
      <c r="AJ696" s="69"/>
      <c r="AK696" s="69">
        <v>0</v>
      </c>
      <c r="AL696" s="69">
        <v>0</v>
      </c>
      <c r="AM696" s="69">
        <v>0</v>
      </c>
      <c r="AN696" s="69">
        <v>0</v>
      </c>
      <c r="AO696" s="69">
        <v>0</v>
      </c>
      <c r="AP696" s="69">
        <v>0</v>
      </c>
      <c r="AQ696" s="69">
        <v>0</v>
      </c>
      <c r="AR696" s="69">
        <v>0</v>
      </c>
      <c r="AS696" s="69">
        <v>3.5</v>
      </c>
      <c r="AT696" s="69">
        <v>3200</v>
      </c>
      <c r="AU696" s="54">
        <v>0</v>
      </c>
      <c r="AV696" s="54">
        <v>0</v>
      </c>
      <c r="AW696" s="66">
        <v>4.5</v>
      </c>
      <c r="AX696" s="66">
        <v>3.5</v>
      </c>
      <c r="AY696" s="64">
        <v>3968</v>
      </c>
      <c r="AZ696" s="78">
        <v>163.10626553273144</v>
      </c>
      <c r="BA696" s="66"/>
    </row>
    <row r="697" spans="1:53" x14ac:dyDescent="0.25">
      <c r="A697" s="57">
        <v>693</v>
      </c>
      <c r="B697" s="105">
        <v>2014</v>
      </c>
      <c r="C697" s="69">
        <v>12</v>
      </c>
      <c r="D697" s="69" t="s">
        <v>1906</v>
      </c>
      <c r="E697" s="75">
        <f t="shared" si="19"/>
        <v>6.4889814599999998E-2</v>
      </c>
      <c r="F697" s="110">
        <v>6.2129999999999998E-2</v>
      </c>
      <c r="G697" s="69"/>
      <c r="H697" s="69"/>
      <c r="I697" s="69"/>
      <c r="J697" s="69" t="s">
        <v>1952</v>
      </c>
      <c r="K697" s="69"/>
      <c r="L697" s="69">
        <v>79306</v>
      </c>
      <c r="M697" s="70">
        <v>40433</v>
      </c>
      <c r="N697" s="69" t="s">
        <v>1982</v>
      </c>
      <c r="O697" s="69">
        <v>0</v>
      </c>
      <c r="P697" s="70"/>
      <c r="Q697" s="69" t="s">
        <v>2016</v>
      </c>
      <c r="R697" s="69">
        <v>11509</v>
      </c>
      <c r="S697" s="70">
        <v>40225</v>
      </c>
      <c r="T697" s="69"/>
      <c r="U697" s="69"/>
      <c r="V697" s="70"/>
      <c r="W697" s="69" t="s">
        <v>2064</v>
      </c>
      <c r="X697" s="69">
        <v>163189</v>
      </c>
      <c r="Y697" s="70">
        <v>40843</v>
      </c>
      <c r="Z697" s="69" t="s">
        <v>2086</v>
      </c>
      <c r="AA697" s="64">
        <v>3001</v>
      </c>
      <c r="AB697" s="70">
        <v>40424</v>
      </c>
      <c r="AC697" s="69" t="s">
        <v>2109</v>
      </c>
      <c r="AD697" s="69">
        <v>1</v>
      </c>
      <c r="AE697" s="69">
        <v>1</v>
      </c>
      <c r="AF697" s="69">
        <v>0</v>
      </c>
      <c r="AG697" s="69">
        <v>0</v>
      </c>
      <c r="AH697" s="69">
        <v>0</v>
      </c>
      <c r="AI697" s="69">
        <v>0</v>
      </c>
      <c r="AJ697" s="69"/>
      <c r="AK697" s="69">
        <v>0</v>
      </c>
      <c r="AL697" s="69">
        <v>0</v>
      </c>
      <c r="AM697" s="69">
        <v>0</v>
      </c>
      <c r="AN697" s="69">
        <v>0</v>
      </c>
      <c r="AO697" s="69">
        <v>0</v>
      </c>
      <c r="AP697" s="69">
        <v>0</v>
      </c>
      <c r="AQ697" s="69">
        <v>0</v>
      </c>
      <c r="AR697" s="69">
        <v>0</v>
      </c>
      <c r="AS697" s="69">
        <v>3.7</v>
      </c>
      <c r="AT697" s="69">
        <v>1251</v>
      </c>
      <c r="AU697" s="54">
        <v>0</v>
      </c>
      <c r="AV697" s="54">
        <v>0</v>
      </c>
      <c r="AW697" s="66">
        <v>5.3</v>
      </c>
      <c r="AX697" s="66">
        <v>3.7</v>
      </c>
      <c r="AY697" s="64">
        <v>5214</v>
      </c>
      <c r="AZ697" s="78">
        <v>163.10626553273144</v>
      </c>
      <c r="BA697" s="66"/>
    </row>
    <row r="698" spans="1:53" x14ac:dyDescent="0.25">
      <c r="A698" s="57">
        <v>694</v>
      </c>
      <c r="B698" s="105">
        <v>2014</v>
      </c>
      <c r="C698" s="69">
        <v>3</v>
      </c>
      <c r="D698" s="69" t="s">
        <v>1907</v>
      </c>
      <c r="E698" s="75">
        <f t="shared" si="19"/>
        <v>6.2560758000000008E-2</v>
      </c>
      <c r="F698" s="110">
        <v>5.9900000000000002E-2</v>
      </c>
      <c r="G698" s="69"/>
      <c r="H698" s="69">
        <v>2.83</v>
      </c>
      <c r="I698" s="69"/>
      <c r="J698" s="69" t="s">
        <v>4698</v>
      </c>
      <c r="K698" s="69"/>
      <c r="L698" s="69">
        <v>0</v>
      </c>
      <c r="M698" s="70"/>
      <c r="N698" s="69" t="s">
        <v>501</v>
      </c>
      <c r="O698" s="69">
        <v>1384832</v>
      </c>
      <c r="P698" s="70">
        <v>40245</v>
      </c>
      <c r="Q698" s="69" t="s">
        <v>1299</v>
      </c>
      <c r="R698" s="69">
        <v>5357525</v>
      </c>
      <c r="S698" s="70">
        <v>40242</v>
      </c>
      <c r="T698" s="69" t="s">
        <v>191</v>
      </c>
      <c r="U698" s="69">
        <v>248608</v>
      </c>
      <c r="V698" s="70">
        <v>40108</v>
      </c>
      <c r="W698" s="69" t="s">
        <v>2065</v>
      </c>
      <c r="X698" s="69">
        <v>601803</v>
      </c>
      <c r="Y698" s="70">
        <v>40186</v>
      </c>
      <c r="Z698" s="69"/>
      <c r="AA698" s="64"/>
      <c r="AB698" s="70"/>
      <c r="AC698" s="69" t="s">
        <v>623</v>
      </c>
      <c r="AD698" s="69">
        <v>1</v>
      </c>
      <c r="AE698" s="69">
        <v>0</v>
      </c>
      <c r="AF698" s="69">
        <v>0</v>
      </c>
      <c r="AG698" s="69">
        <v>0</v>
      </c>
      <c r="AH698" s="69">
        <v>1</v>
      </c>
      <c r="AI698" s="69">
        <v>0</v>
      </c>
      <c r="AJ698" s="69"/>
      <c r="AK698" s="69">
        <v>0</v>
      </c>
      <c r="AL698" s="69">
        <v>0</v>
      </c>
      <c r="AM698" s="69">
        <v>0</v>
      </c>
      <c r="AN698" s="69">
        <v>0</v>
      </c>
      <c r="AO698" s="69">
        <v>0</v>
      </c>
      <c r="AP698" s="69">
        <v>0</v>
      </c>
      <c r="AQ698" s="69">
        <v>0</v>
      </c>
      <c r="AR698" s="69">
        <v>0</v>
      </c>
      <c r="AS698" s="69">
        <v>3.2</v>
      </c>
      <c r="AT698" s="69">
        <v>9061</v>
      </c>
      <c r="AU698" s="54">
        <v>0</v>
      </c>
      <c r="AV698" s="54">
        <v>0</v>
      </c>
      <c r="AW698" s="66">
        <v>3.8</v>
      </c>
      <c r="AX698" s="66">
        <v>3.2</v>
      </c>
      <c r="AY698" s="64">
        <v>29120</v>
      </c>
      <c r="AZ698" s="78">
        <v>163.10626553273144</v>
      </c>
      <c r="BA698" s="66"/>
    </row>
    <row r="699" spans="1:53" x14ac:dyDescent="0.25">
      <c r="A699" s="57">
        <v>695</v>
      </c>
      <c r="B699" s="105">
        <v>2014</v>
      </c>
      <c r="C699" s="69">
        <v>10</v>
      </c>
      <c r="D699" s="69" t="s">
        <v>1908</v>
      </c>
      <c r="E699" s="75">
        <f t="shared" si="19"/>
        <v>6.2135679060000004E-2</v>
      </c>
      <c r="F699" s="110">
        <v>5.9492999999999997E-2</v>
      </c>
      <c r="G699" s="69"/>
      <c r="H699" s="69"/>
      <c r="I699" s="69"/>
      <c r="J699" s="69" t="s">
        <v>1954</v>
      </c>
      <c r="K699" s="69"/>
      <c r="L699" s="69">
        <v>0</v>
      </c>
      <c r="M699" s="70"/>
      <c r="N699" s="69" t="s">
        <v>1341</v>
      </c>
      <c r="O699" s="69">
        <v>3923</v>
      </c>
      <c r="P699" s="70">
        <v>40847</v>
      </c>
      <c r="Q699" s="69" t="s">
        <v>2017</v>
      </c>
      <c r="R699" s="69">
        <v>10728</v>
      </c>
      <c r="S699" s="70">
        <v>40448</v>
      </c>
      <c r="T699" s="69"/>
      <c r="U699" s="69"/>
      <c r="V699" s="70"/>
      <c r="W699" s="69" t="s">
        <v>2066</v>
      </c>
      <c r="X699" s="69">
        <v>150941</v>
      </c>
      <c r="Y699" s="70">
        <v>40702</v>
      </c>
      <c r="Z699" s="69"/>
      <c r="AA699" s="64"/>
      <c r="AB699" s="70"/>
      <c r="AC699" s="69" t="s">
        <v>1365</v>
      </c>
      <c r="AD699" s="69">
        <v>0</v>
      </c>
      <c r="AE699" s="69">
        <v>1</v>
      </c>
      <c r="AF699" s="69">
        <v>0</v>
      </c>
      <c r="AG699" s="69">
        <v>0</v>
      </c>
      <c r="AH699" s="69">
        <v>0</v>
      </c>
      <c r="AI699" s="69">
        <v>0</v>
      </c>
      <c r="AJ699" s="69"/>
      <c r="AK699" s="69">
        <v>0</v>
      </c>
      <c r="AL699" s="69">
        <v>0</v>
      </c>
      <c r="AM699" s="69">
        <v>0</v>
      </c>
      <c r="AN699" s="69">
        <v>0</v>
      </c>
      <c r="AO699" s="69">
        <v>0</v>
      </c>
      <c r="AP699" s="69">
        <v>0</v>
      </c>
      <c r="AQ699" s="69">
        <v>0</v>
      </c>
      <c r="AR699" s="69">
        <v>0</v>
      </c>
      <c r="AS699" s="69">
        <v>3.2</v>
      </c>
      <c r="AT699" s="69">
        <v>3633</v>
      </c>
      <c r="AU699" s="54">
        <v>0</v>
      </c>
      <c r="AV699" s="54">
        <v>0</v>
      </c>
      <c r="AW699" s="66">
        <v>5.4</v>
      </c>
      <c r="AX699" s="66">
        <v>3.2</v>
      </c>
      <c r="AY699" s="64">
        <v>4088</v>
      </c>
      <c r="AZ699" s="78">
        <v>163.10626553273144</v>
      </c>
      <c r="BA699" s="66"/>
    </row>
    <row r="700" spans="1:53" x14ac:dyDescent="0.25">
      <c r="A700" s="57">
        <v>696</v>
      </c>
      <c r="B700" s="105">
        <v>2014</v>
      </c>
      <c r="C700" s="69">
        <v>5</v>
      </c>
      <c r="D700" s="69" t="s">
        <v>1909</v>
      </c>
      <c r="E700" s="75">
        <f t="shared" si="19"/>
        <v>5.9245768919999997E-2</v>
      </c>
      <c r="F700" s="110">
        <v>5.6725999999999999E-2</v>
      </c>
      <c r="G700" s="69"/>
      <c r="H700" s="69"/>
      <c r="I700" s="69"/>
      <c r="J700" s="69" t="s">
        <v>3076</v>
      </c>
      <c r="K700" s="69" t="s">
        <v>3077</v>
      </c>
      <c r="L700" s="69">
        <v>125549</v>
      </c>
      <c r="M700" s="70" t="s">
        <v>2519</v>
      </c>
      <c r="N700" s="69" t="s">
        <v>1983</v>
      </c>
      <c r="O700" s="69">
        <v>194210</v>
      </c>
      <c r="P700" s="70">
        <v>40260</v>
      </c>
      <c r="Q700" s="69" t="s">
        <v>2018</v>
      </c>
      <c r="R700" s="69">
        <v>1444635</v>
      </c>
      <c r="S700" s="70">
        <v>40325</v>
      </c>
      <c r="T700" s="69" t="s">
        <v>599</v>
      </c>
      <c r="U700" s="69">
        <v>1822788</v>
      </c>
      <c r="V700" s="70">
        <v>40112</v>
      </c>
      <c r="W700" s="69"/>
      <c r="X700" s="69"/>
      <c r="Y700" s="70"/>
      <c r="Z700" s="69"/>
      <c r="AA700" s="64"/>
      <c r="AB700" s="70"/>
      <c r="AC700" s="69" t="s">
        <v>981</v>
      </c>
      <c r="AD700" s="69">
        <v>0</v>
      </c>
      <c r="AE700" s="69">
        <v>1</v>
      </c>
      <c r="AF700" s="69">
        <v>0</v>
      </c>
      <c r="AG700" s="69">
        <v>0</v>
      </c>
      <c r="AH700" s="69">
        <v>0</v>
      </c>
      <c r="AI700" s="69">
        <v>0</v>
      </c>
      <c r="AJ700" s="69"/>
      <c r="AK700" s="69">
        <v>0</v>
      </c>
      <c r="AL700" s="69">
        <v>0</v>
      </c>
      <c r="AM700" s="69">
        <v>0</v>
      </c>
      <c r="AN700" s="69">
        <v>0</v>
      </c>
      <c r="AO700" s="69">
        <v>0</v>
      </c>
      <c r="AP700" s="69">
        <v>0</v>
      </c>
      <c r="AQ700" s="69">
        <v>0</v>
      </c>
      <c r="AR700" s="69">
        <v>0</v>
      </c>
      <c r="AS700" s="69">
        <v>2.8</v>
      </c>
      <c r="AT700" s="69">
        <v>1770</v>
      </c>
      <c r="AU700" s="54">
        <v>0</v>
      </c>
      <c r="AV700" s="54">
        <v>0</v>
      </c>
      <c r="AW700" s="66">
        <v>3.6</v>
      </c>
      <c r="AX700" s="66">
        <v>2.8</v>
      </c>
      <c r="AY700" s="64">
        <v>39633</v>
      </c>
      <c r="AZ700" s="78">
        <v>163.10626553273144</v>
      </c>
      <c r="BA700" s="66"/>
    </row>
    <row r="701" spans="1:53" x14ac:dyDescent="0.25">
      <c r="A701" s="57">
        <v>697</v>
      </c>
      <c r="B701" s="105">
        <v>2014</v>
      </c>
      <c r="C701" s="69">
        <v>5</v>
      </c>
      <c r="D701" s="69" t="s">
        <v>1910</v>
      </c>
      <c r="E701" s="75">
        <f t="shared" si="19"/>
        <v>5.8487520000000001E-2</v>
      </c>
      <c r="F701" s="110">
        <v>5.6000000000000001E-2</v>
      </c>
      <c r="G701" s="69"/>
      <c r="H701" s="69"/>
      <c r="I701" s="69"/>
      <c r="J701" s="69" t="s">
        <v>4699</v>
      </c>
      <c r="K701" s="69"/>
      <c r="L701" s="69">
        <v>17437</v>
      </c>
      <c r="M701" s="70">
        <v>40081</v>
      </c>
      <c r="N701" s="69" t="s">
        <v>1984</v>
      </c>
      <c r="O701" s="69">
        <v>21202</v>
      </c>
      <c r="P701" s="70">
        <v>40067</v>
      </c>
      <c r="Q701" s="69" t="s">
        <v>1321</v>
      </c>
      <c r="R701" s="69">
        <v>2344964</v>
      </c>
      <c r="S701" s="70">
        <v>40135</v>
      </c>
      <c r="T701" s="69" t="s">
        <v>2039</v>
      </c>
      <c r="U701" s="69">
        <v>142364</v>
      </c>
      <c r="V701" s="70">
        <v>40574</v>
      </c>
      <c r="W701" s="69"/>
      <c r="X701" s="69"/>
      <c r="Y701" s="70"/>
      <c r="Z701" s="69"/>
      <c r="AA701" s="64"/>
      <c r="AB701" s="70"/>
      <c r="AC701" s="69" t="s">
        <v>981</v>
      </c>
      <c r="AD701" s="69">
        <v>0</v>
      </c>
      <c r="AE701" s="69">
        <v>1</v>
      </c>
      <c r="AF701" s="69">
        <v>0</v>
      </c>
      <c r="AG701" s="69">
        <v>0</v>
      </c>
      <c r="AH701" s="69">
        <v>0</v>
      </c>
      <c r="AI701" s="69">
        <v>0</v>
      </c>
      <c r="AJ701" s="69"/>
      <c r="AK701" s="69">
        <v>0</v>
      </c>
      <c r="AL701" s="69">
        <v>0</v>
      </c>
      <c r="AM701" s="69">
        <v>0</v>
      </c>
      <c r="AN701" s="69">
        <v>0</v>
      </c>
      <c r="AO701" s="69">
        <v>0</v>
      </c>
      <c r="AP701" s="69">
        <v>0</v>
      </c>
      <c r="AQ701" s="69">
        <v>0</v>
      </c>
      <c r="AR701" s="69">
        <v>0</v>
      </c>
      <c r="AS701" s="69">
        <v>2.8</v>
      </c>
      <c r="AT701" s="69">
        <v>5166</v>
      </c>
      <c r="AU701" s="54">
        <v>0</v>
      </c>
      <c r="AV701" s="54">
        <v>0</v>
      </c>
      <c r="AW701" s="66">
        <v>4.3</v>
      </c>
      <c r="AX701" s="66">
        <v>2.8</v>
      </c>
      <c r="AY701" s="64">
        <v>4804</v>
      </c>
      <c r="AZ701" s="78">
        <v>163.10626553273144</v>
      </c>
      <c r="BA701" s="66"/>
    </row>
    <row r="702" spans="1:53" x14ac:dyDescent="0.25">
      <c r="A702" s="57">
        <v>698</v>
      </c>
      <c r="B702" s="105">
        <v>2014</v>
      </c>
      <c r="C702" s="69">
        <v>9</v>
      </c>
      <c r="D702" s="69" t="s">
        <v>1911</v>
      </c>
      <c r="E702" s="75">
        <f t="shared" si="19"/>
        <v>5.7130818420000007E-2</v>
      </c>
      <c r="F702" s="110">
        <v>5.4701E-2</v>
      </c>
      <c r="G702" s="69"/>
      <c r="H702" s="69"/>
      <c r="I702" s="69"/>
      <c r="J702" s="69" t="s">
        <v>4700</v>
      </c>
      <c r="K702" s="69"/>
      <c r="L702" s="69">
        <v>0</v>
      </c>
      <c r="M702" s="70"/>
      <c r="N702" s="69" t="s">
        <v>1985</v>
      </c>
      <c r="O702" s="69">
        <v>218245</v>
      </c>
      <c r="P702" s="70">
        <v>40722</v>
      </c>
      <c r="Q702" s="69" t="s">
        <v>509</v>
      </c>
      <c r="R702" s="69">
        <v>15853808</v>
      </c>
      <c r="S702" s="70">
        <v>40268</v>
      </c>
      <c r="T702" s="69"/>
      <c r="U702" s="69"/>
      <c r="V702" s="70"/>
      <c r="W702" s="69" t="s">
        <v>955</v>
      </c>
      <c r="X702" s="69">
        <v>2055416</v>
      </c>
      <c r="Y702" s="70">
        <v>40053</v>
      </c>
      <c r="Z702" s="69"/>
      <c r="AA702" s="64"/>
      <c r="AB702" s="70"/>
      <c r="AC702" s="69" t="s">
        <v>2094</v>
      </c>
      <c r="AD702" s="69">
        <v>0</v>
      </c>
      <c r="AE702" s="69">
        <v>1</v>
      </c>
      <c r="AF702" s="69">
        <v>0</v>
      </c>
      <c r="AG702" s="69">
        <v>0</v>
      </c>
      <c r="AH702" s="69">
        <v>0</v>
      </c>
      <c r="AI702" s="69">
        <v>0</v>
      </c>
      <c r="AJ702" s="69"/>
      <c r="AK702" s="69">
        <v>0</v>
      </c>
      <c r="AL702" s="69">
        <v>0</v>
      </c>
      <c r="AM702" s="69">
        <v>0</v>
      </c>
      <c r="AN702" s="69">
        <v>0</v>
      </c>
      <c r="AO702" s="69">
        <v>0</v>
      </c>
      <c r="AP702" s="69">
        <v>0</v>
      </c>
      <c r="AQ702" s="69">
        <v>0</v>
      </c>
      <c r="AR702" s="69">
        <v>0</v>
      </c>
      <c r="AS702" s="69">
        <v>6</v>
      </c>
      <c r="AT702" s="69">
        <v>2536</v>
      </c>
      <c r="AU702" s="54">
        <v>0</v>
      </c>
      <c r="AV702" s="54">
        <v>0</v>
      </c>
      <c r="AW702" s="66">
        <v>5.6</v>
      </c>
      <c r="AX702" s="66">
        <v>6</v>
      </c>
      <c r="AY702" s="64">
        <v>4160</v>
      </c>
      <c r="AZ702" s="78">
        <v>163.10626553273144</v>
      </c>
      <c r="BA702" s="66"/>
    </row>
    <row r="703" spans="1:53" x14ac:dyDescent="0.25">
      <c r="A703" s="57">
        <v>699</v>
      </c>
      <c r="B703" s="105">
        <v>2014</v>
      </c>
      <c r="C703" s="69">
        <v>2</v>
      </c>
      <c r="D703" s="69" t="s">
        <v>1912</v>
      </c>
      <c r="E703" s="75">
        <f t="shared" si="19"/>
        <v>5.4898892880000001E-2</v>
      </c>
      <c r="F703" s="110">
        <v>5.2564E-2</v>
      </c>
      <c r="G703" s="69"/>
      <c r="H703" s="69"/>
      <c r="I703" s="69"/>
      <c r="J703" s="69" t="s">
        <v>4701</v>
      </c>
      <c r="K703" s="69"/>
      <c r="L703" s="69">
        <v>0</v>
      </c>
      <c r="M703" s="70"/>
      <c r="N703" s="69" t="s">
        <v>1986</v>
      </c>
      <c r="O703" s="69">
        <v>0</v>
      </c>
      <c r="P703" s="70"/>
      <c r="Q703" s="69" t="s">
        <v>2019</v>
      </c>
      <c r="R703" s="69">
        <v>0</v>
      </c>
      <c r="S703" s="70"/>
      <c r="T703" s="69" t="s">
        <v>1957</v>
      </c>
      <c r="U703" s="69">
        <v>0</v>
      </c>
      <c r="V703" s="70"/>
      <c r="W703" s="69"/>
      <c r="X703" s="69"/>
      <c r="Y703" s="70"/>
      <c r="Z703" s="69"/>
      <c r="AA703" s="64"/>
      <c r="AB703" s="70"/>
      <c r="AC703" s="69" t="s">
        <v>2110</v>
      </c>
      <c r="AD703" s="69">
        <v>0</v>
      </c>
      <c r="AE703" s="69">
        <v>1</v>
      </c>
      <c r="AF703" s="69">
        <v>0</v>
      </c>
      <c r="AG703" s="69">
        <v>0</v>
      </c>
      <c r="AH703" s="69">
        <v>0</v>
      </c>
      <c r="AI703" s="69">
        <v>0</v>
      </c>
      <c r="AJ703" s="69"/>
      <c r="AK703" s="69">
        <v>0</v>
      </c>
      <c r="AL703" s="69">
        <v>0</v>
      </c>
      <c r="AM703" s="69">
        <v>0</v>
      </c>
      <c r="AN703" s="69">
        <v>0</v>
      </c>
      <c r="AO703" s="69">
        <v>0</v>
      </c>
      <c r="AP703" s="69">
        <v>0</v>
      </c>
      <c r="AQ703" s="69">
        <v>0</v>
      </c>
      <c r="AR703" s="69">
        <v>0</v>
      </c>
      <c r="AS703" s="69">
        <v>2.6</v>
      </c>
      <c r="AT703" s="69">
        <v>3125</v>
      </c>
      <c r="AU703" s="54">
        <v>0</v>
      </c>
      <c r="AV703" s="54">
        <v>0</v>
      </c>
      <c r="AW703" s="66">
        <v>4.4000000000000004</v>
      </c>
      <c r="AX703" s="66">
        <v>2.6</v>
      </c>
      <c r="AY703" s="64">
        <v>3905</v>
      </c>
      <c r="AZ703" s="78">
        <v>163.10626553273144</v>
      </c>
      <c r="BA703" s="66"/>
    </row>
    <row r="704" spans="1:53" x14ac:dyDescent="0.25">
      <c r="A704" s="57">
        <v>700</v>
      </c>
      <c r="B704" s="105">
        <v>2014</v>
      </c>
      <c r="C704" s="69">
        <v>11</v>
      </c>
      <c r="D704" s="69" t="s">
        <v>1913</v>
      </c>
      <c r="E704" s="75">
        <f t="shared" si="19"/>
        <v>5.1811587360000001E-2</v>
      </c>
      <c r="F704" s="110">
        <v>4.9607999999999999E-2</v>
      </c>
      <c r="G704" s="69"/>
      <c r="H704" s="69"/>
      <c r="I704" s="69"/>
      <c r="J704" s="69" t="s">
        <v>477</v>
      </c>
      <c r="K704" s="69"/>
      <c r="L704" s="69">
        <v>12185</v>
      </c>
      <c r="M704" s="70">
        <v>40466</v>
      </c>
      <c r="N704" s="69" t="s">
        <v>842</v>
      </c>
      <c r="O704" s="69">
        <v>13214480</v>
      </c>
      <c r="P704" s="70">
        <v>40371</v>
      </c>
      <c r="Q704" s="69" t="s">
        <v>1258</v>
      </c>
      <c r="R704" s="69">
        <v>16586588</v>
      </c>
      <c r="S704" s="70">
        <v>40053</v>
      </c>
      <c r="T704" s="69" t="s">
        <v>499</v>
      </c>
      <c r="U704" s="69">
        <v>62554961</v>
      </c>
      <c r="V704" s="70">
        <v>40493</v>
      </c>
      <c r="W704" s="69" t="s">
        <v>2067</v>
      </c>
      <c r="X704" s="69">
        <v>5080</v>
      </c>
      <c r="Y704" s="70">
        <v>40586</v>
      </c>
      <c r="Z704" s="69" t="s">
        <v>2087</v>
      </c>
      <c r="AA704" s="64">
        <v>2191446</v>
      </c>
      <c r="AB704" s="70">
        <v>40630</v>
      </c>
      <c r="AC704" s="69" t="s">
        <v>2111</v>
      </c>
      <c r="AD704" s="69">
        <v>0</v>
      </c>
      <c r="AE704" s="69">
        <v>1</v>
      </c>
      <c r="AF704" s="69">
        <v>0</v>
      </c>
      <c r="AG704" s="69">
        <v>0</v>
      </c>
      <c r="AH704" s="69">
        <v>0</v>
      </c>
      <c r="AI704" s="69">
        <v>0</v>
      </c>
      <c r="AJ704" s="69"/>
      <c r="AK704" s="69">
        <v>0</v>
      </c>
      <c r="AL704" s="69">
        <v>0</v>
      </c>
      <c r="AM704" s="69">
        <v>0</v>
      </c>
      <c r="AN704" s="69">
        <v>0</v>
      </c>
      <c r="AO704" s="69">
        <v>0</v>
      </c>
      <c r="AP704" s="69">
        <v>0</v>
      </c>
      <c r="AQ704" s="69">
        <v>0</v>
      </c>
      <c r="AR704" s="69">
        <v>0</v>
      </c>
      <c r="AS704" s="69">
        <v>2.5</v>
      </c>
      <c r="AT704" s="69">
        <v>3363</v>
      </c>
      <c r="AU704" s="54">
        <v>0</v>
      </c>
      <c r="AV704" s="54">
        <v>0</v>
      </c>
      <c r="AW704" s="66">
        <v>3.7</v>
      </c>
      <c r="AX704" s="66">
        <v>2.5</v>
      </c>
      <c r="AY704" s="64">
        <v>8290</v>
      </c>
      <c r="AZ704" s="78">
        <v>163.10626553273144</v>
      </c>
      <c r="BA704" s="66"/>
    </row>
    <row r="705" spans="1:53" x14ac:dyDescent="0.25">
      <c r="A705" s="57">
        <v>701</v>
      </c>
      <c r="B705" s="105">
        <v>2014</v>
      </c>
      <c r="C705" s="69">
        <v>6</v>
      </c>
      <c r="D705" s="69" t="s">
        <v>1914</v>
      </c>
      <c r="E705" s="75">
        <f t="shared" si="19"/>
        <v>5.0132160000000002E-2</v>
      </c>
      <c r="F705" s="110">
        <v>4.8000000000000001E-2</v>
      </c>
      <c r="G705" s="69"/>
      <c r="H705" s="69"/>
      <c r="I705" s="69"/>
      <c r="J705" s="69" t="s">
        <v>1173</v>
      </c>
      <c r="K705" s="69"/>
      <c r="L705" s="69">
        <v>30887</v>
      </c>
      <c r="M705" s="70">
        <v>40760</v>
      </c>
      <c r="N705" s="69" t="s">
        <v>276</v>
      </c>
      <c r="O705" s="69">
        <v>39488706</v>
      </c>
      <c r="P705" s="70">
        <v>40282</v>
      </c>
      <c r="Q705" s="69" t="s">
        <v>1722</v>
      </c>
      <c r="R705" s="69">
        <v>41553240</v>
      </c>
      <c r="S705" s="70">
        <v>40274</v>
      </c>
      <c r="T705" s="69" t="s">
        <v>483</v>
      </c>
      <c r="U705" s="69">
        <v>457594</v>
      </c>
      <c r="V705" s="70">
        <v>40276</v>
      </c>
      <c r="W705" s="69"/>
      <c r="X705" s="69"/>
      <c r="Y705" s="70"/>
      <c r="Z705" s="69" t="s">
        <v>1226</v>
      </c>
      <c r="AA705" s="64">
        <v>2508915</v>
      </c>
      <c r="AB705" s="70">
        <v>40323</v>
      </c>
      <c r="AC705" s="69" t="s">
        <v>614</v>
      </c>
      <c r="AD705" s="69">
        <v>1</v>
      </c>
      <c r="AE705" s="69">
        <v>0</v>
      </c>
      <c r="AF705" s="69">
        <v>0</v>
      </c>
      <c r="AG705" s="69">
        <v>0</v>
      </c>
      <c r="AH705" s="69">
        <v>0</v>
      </c>
      <c r="AI705" s="69">
        <v>0</v>
      </c>
      <c r="AJ705" s="69"/>
      <c r="AK705" s="69">
        <v>0</v>
      </c>
      <c r="AL705" s="54">
        <v>0</v>
      </c>
      <c r="AM705" s="69">
        <v>0</v>
      </c>
      <c r="AN705" s="69">
        <v>0</v>
      </c>
      <c r="AO705" s="69">
        <v>0</v>
      </c>
      <c r="AP705" s="69">
        <v>0</v>
      </c>
      <c r="AQ705" s="69">
        <v>0</v>
      </c>
      <c r="AR705" s="69">
        <v>0</v>
      </c>
      <c r="AS705" s="69">
        <v>4.2</v>
      </c>
      <c r="AT705" s="69">
        <v>2311</v>
      </c>
      <c r="AU705" s="54">
        <v>0</v>
      </c>
      <c r="AV705" s="54">
        <v>0</v>
      </c>
      <c r="AW705" s="66">
        <v>4.9000000000000004</v>
      </c>
      <c r="AX705" s="66">
        <v>4.2</v>
      </c>
      <c r="AY705" s="64">
        <v>16733</v>
      </c>
      <c r="AZ705" s="78">
        <v>163.10626553273144</v>
      </c>
      <c r="BA705" s="66"/>
    </row>
    <row r="706" spans="1:53" x14ac:dyDescent="0.25">
      <c r="A706" s="57">
        <v>702</v>
      </c>
      <c r="B706" s="105">
        <v>2014</v>
      </c>
      <c r="C706" s="69">
        <v>6</v>
      </c>
      <c r="D706" s="69" t="s">
        <v>3251</v>
      </c>
      <c r="E706" s="75">
        <f t="shared" si="19"/>
        <v>4.4910059999999995E-2</v>
      </c>
      <c r="F706" s="110">
        <v>4.2999999999999997E-2</v>
      </c>
      <c r="G706" s="69"/>
      <c r="H706" s="69"/>
      <c r="I706" s="69"/>
      <c r="J706" s="69" t="s">
        <v>1958</v>
      </c>
      <c r="N706" s="69" t="s">
        <v>119</v>
      </c>
      <c r="O706" s="69">
        <v>225809</v>
      </c>
      <c r="P706" s="70">
        <v>40288</v>
      </c>
      <c r="Q706" s="69" t="s">
        <v>288</v>
      </c>
      <c r="R706" s="69">
        <v>1576564</v>
      </c>
      <c r="S706" s="70">
        <v>40136</v>
      </c>
      <c r="T706" s="81" t="s">
        <v>940</v>
      </c>
      <c r="U706" s="54">
        <v>191639</v>
      </c>
      <c r="V706" s="71">
        <v>40053</v>
      </c>
      <c r="W706" s="69" t="s">
        <v>2068</v>
      </c>
      <c r="X706" s="69">
        <v>771720</v>
      </c>
      <c r="Y706" s="70">
        <v>40132</v>
      </c>
      <c r="Z706" s="69" t="s">
        <v>2088</v>
      </c>
      <c r="AA706" s="64">
        <v>13192</v>
      </c>
      <c r="AB706" s="70">
        <v>40661</v>
      </c>
      <c r="AC706" s="69" t="s">
        <v>1353</v>
      </c>
      <c r="AD706" s="69">
        <v>1</v>
      </c>
      <c r="AE706" s="69">
        <v>0</v>
      </c>
      <c r="AF706" s="69">
        <v>0</v>
      </c>
      <c r="AG706" s="69">
        <v>0</v>
      </c>
      <c r="AH706" s="69">
        <v>1</v>
      </c>
      <c r="AI706" s="69">
        <v>0</v>
      </c>
      <c r="AJ706" s="69"/>
      <c r="AK706" s="69">
        <v>0</v>
      </c>
      <c r="AL706" s="54">
        <v>0</v>
      </c>
      <c r="AM706" s="69">
        <v>0</v>
      </c>
      <c r="AN706" s="69">
        <v>0</v>
      </c>
      <c r="AO706" s="69">
        <v>0</v>
      </c>
      <c r="AP706" s="69">
        <v>0</v>
      </c>
      <c r="AQ706" s="69">
        <v>0</v>
      </c>
      <c r="AR706" s="69">
        <v>0</v>
      </c>
      <c r="AS706" s="69">
        <v>2.6</v>
      </c>
      <c r="AT706" s="69">
        <v>3939</v>
      </c>
      <c r="AU706" s="54">
        <v>0</v>
      </c>
      <c r="AV706" s="54">
        <v>0</v>
      </c>
      <c r="AW706" s="66">
        <v>5.0999999999999996</v>
      </c>
      <c r="AX706" s="66">
        <v>2.6</v>
      </c>
      <c r="AY706" s="64">
        <v>4551</v>
      </c>
      <c r="AZ706" s="78">
        <v>163.10626553273144</v>
      </c>
      <c r="BA706" s="66"/>
    </row>
    <row r="707" spans="1:53" x14ac:dyDescent="0.25">
      <c r="A707" s="57">
        <v>703</v>
      </c>
      <c r="B707" s="105">
        <v>2014</v>
      </c>
      <c r="C707" s="69">
        <v>10</v>
      </c>
      <c r="D707" s="69" t="s">
        <v>1915</v>
      </c>
      <c r="E707" s="75">
        <f t="shared" si="19"/>
        <v>4.3190944680000003E-2</v>
      </c>
      <c r="F707" s="110">
        <v>4.1354000000000002E-2</v>
      </c>
      <c r="G707" s="69"/>
      <c r="H707" s="69"/>
      <c r="I707" s="69"/>
      <c r="J707" s="69" t="s">
        <v>4702</v>
      </c>
      <c r="K707" s="69"/>
      <c r="L707" s="69">
        <v>0</v>
      </c>
      <c r="M707" s="70"/>
      <c r="N707" s="69" t="s">
        <v>1602</v>
      </c>
      <c r="O707" s="69">
        <v>0</v>
      </c>
      <c r="P707" s="70"/>
      <c r="Q707" s="69" t="s">
        <v>861</v>
      </c>
      <c r="R707" s="69">
        <v>150092</v>
      </c>
      <c r="S707" s="70">
        <v>40529</v>
      </c>
      <c r="T707" s="69" t="s">
        <v>1226</v>
      </c>
      <c r="U707" s="69">
        <v>2508915</v>
      </c>
      <c r="V707" s="70">
        <v>40323</v>
      </c>
      <c r="W707" s="69" t="s">
        <v>2069</v>
      </c>
      <c r="X707" s="69">
        <v>0</v>
      </c>
      <c r="Y707" s="70"/>
      <c r="Z707" s="69"/>
      <c r="AA707" s="64"/>
      <c r="AB707" s="70"/>
      <c r="AC707" s="69" t="s">
        <v>2112</v>
      </c>
      <c r="AD707" s="69">
        <v>0</v>
      </c>
      <c r="AE707" s="69">
        <v>0</v>
      </c>
      <c r="AF707" s="69">
        <v>0</v>
      </c>
      <c r="AG707" s="69">
        <v>1</v>
      </c>
      <c r="AH707" s="69">
        <v>0</v>
      </c>
      <c r="AI707" s="69">
        <v>0</v>
      </c>
      <c r="AJ707" s="69"/>
      <c r="AK707" s="69">
        <v>0</v>
      </c>
      <c r="AL707" s="54">
        <v>0</v>
      </c>
      <c r="AM707" s="69">
        <v>0</v>
      </c>
      <c r="AN707" s="69">
        <v>0</v>
      </c>
      <c r="AO707" s="69">
        <v>0</v>
      </c>
      <c r="AP707" s="69">
        <v>0</v>
      </c>
      <c r="AQ707" s="69">
        <v>0</v>
      </c>
      <c r="AR707" s="69">
        <v>0</v>
      </c>
      <c r="AS707" s="69">
        <v>6.8</v>
      </c>
      <c r="AT707" s="69">
        <v>15423</v>
      </c>
      <c r="AU707" s="54">
        <v>0</v>
      </c>
      <c r="AV707" s="54">
        <v>0</v>
      </c>
      <c r="AW707" s="66">
        <v>6.3</v>
      </c>
      <c r="AX707" s="66">
        <v>6.8</v>
      </c>
      <c r="AY707" s="64">
        <v>13308</v>
      </c>
      <c r="AZ707" s="78">
        <v>163.10626553273144</v>
      </c>
      <c r="BA707" s="66"/>
    </row>
    <row r="708" spans="1:53" x14ac:dyDescent="0.25">
      <c r="A708" s="57">
        <v>704</v>
      </c>
      <c r="B708" s="72">
        <v>2014</v>
      </c>
      <c r="C708" s="54">
        <v>2</v>
      </c>
      <c r="D708" s="54" t="s">
        <v>4559</v>
      </c>
      <c r="E708" s="75">
        <f t="shared" si="19"/>
        <v>4.1776800000000003E-2</v>
      </c>
      <c r="F708" s="109">
        <v>0.04</v>
      </c>
      <c r="J708" s="54" t="s">
        <v>4703</v>
      </c>
      <c r="N708" s="54" t="s">
        <v>846</v>
      </c>
      <c r="O708" s="57">
        <v>3696076</v>
      </c>
      <c r="P708" s="71">
        <v>40053</v>
      </c>
      <c r="Q708" s="54" t="s">
        <v>2957</v>
      </c>
      <c r="R708" s="58">
        <v>3551966</v>
      </c>
      <c r="S708" s="71">
        <v>40660</v>
      </c>
      <c r="T708" s="54" t="s">
        <v>386</v>
      </c>
      <c r="U708" s="57">
        <v>5665110</v>
      </c>
      <c r="V708" s="71">
        <v>40053</v>
      </c>
      <c r="W708" s="54" t="s">
        <v>156</v>
      </c>
      <c r="X708" s="57">
        <v>3322129</v>
      </c>
      <c r="Y708" s="71">
        <v>40053</v>
      </c>
      <c r="AC708" s="54" t="s">
        <v>3954</v>
      </c>
      <c r="AD708" s="54">
        <v>1</v>
      </c>
      <c r="AE708" s="54">
        <v>0</v>
      </c>
      <c r="AF708" s="54">
        <v>0</v>
      </c>
      <c r="AG708" s="54">
        <v>0</v>
      </c>
      <c r="AH708" s="54">
        <v>1</v>
      </c>
      <c r="AI708" s="54">
        <v>0</v>
      </c>
      <c r="AK708" s="54">
        <v>0</v>
      </c>
      <c r="AL708" s="54">
        <v>0</v>
      </c>
      <c r="AM708" s="69">
        <v>0</v>
      </c>
      <c r="AN708" s="57">
        <v>0</v>
      </c>
      <c r="AO708" s="69">
        <v>0</v>
      </c>
      <c r="AP708" s="54">
        <v>0</v>
      </c>
      <c r="AQ708" s="54">
        <v>0</v>
      </c>
      <c r="AR708" s="57">
        <v>0</v>
      </c>
      <c r="AS708" s="54">
        <v>2.8</v>
      </c>
      <c r="AT708" s="54">
        <v>1512</v>
      </c>
      <c r="AU708" s="54">
        <v>0</v>
      </c>
      <c r="AV708" s="54">
        <v>0</v>
      </c>
      <c r="AZ708" s="78">
        <v>163.10626553273144</v>
      </c>
      <c r="BA708" s="66"/>
    </row>
    <row r="709" spans="1:53" x14ac:dyDescent="0.25">
      <c r="A709" s="57">
        <v>705</v>
      </c>
      <c r="B709" s="72">
        <v>2014</v>
      </c>
      <c r="C709" s="54">
        <v>5</v>
      </c>
      <c r="D709" s="54" t="s">
        <v>3871</v>
      </c>
      <c r="E709" s="75">
        <f t="shared" si="19"/>
        <v>3.9687959999999994E-2</v>
      </c>
      <c r="F709" s="109">
        <v>3.7999999999999999E-2</v>
      </c>
      <c r="J709" s="54" t="s">
        <v>2252</v>
      </c>
      <c r="AC709" s="54" t="s">
        <v>3955</v>
      </c>
      <c r="AD709" s="54">
        <v>0</v>
      </c>
      <c r="AE709" s="54">
        <v>0</v>
      </c>
      <c r="AF709" s="54">
        <v>0</v>
      </c>
      <c r="AG709" s="54">
        <v>1</v>
      </c>
      <c r="AH709" s="54">
        <v>0</v>
      </c>
      <c r="AI709" s="54">
        <v>0</v>
      </c>
      <c r="AK709" s="54">
        <v>0</v>
      </c>
      <c r="AL709" s="54">
        <v>0</v>
      </c>
      <c r="AM709" s="69">
        <v>0</v>
      </c>
      <c r="AN709" s="57">
        <v>0</v>
      </c>
      <c r="AO709" s="69">
        <v>0</v>
      </c>
      <c r="AP709" s="54">
        <v>0</v>
      </c>
      <c r="AQ709" s="54">
        <v>0</v>
      </c>
      <c r="AR709" s="57">
        <v>0</v>
      </c>
      <c r="AS709" s="54">
        <v>4.9000000000000004</v>
      </c>
      <c r="AT709" s="54">
        <v>1057</v>
      </c>
      <c r="AU709" s="54">
        <v>0</v>
      </c>
      <c r="AV709" s="54">
        <v>0</v>
      </c>
      <c r="AZ709" s="78">
        <v>163.10626553273144</v>
      </c>
      <c r="BA709" s="66"/>
    </row>
    <row r="710" spans="1:53" x14ac:dyDescent="0.25">
      <c r="A710" s="57">
        <v>706</v>
      </c>
      <c r="B710" s="72">
        <v>2014</v>
      </c>
      <c r="C710" s="54">
        <v>5</v>
      </c>
      <c r="D710" s="54" t="s">
        <v>3872</v>
      </c>
      <c r="E710" s="75">
        <f t="shared" si="19"/>
        <v>3.6554700000000002E-2</v>
      </c>
      <c r="F710" s="109">
        <v>3.5000000000000003E-2</v>
      </c>
      <c r="J710" s="54" t="s">
        <v>6178</v>
      </c>
      <c r="K710" s="54" t="s">
        <v>6173</v>
      </c>
      <c r="N710" s="54" t="s">
        <v>4061</v>
      </c>
      <c r="Q710" s="54" t="s">
        <v>4106</v>
      </c>
      <c r="W710" s="54" t="s">
        <v>4212</v>
      </c>
      <c r="AC710" s="54" t="s">
        <v>3956</v>
      </c>
      <c r="AD710" s="54">
        <v>0</v>
      </c>
      <c r="AE710" s="54">
        <v>1</v>
      </c>
      <c r="AF710" s="54">
        <v>0</v>
      </c>
      <c r="AG710" s="54">
        <v>0</v>
      </c>
      <c r="AH710" s="54">
        <v>0</v>
      </c>
      <c r="AI710" s="54">
        <v>0</v>
      </c>
      <c r="AK710" s="54">
        <v>0</v>
      </c>
      <c r="AL710" s="54">
        <v>0</v>
      </c>
      <c r="AM710" s="69">
        <v>0</v>
      </c>
      <c r="AN710" s="57">
        <v>0</v>
      </c>
      <c r="AO710" s="69">
        <v>0</v>
      </c>
      <c r="AP710" s="54">
        <v>0</v>
      </c>
      <c r="AQ710" s="54">
        <v>0</v>
      </c>
      <c r="AR710" s="57">
        <v>0</v>
      </c>
      <c r="AS710" s="54">
        <v>2.5</v>
      </c>
      <c r="AT710" s="54">
        <v>1077</v>
      </c>
      <c r="AU710" s="54">
        <v>0</v>
      </c>
      <c r="AV710" s="54">
        <v>0</v>
      </c>
      <c r="AZ710" s="78">
        <v>163.10626553273144</v>
      </c>
      <c r="BA710" s="66"/>
    </row>
    <row r="711" spans="1:53" x14ac:dyDescent="0.25">
      <c r="A711" s="57">
        <v>707</v>
      </c>
      <c r="B711" s="72">
        <v>2014</v>
      </c>
      <c r="C711" s="54">
        <v>10</v>
      </c>
      <c r="D711" s="54" t="s">
        <v>3873</v>
      </c>
      <c r="E711" s="75">
        <f t="shared" si="19"/>
        <v>3.6426236340000001E-2</v>
      </c>
      <c r="F711" s="109">
        <v>3.4876999999999998E-2</v>
      </c>
      <c r="J711" s="54" t="s">
        <v>796</v>
      </c>
      <c r="L711" s="54">
        <v>135723</v>
      </c>
      <c r="M711" s="71">
        <v>40648</v>
      </c>
      <c r="N711" s="54" t="s">
        <v>2035</v>
      </c>
      <c r="O711" s="54">
        <v>16861076</v>
      </c>
      <c r="P711" s="71">
        <v>40053</v>
      </c>
      <c r="Q711" s="54" t="s">
        <v>4107</v>
      </c>
      <c r="T711" s="54" t="s">
        <v>4157</v>
      </c>
      <c r="W711" s="54" t="s">
        <v>4213</v>
      </c>
      <c r="AC711" s="54" t="s">
        <v>3957</v>
      </c>
      <c r="AD711" s="54">
        <v>1</v>
      </c>
      <c r="AE711" s="54">
        <v>0</v>
      </c>
      <c r="AF711" s="54">
        <v>0</v>
      </c>
      <c r="AG711" s="54">
        <v>0</v>
      </c>
      <c r="AH711" s="54">
        <v>1</v>
      </c>
      <c r="AI711" s="54">
        <v>1</v>
      </c>
      <c r="AK711" s="54">
        <v>0</v>
      </c>
      <c r="AL711" s="54">
        <v>0</v>
      </c>
      <c r="AM711" s="69">
        <v>0</v>
      </c>
      <c r="AN711" s="57">
        <v>0</v>
      </c>
      <c r="AO711" s="69">
        <v>0</v>
      </c>
      <c r="AP711" s="54">
        <v>0</v>
      </c>
      <c r="AQ711" s="54">
        <v>0</v>
      </c>
      <c r="AR711" s="57">
        <v>0</v>
      </c>
      <c r="AS711" s="54">
        <v>3.2</v>
      </c>
      <c r="AT711" s="54">
        <v>356</v>
      </c>
      <c r="AU711" s="54">
        <v>0</v>
      </c>
      <c r="AV711" s="54">
        <v>0</v>
      </c>
      <c r="AZ711" s="78">
        <v>163.10626553273144</v>
      </c>
      <c r="BA711" s="66"/>
    </row>
    <row r="712" spans="1:53" x14ac:dyDescent="0.25">
      <c r="A712" s="57">
        <v>708</v>
      </c>
      <c r="B712" s="72">
        <v>2014</v>
      </c>
      <c r="C712" s="54">
        <v>9</v>
      </c>
      <c r="D712" s="54" t="s">
        <v>3874</v>
      </c>
      <c r="E712" s="75">
        <f t="shared" si="19"/>
        <v>3.4397972699999994E-2</v>
      </c>
      <c r="F712" s="109">
        <v>3.2934999999999999E-2</v>
      </c>
      <c r="J712" s="54" t="s">
        <v>6177</v>
      </c>
      <c r="K712" s="54" t="s">
        <v>6174</v>
      </c>
      <c r="N712" s="54" t="s">
        <v>300</v>
      </c>
      <c r="O712" s="57">
        <v>3349899</v>
      </c>
      <c r="P712" s="71">
        <v>40553</v>
      </c>
      <c r="Q712" s="54" t="s">
        <v>1070</v>
      </c>
      <c r="R712" s="72">
        <v>9352026</v>
      </c>
      <c r="S712" s="71">
        <v>40426</v>
      </c>
      <c r="T712" s="54" t="s">
        <v>4158</v>
      </c>
      <c r="W712" s="54" t="s">
        <v>1264</v>
      </c>
      <c r="X712" s="69">
        <v>185924</v>
      </c>
      <c r="Y712" s="71">
        <v>40095</v>
      </c>
      <c r="AC712" s="54" t="s">
        <v>3958</v>
      </c>
      <c r="AD712" s="54">
        <v>0</v>
      </c>
      <c r="AE712" s="54">
        <v>0</v>
      </c>
      <c r="AF712" s="54">
        <v>0</v>
      </c>
      <c r="AG712" s="54">
        <v>0</v>
      </c>
      <c r="AH712" s="54">
        <v>0</v>
      </c>
      <c r="AI712" s="54">
        <v>1</v>
      </c>
      <c r="AK712" s="54">
        <v>0</v>
      </c>
      <c r="AL712" s="54">
        <v>0</v>
      </c>
      <c r="AM712" s="69">
        <v>0</v>
      </c>
      <c r="AN712" s="57">
        <v>0</v>
      </c>
      <c r="AO712" s="69">
        <v>0</v>
      </c>
      <c r="AP712" s="54">
        <v>0</v>
      </c>
      <c r="AQ712" s="54">
        <v>0</v>
      </c>
      <c r="AR712" s="57">
        <v>0</v>
      </c>
      <c r="AS712" s="54">
        <v>3.7</v>
      </c>
      <c r="AT712" s="54">
        <v>1065</v>
      </c>
      <c r="AU712" s="54">
        <v>0</v>
      </c>
      <c r="AV712" s="54">
        <v>0</v>
      </c>
      <c r="AZ712" s="78">
        <v>163.10626553273144</v>
      </c>
      <c r="BA712" s="66"/>
    </row>
    <row r="713" spans="1:53" x14ac:dyDescent="0.25">
      <c r="A713" s="57">
        <v>709</v>
      </c>
      <c r="B713" s="72">
        <v>2014</v>
      </c>
      <c r="C713" s="54">
        <v>5</v>
      </c>
      <c r="D713" s="54" t="s">
        <v>3875</v>
      </c>
      <c r="E713" s="75">
        <f t="shared" ref="E713:E776" si="20">F713*(1+1.4%)*(1+3%)</f>
        <v>3.3943649999999999E-2</v>
      </c>
      <c r="F713" s="109">
        <v>3.2500000000000001E-2</v>
      </c>
      <c r="J713" s="54" t="s">
        <v>2810</v>
      </c>
      <c r="L713" s="57">
        <v>29959</v>
      </c>
      <c r="M713" s="71">
        <v>40469</v>
      </c>
      <c r="N713" s="54" t="s">
        <v>668</v>
      </c>
      <c r="O713" s="57">
        <v>120540</v>
      </c>
      <c r="P713" s="71">
        <v>41660</v>
      </c>
      <c r="Q713" s="54" t="s">
        <v>1668</v>
      </c>
      <c r="R713" s="57">
        <v>10505</v>
      </c>
      <c r="S713" s="71">
        <v>40710</v>
      </c>
      <c r="T713" s="54" t="s">
        <v>1951</v>
      </c>
      <c r="W713" s="54" t="s">
        <v>929</v>
      </c>
      <c r="X713" s="57">
        <v>55957</v>
      </c>
      <c r="Y713" s="71">
        <v>40325</v>
      </c>
      <c r="AC713" s="54" t="s">
        <v>3959</v>
      </c>
      <c r="AD713" s="54">
        <v>1</v>
      </c>
      <c r="AE713" s="54">
        <v>0</v>
      </c>
      <c r="AF713" s="54">
        <v>0</v>
      </c>
      <c r="AG713" s="54">
        <v>0</v>
      </c>
      <c r="AH713" s="54">
        <v>1</v>
      </c>
      <c r="AI713" s="54">
        <v>0</v>
      </c>
      <c r="AK713" s="54">
        <v>0</v>
      </c>
      <c r="AL713" s="54">
        <v>0</v>
      </c>
      <c r="AM713" s="69">
        <v>0</v>
      </c>
      <c r="AN713" s="57">
        <v>0</v>
      </c>
      <c r="AO713" s="69">
        <v>0</v>
      </c>
      <c r="AP713" s="54">
        <v>0</v>
      </c>
      <c r="AQ713" s="54">
        <v>0</v>
      </c>
      <c r="AR713" s="57">
        <v>0</v>
      </c>
      <c r="AS713" s="54">
        <v>3.2</v>
      </c>
      <c r="AT713" s="54">
        <v>1669</v>
      </c>
      <c r="AU713" s="54">
        <v>0</v>
      </c>
      <c r="AV713" s="54">
        <v>0</v>
      </c>
      <c r="AZ713" s="78">
        <v>163.10626553273144</v>
      </c>
    </row>
    <row r="714" spans="1:53" x14ac:dyDescent="0.25">
      <c r="A714" s="57">
        <v>710</v>
      </c>
      <c r="B714" s="72">
        <v>2014</v>
      </c>
      <c r="C714" s="54">
        <v>2</v>
      </c>
      <c r="D714" s="54" t="s">
        <v>3876</v>
      </c>
      <c r="E714" s="75">
        <f t="shared" si="20"/>
        <v>3.3060070680000005E-2</v>
      </c>
      <c r="F714" s="109">
        <v>3.1654000000000002E-2</v>
      </c>
      <c r="J714" s="54" t="s">
        <v>6176</v>
      </c>
      <c r="K714" s="54" t="s">
        <v>6175</v>
      </c>
      <c r="N714" s="54" t="s">
        <v>4062</v>
      </c>
      <c r="T714" s="54" t="s">
        <v>4159</v>
      </c>
      <c r="AC714" s="54" t="s">
        <v>3960</v>
      </c>
      <c r="AD714" s="54">
        <v>0</v>
      </c>
      <c r="AE714" s="54">
        <v>0</v>
      </c>
      <c r="AF714" s="54">
        <v>0</v>
      </c>
      <c r="AG714" s="54">
        <v>1</v>
      </c>
      <c r="AH714" s="54">
        <v>0</v>
      </c>
      <c r="AI714" s="54">
        <v>0</v>
      </c>
      <c r="AK714" s="54">
        <v>0</v>
      </c>
      <c r="AL714" s="54">
        <v>0</v>
      </c>
      <c r="AM714" s="69">
        <v>0</v>
      </c>
      <c r="AN714" s="57">
        <v>0</v>
      </c>
      <c r="AO714" s="69">
        <v>0</v>
      </c>
      <c r="AP714" s="54">
        <v>0</v>
      </c>
      <c r="AQ714" s="54">
        <v>0</v>
      </c>
      <c r="AR714" s="57">
        <v>0</v>
      </c>
      <c r="AS714" s="54">
        <v>5.9</v>
      </c>
      <c r="AT714" s="54">
        <v>9627</v>
      </c>
      <c r="AU714" s="54">
        <v>0</v>
      </c>
      <c r="AV714" s="54">
        <v>0</v>
      </c>
      <c r="AZ714" s="78">
        <v>163.10626553273144</v>
      </c>
    </row>
    <row r="715" spans="1:53" x14ac:dyDescent="0.25">
      <c r="A715" s="57">
        <v>711</v>
      </c>
      <c r="B715" s="72">
        <v>2014</v>
      </c>
      <c r="C715" s="54">
        <v>5</v>
      </c>
      <c r="D715" s="54" t="s">
        <v>3877</v>
      </c>
      <c r="E715" s="75">
        <f t="shared" si="20"/>
        <v>3.1242779879999998E-2</v>
      </c>
      <c r="F715" s="109">
        <v>2.9914E-2</v>
      </c>
      <c r="J715" s="54" t="s">
        <v>4000</v>
      </c>
      <c r="N715" s="54" t="s">
        <v>4063</v>
      </c>
      <c r="Q715" s="54" t="s">
        <v>1299</v>
      </c>
      <c r="R715" s="57">
        <v>5355768</v>
      </c>
      <c r="S715" s="71">
        <v>40242</v>
      </c>
      <c r="T715" s="54" t="s">
        <v>4160</v>
      </c>
      <c r="W715" s="54" t="s">
        <v>579</v>
      </c>
      <c r="X715" s="54">
        <v>4201000</v>
      </c>
      <c r="Y715" s="71">
        <v>40053</v>
      </c>
      <c r="AC715" s="54" t="s">
        <v>3961</v>
      </c>
      <c r="AD715" s="54">
        <v>1</v>
      </c>
      <c r="AE715" s="54">
        <v>0</v>
      </c>
      <c r="AF715" s="54">
        <v>0</v>
      </c>
      <c r="AG715" s="54">
        <v>0</v>
      </c>
      <c r="AH715" s="54">
        <v>0</v>
      </c>
      <c r="AI715" s="54">
        <v>0</v>
      </c>
      <c r="AK715" s="54">
        <v>0</v>
      </c>
      <c r="AL715" s="54">
        <v>0</v>
      </c>
      <c r="AM715" s="69">
        <v>0</v>
      </c>
      <c r="AN715" s="57">
        <v>0</v>
      </c>
      <c r="AO715" s="69">
        <v>0</v>
      </c>
      <c r="AP715" s="54">
        <v>0</v>
      </c>
      <c r="AQ715" s="54">
        <v>0</v>
      </c>
      <c r="AR715" s="57">
        <v>0</v>
      </c>
      <c r="AS715" s="54">
        <v>5.9</v>
      </c>
      <c r="AT715" s="54">
        <v>123</v>
      </c>
      <c r="AU715" s="54">
        <v>0</v>
      </c>
      <c r="AV715" s="54">
        <v>0</v>
      </c>
      <c r="AZ715" s="78">
        <v>163.10626553273144</v>
      </c>
    </row>
    <row r="716" spans="1:53" x14ac:dyDescent="0.25">
      <c r="A716" s="57">
        <v>712</v>
      </c>
      <c r="B716" s="72">
        <v>2014</v>
      </c>
      <c r="C716" s="54">
        <v>8</v>
      </c>
      <c r="D716" s="54" t="s">
        <v>4560</v>
      </c>
      <c r="E716" s="75">
        <f t="shared" si="20"/>
        <v>2.9311647299999997E-2</v>
      </c>
      <c r="F716" s="109">
        <v>2.8064999999999996E-2</v>
      </c>
      <c r="J716" s="54" t="s">
        <v>4001</v>
      </c>
      <c r="N716" s="54" t="s">
        <v>940</v>
      </c>
      <c r="Q716" s="54" t="s">
        <v>4108</v>
      </c>
      <c r="T716" s="54" t="s">
        <v>1597</v>
      </c>
      <c r="U716" s="64">
        <v>1026098</v>
      </c>
      <c r="V716" s="71">
        <v>40187</v>
      </c>
      <c r="W716" s="54" t="s">
        <v>1306</v>
      </c>
      <c r="X716" s="57">
        <v>4207733</v>
      </c>
      <c r="Y716" s="71">
        <v>40053</v>
      </c>
      <c r="AC716" s="54" t="s">
        <v>3962</v>
      </c>
      <c r="AD716" s="54">
        <v>0</v>
      </c>
      <c r="AE716" s="54">
        <v>0</v>
      </c>
      <c r="AF716" s="54">
        <v>0</v>
      </c>
      <c r="AG716" s="54">
        <v>1</v>
      </c>
      <c r="AH716" s="54">
        <v>1</v>
      </c>
      <c r="AI716" s="54">
        <v>0</v>
      </c>
      <c r="AK716" s="54">
        <v>0</v>
      </c>
      <c r="AL716" s="54">
        <v>0</v>
      </c>
      <c r="AM716" s="69">
        <v>0</v>
      </c>
      <c r="AN716" s="57">
        <v>0</v>
      </c>
      <c r="AO716" s="69">
        <v>0</v>
      </c>
      <c r="AP716" s="54">
        <v>0</v>
      </c>
      <c r="AQ716" s="54">
        <v>0</v>
      </c>
      <c r="AR716" s="57">
        <v>0</v>
      </c>
      <c r="AS716" s="54">
        <v>2.9</v>
      </c>
      <c r="AT716" s="54">
        <v>16340</v>
      </c>
      <c r="AU716" s="54">
        <v>0</v>
      </c>
      <c r="AV716" s="54">
        <v>0</v>
      </c>
      <c r="AZ716" s="78">
        <v>163.10626553273144</v>
      </c>
    </row>
    <row r="717" spans="1:53" x14ac:dyDescent="0.25">
      <c r="A717" s="57">
        <v>713</v>
      </c>
      <c r="B717" s="72">
        <v>2014</v>
      </c>
      <c r="C717" s="54">
        <v>4</v>
      </c>
      <c r="D717" s="54" t="s">
        <v>3878</v>
      </c>
      <c r="E717" s="75">
        <f t="shared" si="20"/>
        <v>2.8303782000000003E-2</v>
      </c>
      <c r="F717" s="109">
        <v>2.7099999999999999E-2</v>
      </c>
      <c r="J717" s="54" t="s">
        <v>4002</v>
      </c>
      <c r="N717" s="54" t="s">
        <v>4064</v>
      </c>
      <c r="Q717" s="54" t="s">
        <v>4109</v>
      </c>
      <c r="T717" s="54" t="s">
        <v>4161</v>
      </c>
      <c r="W717" s="54" t="s">
        <v>4214</v>
      </c>
      <c r="AC717" s="54" t="s">
        <v>3961</v>
      </c>
      <c r="AD717" s="54">
        <v>1</v>
      </c>
      <c r="AE717" s="54">
        <v>0</v>
      </c>
      <c r="AF717" s="54">
        <v>0</v>
      </c>
      <c r="AG717" s="54">
        <v>1</v>
      </c>
      <c r="AH717" s="54">
        <v>0</v>
      </c>
      <c r="AI717" s="54">
        <v>0</v>
      </c>
      <c r="AK717" s="54">
        <v>0</v>
      </c>
      <c r="AL717" s="54">
        <v>0</v>
      </c>
      <c r="AM717" s="69">
        <v>0</v>
      </c>
      <c r="AN717" s="57">
        <v>0</v>
      </c>
      <c r="AO717" s="69">
        <v>0</v>
      </c>
      <c r="AP717" s="54">
        <v>0</v>
      </c>
      <c r="AQ717" s="54">
        <v>0</v>
      </c>
      <c r="AR717" s="57">
        <v>0</v>
      </c>
      <c r="AS717" s="54">
        <v>4.3</v>
      </c>
      <c r="AT717" s="54">
        <v>1815</v>
      </c>
      <c r="AU717" s="54">
        <v>0</v>
      </c>
      <c r="AV717" s="54">
        <v>0</v>
      </c>
      <c r="AZ717" s="78">
        <v>163.10626553273144</v>
      </c>
    </row>
    <row r="718" spans="1:53" x14ac:dyDescent="0.25">
      <c r="A718" s="57">
        <v>714</v>
      </c>
      <c r="B718" s="72">
        <v>2014</v>
      </c>
      <c r="C718" s="54">
        <v>8</v>
      </c>
      <c r="D718" s="54" t="s">
        <v>3879</v>
      </c>
      <c r="E718" s="75">
        <f t="shared" si="20"/>
        <v>2.6528268000000001E-2</v>
      </c>
      <c r="F718" s="109">
        <v>2.5399999999999999E-2</v>
      </c>
      <c r="J718" s="54" t="s">
        <v>6180</v>
      </c>
      <c r="K718" s="54" t="s">
        <v>6179</v>
      </c>
      <c r="N718" s="54" t="s">
        <v>495</v>
      </c>
      <c r="Q718" s="54" t="s">
        <v>4110</v>
      </c>
      <c r="T718" s="54" t="s">
        <v>4162</v>
      </c>
      <c r="W718" s="54" t="s">
        <v>1454</v>
      </c>
      <c r="X718" s="54">
        <v>20249457</v>
      </c>
      <c r="Y718" s="71">
        <v>40053</v>
      </c>
      <c r="AC718" s="54" t="s">
        <v>3959</v>
      </c>
      <c r="AD718" s="54">
        <v>1</v>
      </c>
      <c r="AE718" s="54">
        <v>0</v>
      </c>
      <c r="AF718" s="54">
        <v>0</v>
      </c>
      <c r="AG718" s="54">
        <v>0</v>
      </c>
      <c r="AH718" s="54">
        <v>1</v>
      </c>
      <c r="AI718" s="54">
        <v>0</v>
      </c>
      <c r="AK718" s="54">
        <v>0</v>
      </c>
      <c r="AL718" s="54">
        <v>0</v>
      </c>
      <c r="AM718" s="69">
        <v>0</v>
      </c>
      <c r="AN718" s="57">
        <v>0</v>
      </c>
      <c r="AO718" s="69">
        <v>0</v>
      </c>
      <c r="AP718" s="54">
        <v>0</v>
      </c>
      <c r="AQ718" s="54">
        <v>0</v>
      </c>
      <c r="AR718" s="57">
        <v>0</v>
      </c>
      <c r="AS718" s="54">
        <v>5.3</v>
      </c>
      <c r="AT718" s="54">
        <v>569</v>
      </c>
      <c r="AU718" s="54">
        <v>0</v>
      </c>
      <c r="AV718" s="54">
        <v>0</v>
      </c>
      <c r="AZ718" s="78">
        <v>163.10626553273144</v>
      </c>
    </row>
    <row r="719" spans="1:53" x14ac:dyDescent="0.25">
      <c r="A719" s="57">
        <v>715</v>
      </c>
      <c r="B719" s="72">
        <v>2014</v>
      </c>
      <c r="C719" s="54">
        <v>10</v>
      </c>
      <c r="D719" s="54" t="s">
        <v>3880</v>
      </c>
      <c r="E719" s="75">
        <f t="shared" si="20"/>
        <v>2.5535024580000003E-2</v>
      </c>
      <c r="F719" s="109">
        <v>2.4449000000000002E-2</v>
      </c>
      <c r="J719" s="65" t="s">
        <v>4003</v>
      </c>
      <c r="N719" s="54" t="s">
        <v>4065</v>
      </c>
      <c r="Q719" s="54" t="s">
        <v>1621</v>
      </c>
      <c r="R719" s="57">
        <v>550767</v>
      </c>
      <c r="S719" s="71">
        <v>40192</v>
      </c>
      <c r="W719" s="54" t="s">
        <v>4215</v>
      </c>
      <c r="AC719" s="54" t="s">
        <v>3956</v>
      </c>
      <c r="AD719" s="54">
        <v>0</v>
      </c>
      <c r="AE719" s="54">
        <v>1</v>
      </c>
      <c r="AF719" s="54">
        <v>0</v>
      </c>
      <c r="AG719" s="54">
        <v>0</v>
      </c>
      <c r="AH719" s="54">
        <v>0</v>
      </c>
      <c r="AI719" s="54">
        <v>0</v>
      </c>
      <c r="AK719" s="54">
        <v>0</v>
      </c>
      <c r="AL719" s="54">
        <v>0</v>
      </c>
      <c r="AM719" s="69">
        <v>0</v>
      </c>
      <c r="AN719" s="57">
        <v>0</v>
      </c>
      <c r="AO719" s="69">
        <v>0</v>
      </c>
      <c r="AP719" s="54">
        <v>0</v>
      </c>
      <c r="AQ719" s="54">
        <v>0</v>
      </c>
      <c r="AR719" s="57">
        <v>0</v>
      </c>
      <c r="AS719" s="54">
        <v>3.9</v>
      </c>
      <c r="AT719" s="54">
        <v>1067</v>
      </c>
      <c r="AU719" s="54">
        <v>0</v>
      </c>
      <c r="AV719" s="54">
        <v>0</v>
      </c>
      <c r="AZ719" s="78">
        <v>163.10626553273144</v>
      </c>
    </row>
    <row r="720" spans="1:53" x14ac:dyDescent="0.25">
      <c r="A720" s="57">
        <v>716</v>
      </c>
      <c r="B720" s="72">
        <v>2014</v>
      </c>
      <c r="C720" s="54">
        <v>5</v>
      </c>
      <c r="D720" s="54" t="s">
        <v>3881</v>
      </c>
      <c r="E720" s="75">
        <f t="shared" si="20"/>
        <v>2.5379405999999997E-2</v>
      </c>
      <c r="F720" s="109">
        <v>2.4299999999999999E-2</v>
      </c>
      <c r="J720" s="54" t="s">
        <v>4004</v>
      </c>
      <c r="N720" s="54" t="s">
        <v>4066</v>
      </c>
      <c r="Q720" s="54" t="s">
        <v>4111</v>
      </c>
      <c r="T720" s="54" t="s">
        <v>4163</v>
      </c>
      <c r="W720" s="54" t="s">
        <v>4216</v>
      </c>
      <c r="AC720" s="54" t="s">
        <v>2103</v>
      </c>
      <c r="AD720" s="54">
        <v>1</v>
      </c>
      <c r="AE720" s="54">
        <v>0</v>
      </c>
      <c r="AF720" s="54">
        <v>0</v>
      </c>
      <c r="AG720" s="54">
        <v>0</v>
      </c>
      <c r="AH720" s="54">
        <v>0</v>
      </c>
      <c r="AI720" s="54">
        <v>0</v>
      </c>
      <c r="AK720" s="54">
        <v>0</v>
      </c>
      <c r="AL720" s="54">
        <v>0</v>
      </c>
      <c r="AM720" s="69">
        <v>0</v>
      </c>
      <c r="AN720" s="57">
        <v>0</v>
      </c>
      <c r="AO720" s="69">
        <v>0</v>
      </c>
      <c r="AP720" s="54">
        <v>0</v>
      </c>
      <c r="AQ720" s="54">
        <v>0</v>
      </c>
      <c r="AR720" s="57">
        <v>0</v>
      </c>
      <c r="AS720" s="54">
        <v>2.9</v>
      </c>
      <c r="AT720" s="54">
        <v>545</v>
      </c>
      <c r="AU720" s="54">
        <v>0</v>
      </c>
      <c r="AV720" s="54">
        <v>0</v>
      </c>
      <c r="AZ720" s="78">
        <v>163.10626553273144</v>
      </c>
    </row>
    <row r="721" spans="1:52" x14ac:dyDescent="0.25">
      <c r="A721" s="57">
        <v>717</v>
      </c>
      <c r="B721" s="72">
        <v>2014</v>
      </c>
      <c r="C721" s="54">
        <v>8</v>
      </c>
      <c r="D721" s="54" t="s">
        <v>3882</v>
      </c>
      <c r="E721" s="75">
        <f t="shared" si="20"/>
        <v>2.4265009859999999E-2</v>
      </c>
      <c r="F721" s="109">
        <v>2.3233E-2</v>
      </c>
      <c r="J721" s="54" t="s">
        <v>4005</v>
      </c>
      <c r="AC721" s="54" t="s">
        <v>3963</v>
      </c>
      <c r="AD721" s="54">
        <v>0</v>
      </c>
      <c r="AE721" s="54">
        <v>0</v>
      </c>
      <c r="AF721" s="54">
        <v>0</v>
      </c>
      <c r="AG721" s="54">
        <v>1</v>
      </c>
      <c r="AH721" s="54">
        <v>1</v>
      </c>
      <c r="AI721" s="54">
        <v>0</v>
      </c>
      <c r="AK721" s="54">
        <v>0</v>
      </c>
      <c r="AL721" s="54">
        <v>0</v>
      </c>
      <c r="AM721" s="69">
        <v>0</v>
      </c>
      <c r="AN721" s="57">
        <v>0</v>
      </c>
      <c r="AO721" s="69">
        <v>0</v>
      </c>
      <c r="AP721" s="54">
        <v>0</v>
      </c>
      <c r="AQ721" s="54">
        <v>0</v>
      </c>
      <c r="AR721" s="57">
        <v>0</v>
      </c>
      <c r="AS721" s="54">
        <v>5.0999999999999996</v>
      </c>
      <c r="AT721" s="54">
        <v>2139</v>
      </c>
      <c r="AU721" s="54">
        <v>0</v>
      </c>
      <c r="AV721" s="54">
        <v>0</v>
      </c>
      <c r="AZ721" s="78">
        <v>163.10626553273144</v>
      </c>
    </row>
    <row r="722" spans="1:52" x14ac:dyDescent="0.25">
      <c r="A722" s="57">
        <v>718</v>
      </c>
      <c r="B722" s="72">
        <v>2014</v>
      </c>
      <c r="C722" s="54">
        <v>4</v>
      </c>
      <c r="D722" s="54" t="s">
        <v>3883</v>
      </c>
      <c r="E722" s="75">
        <f t="shared" si="20"/>
        <v>2.3033638680000003E-2</v>
      </c>
      <c r="F722" s="109">
        <v>2.2054000000000001E-2</v>
      </c>
      <c r="J722" s="54" t="s">
        <v>4006</v>
      </c>
      <c r="N722" s="54" t="s">
        <v>136</v>
      </c>
      <c r="Q722" s="54" t="s">
        <v>996</v>
      </c>
      <c r="R722" s="69">
        <v>612590</v>
      </c>
      <c r="S722" s="71">
        <v>40924</v>
      </c>
      <c r="T722" s="54" t="s">
        <v>4164</v>
      </c>
      <c r="AC722" s="54" t="s">
        <v>3964</v>
      </c>
      <c r="AD722" s="54">
        <v>0</v>
      </c>
      <c r="AE722" s="54">
        <v>0</v>
      </c>
      <c r="AF722" s="54">
        <v>0</v>
      </c>
      <c r="AG722" s="54">
        <v>1</v>
      </c>
      <c r="AH722" s="54">
        <v>0</v>
      </c>
      <c r="AI722" s="54">
        <v>0</v>
      </c>
      <c r="AK722" s="54">
        <v>0</v>
      </c>
      <c r="AL722" s="54">
        <v>0</v>
      </c>
      <c r="AM722" s="69">
        <v>0</v>
      </c>
      <c r="AN722" s="57">
        <v>0</v>
      </c>
      <c r="AO722" s="69">
        <v>0</v>
      </c>
      <c r="AP722" s="54">
        <v>0</v>
      </c>
      <c r="AQ722" s="54">
        <v>0</v>
      </c>
      <c r="AR722" s="57">
        <v>0</v>
      </c>
      <c r="AS722" s="54">
        <v>5.4</v>
      </c>
      <c r="AT722" s="54">
        <v>68</v>
      </c>
      <c r="AU722" s="54">
        <v>0</v>
      </c>
      <c r="AV722" s="54">
        <v>0</v>
      </c>
      <c r="AZ722" s="78">
        <v>163.10626553273144</v>
      </c>
    </row>
    <row r="723" spans="1:52" ht="14.25" customHeight="1" x14ac:dyDescent="0.25">
      <c r="A723" s="57">
        <v>719</v>
      </c>
      <c r="B723" s="72">
        <v>2014</v>
      </c>
      <c r="C723" s="54">
        <v>8</v>
      </c>
      <c r="D723" s="54" t="s">
        <v>3884</v>
      </c>
      <c r="E723" s="75">
        <f t="shared" si="20"/>
        <v>2.238818712E-2</v>
      </c>
      <c r="F723" s="109">
        <v>2.1436E-2</v>
      </c>
      <c r="J723" s="54" t="s">
        <v>4007</v>
      </c>
      <c r="AC723" s="54" t="s">
        <v>3965</v>
      </c>
      <c r="AD723" s="54">
        <v>0</v>
      </c>
      <c r="AE723" s="54">
        <v>0</v>
      </c>
      <c r="AF723" s="54">
        <v>0</v>
      </c>
      <c r="AG723" s="54">
        <v>1</v>
      </c>
      <c r="AH723" s="54">
        <v>1</v>
      </c>
      <c r="AI723" s="54">
        <v>0</v>
      </c>
      <c r="AK723" s="54">
        <v>0</v>
      </c>
      <c r="AL723" s="54">
        <v>0</v>
      </c>
      <c r="AM723" s="69">
        <v>0</v>
      </c>
      <c r="AN723" s="57">
        <v>0</v>
      </c>
      <c r="AO723" s="69">
        <v>0</v>
      </c>
      <c r="AP723" s="54">
        <v>0</v>
      </c>
      <c r="AQ723" s="54">
        <v>0</v>
      </c>
      <c r="AR723" s="57">
        <v>0</v>
      </c>
      <c r="AS723" s="54">
        <v>6.5</v>
      </c>
      <c r="AT723" s="54">
        <v>4304</v>
      </c>
      <c r="AU723" s="54">
        <v>0</v>
      </c>
      <c r="AV723" s="54">
        <v>0</v>
      </c>
      <c r="AZ723" s="78">
        <v>163.10626553273144</v>
      </c>
    </row>
    <row r="724" spans="1:52" ht="14.25" customHeight="1" x14ac:dyDescent="0.25">
      <c r="A724" s="57">
        <v>720</v>
      </c>
      <c r="B724" s="72">
        <v>2014</v>
      </c>
      <c r="C724" s="54">
        <v>9</v>
      </c>
      <c r="D724" s="54" t="s">
        <v>3885</v>
      </c>
      <c r="E724" s="75">
        <f t="shared" si="20"/>
        <v>2.2186614060000002E-2</v>
      </c>
      <c r="F724" s="109">
        <v>2.1243000000000001E-2</v>
      </c>
      <c r="J724" s="54" t="s">
        <v>7199</v>
      </c>
      <c r="K724" s="54" t="s">
        <v>2789</v>
      </c>
      <c r="L724" s="57">
        <v>7155035</v>
      </c>
      <c r="M724" s="71">
        <v>40480</v>
      </c>
      <c r="N724" s="54" t="s">
        <v>886</v>
      </c>
      <c r="Q724" s="54" t="s">
        <v>350</v>
      </c>
      <c r="R724" s="57">
        <v>4309367</v>
      </c>
      <c r="S724" s="71">
        <v>40667</v>
      </c>
      <c r="T724" s="54" t="s">
        <v>685</v>
      </c>
      <c r="U724" s="57">
        <v>636765</v>
      </c>
      <c r="V724" s="71">
        <v>40053</v>
      </c>
      <c r="W724" s="54" t="s">
        <v>2303</v>
      </c>
      <c r="X724" s="57">
        <v>15979612</v>
      </c>
      <c r="Y724" s="71">
        <v>40214</v>
      </c>
      <c r="AC724" s="54" t="s">
        <v>3966</v>
      </c>
      <c r="AD724" s="54">
        <v>0</v>
      </c>
      <c r="AE724" s="54">
        <v>0</v>
      </c>
      <c r="AF724" s="54">
        <v>0</v>
      </c>
      <c r="AG724" s="54">
        <v>1</v>
      </c>
      <c r="AH724" s="54">
        <v>0</v>
      </c>
      <c r="AI724" s="54">
        <v>0</v>
      </c>
      <c r="AK724" s="54">
        <v>0</v>
      </c>
      <c r="AL724" s="54">
        <v>0</v>
      </c>
      <c r="AM724" s="69">
        <v>0</v>
      </c>
      <c r="AN724" s="57">
        <v>0</v>
      </c>
      <c r="AO724" s="69">
        <v>0</v>
      </c>
      <c r="AP724" s="54">
        <v>0</v>
      </c>
      <c r="AQ724" s="54">
        <v>0</v>
      </c>
      <c r="AR724" s="57">
        <v>0</v>
      </c>
      <c r="AS724" s="54">
        <v>3.1</v>
      </c>
      <c r="AT724" s="54">
        <v>1374</v>
      </c>
      <c r="AU724" s="54">
        <v>0</v>
      </c>
      <c r="AV724" s="54">
        <v>0</v>
      </c>
      <c r="AZ724" s="78">
        <v>163.10626553273144</v>
      </c>
    </row>
    <row r="725" spans="1:52" x14ac:dyDescent="0.25">
      <c r="A725" s="57">
        <v>721</v>
      </c>
      <c r="B725" s="72">
        <v>2014</v>
      </c>
      <c r="C725" s="54">
        <v>9</v>
      </c>
      <c r="D725" s="54" t="s">
        <v>3886</v>
      </c>
      <c r="E725" s="75">
        <f t="shared" si="20"/>
        <v>2.2065461340000002E-2</v>
      </c>
      <c r="F725" s="109">
        <v>2.1127E-2</v>
      </c>
      <c r="J725" s="54" t="s">
        <v>2762</v>
      </c>
      <c r="L725" s="54">
        <v>9704</v>
      </c>
      <c r="M725" s="71">
        <v>40518</v>
      </c>
      <c r="N725" s="54" t="s">
        <v>4067</v>
      </c>
      <c r="Q725" s="54" t="s">
        <v>4112</v>
      </c>
      <c r="T725" s="54" t="s">
        <v>4165</v>
      </c>
      <c r="Z725" s="54" t="s">
        <v>4262</v>
      </c>
      <c r="AC725" s="54" t="s">
        <v>3967</v>
      </c>
      <c r="AD725" s="54">
        <v>0</v>
      </c>
      <c r="AE725" s="54">
        <v>1</v>
      </c>
      <c r="AF725" s="54">
        <v>0</v>
      </c>
      <c r="AG725" s="54">
        <v>0</v>
      </c>
      <c r="AH725" s="54">
        <v>0</v>
      </c>
      <c r="AI725" s="54">
        <v>0</v>
      </c>
      <c r="AK725" s="54">
        <v>0</v>
      </c>
      <c r="AL725" s="54">
        <v>0</v>
      </c>
      <c r="AM725" s="69">
        <v>0</v>
      </c>
      <c r="AN725" s="57">
        <v>0</v>
      </c>
      <c r="AO725" s="69">
        <v>0</v>
      </c>
      <c r="AP725" s="54">
        <v>0</v>
      </c>
      <c r="AQ725" s="54">
        <v>0</v>
      </c>
      <c r="AR725" s="57">
        <v>0</v>
      </c>
      <c r="AS725" s="54">
        <v>7.4</v>
      </c>
      <c r="AT725" s="54">
        <v>6856</v>
      </c>
      <c r="AU725" s="54">
        <v>0</v>
      </c>
      <c r="AV725" s="54">
        <v>0</v>
      </c>
      <c r="AZ725" s="78">
        <v>163.10626553273144</v>
      </c>
    </row>
    <row r="726" spans="1:52" x14ac:dyDescent="0.25">
      <c r="A726" s="57">
        <v>722</v>
      </c>
      <c r="B726" s="72">
        <v>2014</v>
      </c>
      <c r="C726" s="54">
        <v>3</v>
      </c>
      <c r="D726" s="54" t="s">
        <v>3887</v>
      </c>
      <c r="E726" s="75">
        <f t="shared" si="20"/>
        <v>2.1515052000000003E-2</v>
      </c>
      <c r="F726" s="109">
        <v>2.06E-2</v>
      </c>
      <c r="J726" s="54" t="s">
        <v>4008</v>
      </c>
      <c r="N726" s="65" t="s">
        <v>2361</v>
      </c>
      <c r="O726" s="57">
        <v>188694</v>
      </c>
      <c r="P726" s="71">
        <v>40053</v>
      </c>
      <c r="Q726" s="54" t="s">
        <v>4113</v>
      </c>
      <c r="T726" s="54" t="s">
        <v>1591</v>
      </c>
      <c r="U726" s="69">
        <v>1976809</v>
      </c>
      <c r="V726" s="71">
        <v>40084</v>
      </c>
      <c r="W726" s="54" t="s">
        <v>4217</v>
      </c>
      <c r="AC726" s="54" t="s">
        <v>3968</v>
      </c>
      <c r="AD726" s="54">
        <v>0</v>
      </c>
      <c r="AE726" s="54">
        <v>1</v>
      </c>
      <c r="AF726" s="54">
        <v>0</v>
      </c>
      <c r="AG726" s="54">
        <v>0</v>
      </c>
      <c r="AH726" s="54">
        <v>0</v>
      </c>
      <c r="AI726" s="54">
        <v>0</v>
      </c>
      <c r="AK726" s="54">
        <v>0</v>
      </c>
      <c r="AL726" s="54">
        <v>0</v>
      </c>
      <c r="AM726" s="69">
        <v>0</v>
      </c>
      <c r="AN726" s="57">
        <v>0</v>
      </c>
      <c r="AO726" s="69">
        <v>0</v>
      </c>
      <c r="AP726" s="54">
        <v>0</v>
      </c>
      <c r="AQ726" s="54">
        <v>0</v>
      </c>
      <c r="AR726" s="57">
        <v>0</v>
      </c>
      <c r="AS726" s="54">
        <v>6.5</v>
      </c>
      <c r="AT726" s="54">
        <v>1286</v>
      </c>
      <c r="AU726" s="54">
        <v>0</v>
      </c>
      <c r="AV726" s="54">
        <v>0</v>
      </c>
      <c r="AZ726" s="78">
        <v>163.10626553273144</v>
      </c>
    </row>
    <row r="727" spans="1:52" x14ac:dyDescent="0.25">
      <c r="A727" s="57">
        <v>723</v>
      </c>
      <c r="B727" s="72">
        <v>2014</v>
      </c>
      <c r="C727" s="54">
        <v>12</v>
      </c>
      <c r="D727" s="54" t="s">
        <v>3888</v>
      </c>
      <c r="E727" s="75">
        <f t="shared" si="20"/>
        <v>2.1462831000000002E-2</v>
      </c>
      <c r="F727" s="109">
        <v>2.0549999999999999E-2</v>
      </c>
      <c r="J727" s="54" t="s">
        <v>4009</v>
      </c>
      <c r="N727" s="54" t="s">
        <v>4068</v>
      </c>
      <c r="Q727" s="54" t="s">
        <v>4114</v>
      </c>
      <c r="T727" s="54" t="s">
        <v>4166</v>
      </c>
      <c r="W727" s="54" t="s">
        <v>4218</v>
      </c>
      <c r="AC727" s="54" t="s">
        <v>3969</v>
      </c>
      <c r="AD727" s="54">
        <v>1</v>
      </c>
      <c r="AE727" s="54">
        <v>0</v>
      </c>
      <c r="AF727" s="54">
        <v>1</v>
      </c>
      <c r="AG727" s="54">
        <v>0</v>
      </c>
      <c r="AH727" s="54">
        <v>0</v>
      </c>
      <c r="AI727" s="54">
        <v>0</v>
      </c>
      <c r="AK727" s="54">
        <v>0</v>
      </c>
      <c r="AL727" s="54">
        <v>0</v>
      </c>
      <c r="AM727" s="69">
        <v>0</v>
      </c>
      <c r="AN727" s="57">
        <v>0</v>
      </c>
      <c r="AO727" s="69">
        <v>0</v>
      </c>
      <c r="AP727" s="54">
        <v>0</v>
      </c>
      <c r="AQ727" s="54">
        <v>0</v>
      </c>
      <c r="AR727" s="57">
        <v>0</v>
      </c>
      <c r="AS727" s="54">
        <v>6.4</v>
      </c>
      <c r="AT727" s="54">
        <v>1292</v>
      </c>
      <c r="AU727" s="54">
        <v>0</v>
      </c>
      <c r="AV727" s="54">
        <v>0</v>
      </c>
      <c r="AZ727" s="78">
        <v>163.10626553273144</v>
      </c>
    </row>
    <row r="728" spans="1:52" x14ac:dyDescent="0.25">
      <c r="A728" s="57">
        <v>724</v>
      </c>
      <c r="B728" s="72">
        <v>2014</v>
      </c>
      <c r="C728" s="54">
        <v>2</v>
      </c>
      <c r="D728" s="54" t="s">
        <v>3889</v>
      </c>
      <c r="E728" s="75">
        <f t="shared" si="20"/>
        <v>2.1113994720000001E-2</v>
      </c>
      <c r="F728" s="109">
        <v>2.0216000000000001E-2</v>
      </c>
      <c r="J728" s="54" t="s">
        <v>4010</v>
      </c>
      <c r="N728" s="54" t="s">
        <v>918</v>
      </c>
      <c r="O728" s="57">
        <v>3032535</v>
      </c>
      <c r="P728" s="71">
        <v>40212</v>
      </c>
      <c r="Q728" s="54" t="s">
        <v>343</v>
      </c>
      <c r="R728" s="57">
        <v>17536655</v>
      </c>
      <c r="S728" s="63" t="s">
        <v>344</v>
      </c>
      <c r="T728" s="54" t="s">
        <v>4167</v>
      </c>
      <c r="W728" s="54" t="s">
        <v>4219</v>
      </c>
      <c r="AC728" s="54" t="s">
        <v>3959</v>
      </c>
      <c r="AD728" s="54">
        <v>1</v>
      </c>
      <c r="AE728" s="54">
        <v>0</v>
      </c>
      <c r="AF728" s="54">
        <v>0</v>
      </c>
      <c r="AG728" s="54">
        <v>0</v>
      </c>
      <c r="AH728" s="54">
        <v>1</v>
      </c>
      <c r="AI728" s="54">
        <v>0</v>
      </c>
      <c r="AK728" s="54">
        <v>0</v>
      </c>
      <c r="AL728" s="54">
        <v>0</v>
      </c>
      <c r="AM728" s="69">
        <v>0</v>
      </c>
      <c r="AN728" s="57">
        <v>0</v>
      </c>
      <c r="AO728" s="69">
        <v>0</v>
      </c>
      <c r="AP728" s="54">
        <v>0</v>
      </c>
      <c r="AQ728" s="54">
        <v>0</v>
      </c>
      <c r="AR728" s="57">
        <v>0</v>
      </c>
      <c r="AS728" s="54">
        <v>5</v>
      </c>
      <c r="AT728" s="54">
        <v>1468</v>
      </c>
      <c r="AU728" s="54">
        <v>0</v>
      </c>
      <c r="AV728" s="54">
        <v>0</v>
      </c>
      <c r="AZ728" s="78">
        <v>163.10626553273144</v>
      </c>
    </row>
    <row r="729" spans="1:52" x14ac:dyDescent="0.25">
      <c r="A729" s="57">
        <v>725</v>
      </c>
      <c r="B729" s="72">
        <v>2014</v>
      </c>
      <c r="C729" s="54">
        <v>4</v>
      </c>
      <c r="D729" s="54" t="s">
        <v>3890</v>
      </c>
      <c r="E729" s="75">
        <f t="shared" si="20"/>
        <v>2.0679516000000005E-2</v>
      </c>
      <c r="F729" s="109">
        <v>1.9800000000000002E-2</v>
      </c>
      <c r="J729" s="54" t="s">
        <v>4011</v>
      </c>
      <c r="N729" s="54" t="s">
        <v>601</v>
      </c>
      <c r="O729" s="64">
        <v>1394038</v>
      </c>
      <c r="P729" s="71">
        <v>40053</v>
      </c>
      <c r="Q729" s="54" t="s">
        <v>4115</v>
      </c>
      <c r="T729" s="54" t="s">
        <v>4168</v>
      </c>
      <c r="W729" s="54" t="s">
        <v>4220</v>
      </c>
      <c r="AC729" s="54" t="s">
        <v>3970</v>
      </c>
      <c r="AD729" s="54">
        <v>0</v>
      </c>
      <c r="AE729" s="54">
        <v>1</v>
      </c>
      <c r="AF729" s="54">
        <v>0</v>
      </c>
      <c r="AG729" s="54">
        <v>0</v>
      </c>
      <c r="AH729" s="54">
        <v>0</v>
      </c>
      <c r="AI729" s="54">
        <v>0</v>
      </c>
      <c r="AK729" s="54">
        <v>0</v>
      </c>
      <c r="AL729" s="54">
        <v>0</v>
      </c>
      <c r="AM729" s="69">
        <v>0</v>
      </c>
      <c r="AN729" s="57">
        <v>0</v>
      </c>
      <c r="AO729" s="69">
        <v>0</v>
      </c>
      <c r="AP729" s="54">
        <v>0</v>
      </c>
      <c r="AQ729" s="54">
        <v>0</v>
      </c>
      <c r="AR729" s="57">
        <v>0</v>
      </c>
      <c r="AS729" s="54">
        <v>2.2999999999999998</v>
      </c>
      <c r="AT729" s="54">
        <v>29241</v>
      </c>
      <c r="AU729" s="54">
        <v>0</v>
      </c>
      <c r="AV729" s="54">
        <v>0</v>
      </c>
      <c r="AZ729" s="78">
        <v>163.10626553273144</v>
      </c>
    </row>
    <row r="730" spans="1:52" x14ac:dyDescent="0.25">
      <c r="A730" s="57">
        <v>726</v>
      </c>
      <c r="B730" s="72">
        <v>2014</v>
      </c>
      <c r="C730" s="54">
        <v>6</v>
      </c>
      <c r="D730" s="54" t="s">
        <v>3891</v>
      </c>
      <c r="E730" s="75">
        <f t="shared" si="20"/>
        <v>2.0366189999999999E-2</v>
      </c>
      <c r="F730" s="109">
        <v>1.95E-2</v>
      </c>
      <c r="J730" s="54" t="s">
        <v>4012</v>
      </c>
      <c r="N730" s="54" t="s">
        <v>4069</v>
      </c>
      <c r="O730" s="54">
        <v>304697</v>
      </c>
      <c r="P730" s="71">
        <v>40448</v>
      </c>
      <c r="Q730" s="54" t="s">
        <v>4116</v>
      </c>
      <c r="T730" s="54" t="s">
        <v>4169</v>
      </c>
      <c r="W730" s="54" t="s">
        <v>4221</v>
      </c>
      <c r="AC730" s="54" t="s">
        <v>3971</v>
      </c>
      <c r="AD730" s="54">
        <v>0</v>
      </c>
      <c r="AE730" s="54">
        <v>1</v>
      </c>
      <c r="AF730" s="54">
        <v>0</v>
      </c>
      <c r="AG730" s="54">
        <v>0</v>
      </c>
      <c r="AH730" s="54">
        <v>0</v>
      </c>
      <c r="AI730" s="54">
        <v>1</v>
      </c>
      <c r="AK730" s="54">
        <v>0</v>
      </c>
      <c r="AL730" s="54">
        <v>0</v>
      </c>
      <c r="AM730" s="69">
        <v>0</v>
      </c>
      <c r="AN730" s="57">
        <v>0</v>
      </c>
      <c r="AO730" s="69">
        <v>0</v>
      </c>
      <c r="AP730" s="54">
        <v>0</v>
      </c>
      <c r="AQ730" s="54">
        <v>0</v>
      </c>
      <c r="AR730" s="57">
        <v>0</v>
      </c>
      <c r="AS730" s="54">
        <v>2.8</v>
      </c>
      <c r="AT730" s="54">
        <v>550</v>
      </c>
      <c r="AU730" s="54">
        <v>0</v>
      </c>
      <c r="AV730" s="54">
        <v>0</v>
      </c>
      <c r="AZ730" s="78">
        <v>163.10626553273144</v>
      </c>
    </row>
    <row r="731" spans="1:52" x14ac:dyDescent="0.25">
      <c r="A731" s="57">
        <v>727</v>
      </c>
      <c r="B731" s="72">
        <v>2014</v>
      </c>
      <c r="C731" s="54">
        <v>10</v>
      </c>
      <c r="D731" s="54" t="s">
        <v>3892</v>
      </c>
      <c r="E731" s="75">
        <f t="shared" si="20"/>
        <v>1.7192197620000002E-2</v>
      </c>
      <c r="F731" s="109">
        <v>1.6461E-2</v>
      </c>
      <c r="J731" s="54" t="s">
        <v>4013</v>
      </c>
      <c r="N731" s="54" t="s">
        <v>4070</v>
      </c>
      <c r="Q731" s="54" t="s">
        <v>4117</v>
      </c>
      <c r="R731" s="54">
        <v>483859</v>
      </c>
      <c r="S731" s="71">
        <v>40345</v>
      </c>
      <c r="T731" s="65" t="s">
        <v>2361</v>
      </c>
      <c r="U731" s="57">
        <v>188694</v>
      </c>
      <c r="V731" s="71">
        <v>40053</v>
      </c>
      <c r="W731" s="54" t="s">
        <v>4222</v>
      </c>
      <c r="AC731" s="54" t="s">
        <v>3972</v>
      </c>
      <c r="AD731" s="54">
        <v>1</v>
      </c>
      <c r="AE731" s="54">
        <v>0</v>
      </c>
      <c r="AF731" s="54">
        <v>0</v>
      </c>
      <c r="AG731" s="54">
        <v>1</v>
      </c>
      <c r="AH731" s="54">
        <v>1</v>
      </c>
      <c r="AI731" s="54">
        <v>0</v>
      </c>
      <c r="AK731" s="54">
        <v>0</v>
      </c>
      <c r="AL731" s="54">
        <v>0</v>
      </c>
      <c r="AM731" s="69">
        <v>0</v>
      </c>
      <c r="AN731" s="57">
        <v>0</v>
      </c>
      <c r="AO731" s="69">
        <v>0</v>
      </c>
      <c r="AP731" s="54">
        <v>0</v>
      </c>
      <c r="AQ731" s="54">
        <v>0</v>
      </c>
      <c r="AR731" s="57">
        <v>0</v>
      </c>
      <c r="AS731" s="54">
        <v>4.2</v>
      </c>
      <c r="AT731" s="54">
        <v>1038</v>
      </c>
      <c r="AU731" s="54">
        <v>0</v>
      </c>
      <c r="AV731" s="54">
        <v>0</v>
      </c>
      <c r="AZ731" s="78">
        <v>163.10626553273144</v>
      </c>
    </row>
    <row r="732" spans="1:52" x14ac:dyDescent="0.25">
      <c r="A732" s="57">
        <v>728</v>
      </c>
      <c r="B732" s="72">
        <v>2014</v>
      </c>
      <c r="C732" s="54">
        <v>7</v>
      </c>
      <c r="D732" s="54" t="s">
        <v>3893</v>
      </c>
      <c r="E732" s="75">
        <f t="shared" si="20"/>
        <v>1.6292951999999999E-2</v>
      </c>
      <c r="F732" s="109">
        <v>1.5599999999999999E-2</v>
      </c>
      <c r="J732" s="54" t="s">
        <v>4014</v>
      </c>
      <c r="AC732" s="54" t="s">
        <v>3973</v>
      </c>
      <c r="AD732" s="54">
        <v>0</v>
      </c>
      <c r="AE732" s="54">
        <v>0</v>
      </c>
      <c r="AF732" s="54">
        <v>0</v>
      </c>
      <c r="AG732" s="54">
        <v>1</v>
      </c>
      <c r="AH732" s="54">
        <v>0</v>
      </c>
      <c r="AI732" s="54">
        <v>0</v>
      </c>
      <c r="AK732" s="54">
        <v>0</v>
      </c>
      <c r="AL732" s="54">
        <v>0</v>
      </c>
      <c r="AM732" s="69">
        <v>0</v>
      </c>
      <c r="AN732" s="57">
        <v>0</v>
      </c>
      <c r="AO732" s="69">
        <v>0</v>
      </c>
      <c r="AP732" s="54">
        <v>0</v>
      </c>
      <c r="AQ732" s="54">
        <v>0</v>
      </c>
      <c r="AR732" s="57">
        <v>0</v>
      </c>
      <c r="AS732" s="54">
        <v>3.8</v>
      </c>
      <c r="AT732" s="54">
        <v>1134</v>
      </c>
      <c r="AU732" s="54">
        <v>0</v>
      </c>
      <c r="AV732" s="54">
        <v>0</v>
      </c>
      <c r="AZ732" s="78">
        <v>163.10626553273144</v>
      </c>
    </row>
    <row r="733" spans="1:52" x14ac:dyDescent="0.25">
      <c r="A733" s="57">
        <v>729</v>
      </c>
      <c r="B733" s="72">
        <v>2014</v>
      </c>
      <c r="C733" s="54">
        <v>10</v>
      </c>
      <c r="D733" s="54" t="s">
        <v>3894</v>
      </c>
      <c r="E733" s="75">
        <f t="shared" si="20"/>
        <v>1.5979626E-2</v>
      </c>
      <c r="F733" s="109">
        <v>1.5299999999999999E-2</v>
      </c>
      <c r="J733" s="54" t="s">
        <v>4562</v>
      </c>
      <c r="K733" s="54" t="s">
        <v>4561</v>
      </c>
      <c r="N733" s="54" t="s">
        <v>1498</v>
      </c>
      <c r="Q733" s="54" t="s">
        <v>1817</v>
      </c>
      <c r="R733" s="57">
        <v>912176</v>
      </c>
      <c r="S733" s="71">
        <v>41106</v>
      </c>
      <c r="T733" s="54" t="s">
        <v>4170</v>
      </c>
      <c r="W733" s="54" t="s">
        <v>4129</v>
      </c>
      <c r="AC733" s="54" t="s">
        <v>3974</v>
      </c>
      <c r="AD733" s="54">
        <v>1</v>
      </c>
      <c r="AE733" s="54">
        <v>1</v>
      </c>
      <c r="AF733" s="54">
        <v>0</v>
      </c>
      <c r="AG733" s="54">
        <v>0</v>
      </c>
      <c r="AH733" s="54">
        <v>0</v>
      </c>
      <c r="AI733" s="54">
        <v>1</v>
      </c>
      <c r="AK733" s="54">
        <v>0</v>
      </c>
      <c r="AL733" s="54">
        <v>0</v>
      </c>
      <c r="AM733" s="69">
        <v>0</v>
      </c>
      <c r="AN733" s="57">
        <v>0</v>
      </c>
      <c r="AO733" s="69">
        <v>0</v>
      </c>
      <c r="AP733" s="54">
        <v>0</v>
      </c>
      <c r="AQ733" s="54">
        <v>0</v>
      </c>
      <c r="AR733" s="57">
        <v>0</v>
      </c>
      <c r="AS733" s="54">
        <v>5.6</v>
      </c>
      <c r="AT733" s="54">
        <v>1972</v>
      </c>
      <c r="AU733" s="54">
        <v>0</v>
      </c>
      <c r="AV733" s="54">
        <v>0</v>
      </c>
      <c r="AZ733" s="78">
        <v>163.10626553273144</v>
      </c>
    </row>
    <row r="734" spans="1:52" x14ac:dyDescent="0.25">
      <c r="A734" s="57">
        <v>730</v>
      </c>
      <c r="B734" s="72">
        <v>2014</v>
      </c>
      <c r="C734" s="54">
        <v>3</v>
      </c>
      <c r="D734" s="54" t="s">
        <v>3895</v>
      </c>
      <c r="E734" s="75">
        <f t="shared" si="20"/>
        <v>1.5671522100000002E-2</v>
      </c>
      <c r="F734" s="109">
        <v>1.5005000000000001E-2</v>
      </c>
      <c r="J734" s="54" t="s">
        <v>3639</v>
      </c>
      <c r="N734" s="54" t="s">
        <v>4071</v>
      </c>
      <c r="Q734" s="54" t="s">
        <v>4118</v>
      </c>
      <c r="T734" s="54" t="s">
        <v>4171</v>
      </c>
      <c r="W734" s="54" t="s">
        <v>4223</v>
      </c>
      <c r="AC734" s="54" t="s">
        <v>3969</v>
      </c>
      <c r="AD734" s="54">
        <v>1</v>
      </c>
      <c r="AE734" s="54">
        <v>1</v>
      </c>
      <c r="AF734" s="54">
        <v>0</v>
      </c>
      <c r="AG734" s="54">
        <v>0</v>
      </c>
      <c r="AH734" s="54">
        <v>0</v>
      </c>
      <c r="AI734" s="54">
        <v>0</v>
      </c>
      <c r="AK734" s="54">
        <v>0</v>
      </c>
      <c r="AL734" s="54">
        <v>0</v>
      </c>
      <c r="AM734" s="69">
        <v>0</v>
      </c>
      <c r="AN734" s="57">
        <v>0</v>
      </c>
      <c r="AO734" s="69">
        <v>0</v>
      </c>
      <c r="AP734" s="54">
        <v>0</v>
      </c>
      <c r="AQ734" s="54">
        <v>0</v>
      </c>
      <c r="AR734" s="57">
        <v>0</v>
      </c>
      <c r="AS734" s="54">
        <v>5</v>
      </c>
      <c r="AT734" s="54">
        <v>805</v>
      </c>
      <c r="AU734" s="54">
        <v>0</v>
      </c>
      <c r="AV734" s="54">
        <v>0</v>
      </c>
      <c r="AZ734" s="78">
        <v>163.10626553273144</v>
      </c>
    </row>
    <row r="735" spans="1:52" x14ac:dyDescent="0.25">
      <c r="A735" s="57">
        <v>731</v>
      </c>
      <c r="B735" s="72">
        <v>2014</v>
      </c>
      <c r="C735" s="54">
        <v>3</v>
      </c>
      <c r="D735" s="54" t="s">
        <v>3896</v>
      </c>
      <c r="E735" s="75">
        <f t="shared" si="20"/>
        <v>1.5666300000000001E-2</v>
      </c>
      <c r="F735" s="109">
        <v>1.4999999999999999E-2</v>
      </c>
      <c r="J735" s="54" t="s">
        <v>4015</v>
      </c>
      <c r="L735" s="54">
        <v>69</v>
      </c>
      <c r="M735" s="71" t="s">
        <v>6168</v>
      </c>
      <c r="N735" s="54" t="s">
        <v>4072</v>
      </c>
      <c r="Q735" s="54" t="s">
        <v>4119</v>
      </c>
      <c r="R735" s="54">
        <v>1049549</v>
      </c>
      <c r="S735" s="71">
        <v>40053</v>
      </c>
      <c r="T735" s="54" t="s">
        <v>4172</v>
      </c>
      <c r="AC735" s="54" t="s">
        <v>3975</v>
      </c>
      <c r="AD735" s="54">
        <v>1</v>
      </c>
      <c r="AE735" s="54">
        <v>0</v>
      </c>
      <c r="AF735" s="54">
        <v>0</v>
      </c>
      <c r="AG735" s="54">
        <v>1</v>
      </c>
      <c r="AH735" s="54">
        <v>0</v>
      </c>
      <c r="AI735" s="54">
        <v>0</v>
      </c>
      <c r="AK735" s="54">
        <v>0</v>
      </c>
      <c r="AL735" s="54">
        <v>0</v>
      </c>
      <c r="AM735" s="69">
        <v>0</v>
      </c>
      <c r="AN735" s="57">
        <v>0</v>
      </c>
      <c r="AO735" s="69">
        <v>0</v>
      </c>
      <c r="AP735" s="54">
        <v>0</v>
      </c>
      <c r="AQ735" s="54">
        <v>0</v>
      </c>
      <c r="AR735" s="57">
        <v>0</v>
      </c>
      <c r="AS735" s="54">
        <v>6.8</v>
      </c>
      <c r="AT735" s="54">
        <v>210</v>
      </c>
      <c r="AU735" s="54">
        <v>0</v>
      </c>
      <c r="AV735" s="54">
        <v>0</v>
      </c>
      <c r="AZ735" s="78">
        <v>163.10626553273099</v>
      </c>
    </row>
    <row r="736" spans="1:52" x14ac:dyDescent="0.25">
      <c r="A736" s="57">
        <v>732</v>
      </c>
      <c r="B736" s="72">
        <v>2014</v>
      </c>
      <c r="C736" s="54">
        <v>7</v>
      </c>
      <c r="D736" s="54" t="s">
        <v>3897</v>
      </c>
      <c r="E736" s="75">
        <f t="shared" si="20"/>
        <v>1.5274642500000001E-2</v>
      </c>
      <c r="F736" s="109">
        <v>1.4625000000000001E-2</v>
      </c>
      <c r="J736" s="54" t="s">
        <v>4016</v>
      </c>
      <c r="L736" s="54">
        <v>222736</v>
      </c>
      <c r="M736" s="71">
        <v>40317</v>
      </c>
      <c r="N736" s="54" t="s">
        <v>4073</v>
      </c>
      <c r="Q736" s="54" t="s">
        <v>4120</v>
      </c>
      <c r="T736" s="54" t="s">
        <v>4173</v>
      </c>
      <c r="W736" s="54" t="s">
        <v>4224</v>
      </c>
      <c r="AC736" s="54" t="s">
        <v>3976</v>
      </c>
      <c r="AD736" s="54">
        <v>1</v>
      </c>
      <c r="AE736" s="54">
        <v>0</v>
      </c>
      <c r="AF736" s="54">
        <v>0</v>
      </c>
      <c r="AG736" s="54">
        <v>1</v>
      </c>
      <c r="AH736" s="54">
        <v>0</v>
      </c>
      <c r="AI736" s="54">
        <v>0</v>
      </c>
      <c r="AK736" s="54">
        <v>0</v>
      </c>
      <c r="AL736" s="54">
        <v>0</v>
      </c>
      <c r="AM736" s="69">
        <v>0</v>
      </c>
      <c r="AN736" s="57">
        <v>0</v>
      </c>
      <c r="AO736" s="69">
        <v>0</v>
      </c>
      <c r="AP736" s="54">
        <v>0</v>
      </c>
      <c r="AQ736" s="54">
        <v>0</v>
      </c>
      <c r="AR736" s="57">
        <v>0</v>
      </c>
      <c r="AS736" s="54">
        <v>4.9000000000000004</v>
      </c>
      <c r="AT736" s="54">
        <v>587</v>
      </c>
      <c r="AU736" s="54">
        <v>0</v>
      </c>
      <c r="AV736" s="54">
        <v>0</v>
      </c>
      <c r="AZ736" s="78">
        <v>163.10626553273099</v>
      </c>
    </row>
    <row r="737" spans="1:52" x14ac:dyDescent="0.25">
      <c r="A737" s="57">
        <v>733</v>
      </c>
      <c r="B737" s="72">
        <v>2014</v>
      </c>
      <c r="C737" s="54">
        <v>4</v>
      </c>
      <c r="D737" s="54" t="s">
        <v>3898</v>
      </c>
      <c r="E737" s="75">
        <f t="shared" si="20"/>
        <v>1.3599392820000002E-2</v>
      </c>
      <c r="F737" s="109">
        <v>1.3021000000000001E-2</v>
      </c>
      <c r="J737" s="54" t="s">
        <v>799</v>
      </c>
      <c r="L737" s="57">
        <v>2896</v>
      </c>
      <c r="M737" s="71">
        <v>40433</v>
      </c>
      <c r="AC737" s="54" t="s">
        <v>3973</v>
      </c>
      <c r="AD737" s="54">
        <v>0</v>
      </c>
      <c r="AE737" s="54">
        <v>0</v>
      </c>
      <c r="AF737" s="54">
        <v>0</v>
      </c>
      <c r="AG737" s="54">
        <v>1</v>
      </c>
      <c r="AH737" s="54">
        <v>0</v>
      </c>
      <c r="AI737" s="54">
        <v>0</v>
      </c>
      <c r="AK737" s="54">
        <v>0</v>
      </c>
      <c r="AL737" s="54">
        <v>0</v>
      </c>
      <c r="AM737" s="69">
        <v>0</v>
      </c>
      <c r="AN737" s="57">
        <v>0</v>
      </c>
      <c r="AO737" s="69">
        <v>0</v>
      </c>
      <c r="AP737" s="54">
        <v>0</v>
      </c>
      <c r="AQ737" s="54">
        <v>0</v>
      </c>
      <c r="AR737" s="57">
        <v>0</v>
      </c>
      <c r="AS737" s="54">
        <v>2.6</v>
      </c>
      <c r="AT737" s="54">
        <v>45</v>
      </c>
      <c r="AU737" s="54">
        <v>0</v>
      </c>
      <c r="AV737" s="54">
        <v>0</v>
      </c>
      <c r="AZ737" s="78">
        <v>163.10626553273099</v>
      </c>
    </row>
    <row r="738" spans="1:52" x14ac:dyDescent="0.25">
      <c r="A738" s="57">
        <v>734</v>
      </c>
      <c r="B738" s="72">
        <v>2014</v>
      </c>
      <c r="C738" s="54">
        <v>5</v>
      </c>
      <c r="D738" s="54" t="s">
        <v>3899</v>
      </c>
      <c r="E738" s="75">
        <f t="shared" si="20"/>
        <v>1.357746E-2</v>
      </c>
      <c r="F738" s="109">
        <v>1.2999999999999999E-2</v>
      </c>
      <c r="J738" s="54" t="s">
        <v>4017</v>
      </c>
      <c r="N738" s="54" t="s">
        <v>4074</v>
      </c>
      <c r="Q738" s="54" t="s">
        <v>1002</v>
      </c>
      <c r="R738" s="57">
        <v>3290748</v>
      </c>
      <c r="S738" s="71">
        <v>40255</v>
      </c>
      <c r="T738" s="54" t="s">
        <v>4174</v>
      </c>
      <c r="W738" s="54" t="s">
        <v>4225</v>
      </c>
      <c r="AC738" s="54" t="s">
        <v>3959</v>
      </c>
      <c r="AD738" s="54">
        <v>1</v>
      </c>
      <c r="AE738" s="54">
        <v>0</v>
      </c>
      <c r="AF738" s="54">
        <v>0</v>
      </c>
      <c r="AG738" s="54">
        <v>0</v>
      </c>
      <c r="AH738" s="54">
        <v>1</v>
      </c>
      <c r="AI738" s="54">
        <v>0</v>
      </c>
      <c r="AK738" s="54">
        <v>0</v>
      </c>
      <c r="AL738" s="54">
        <v>0</v>
      </c>
      <c r="AM738" s="69">
        <v>0</v>
      </c>
      <c r="AN738" s="57">
        <v>0</v>
      </c>
      <c r="AO738" s="69">
        <v>0</v>
      </c>
      <c r="AP738" s="54">
        <v>0</v>
      </c>
      <c r="AQ738" s="54">
        <v>0</v>
      </c>
      <c r="AR738" s="57">
        <v>0</v>
      </c>
      <c r="AS738" s="54">
        <v>6.8</v>
      </c>
      <c r="AT738" s="54">
        <v>399</v>
      </c>
      <c r="AU738" s="54">
        <v>0</v>
      </c>
      <c r="AV738" s="54">
        <v>0</v>
      </c>
      <c r="AZ738" s="78">
        <v>163.10626553273099</v>
      </c>
    </row>
    <row r="739" spans="1:52" ht="14.25" customHeight="1" x14ac:dyDescent="0.25">
      <c r="A739" s="57">
        <v>735</v>
      </c>
      <c r="B739" s="72">
        <v>2014</v>
      </c>
      <c r="C739" s="54">
        <v>11</v>
      </c>
      <c r="D739" s="54" t="s">
        <v>3900</v>
      </c>
      <c r="E739" s="75">
        <f t="shared" si="20"/>
        <v>1.3252645380000001E-2</v>
      </c>
      <c r="F739" s="109">
        <v>1.2689000000000001E-2</v>
      </c>
      <c r="J739" s="54" t="s">
        <v>1099</v>
      </c>
      <c r="L739" s="57">
        <v>0</v>
      </c>
      <c r="M739" s="63"/>
      <c r="N739" s="54" t="s">
        <v>1231</v>
      </c>
      <c r="O739" s="57">
        <v>14180081</v>
      </c>
      <c r="P739" s="71">
        <v>40261</v>
      </c>
      <c r="Q739" s="54" t="s">
        <v>1391</v>
      </c>
      <c r="R739" s="57">
        <v>1587248</v>
      </c>
      <c r="S739" s="71">
        <v>40255</v>
      </c>
      <c r="T739" s="54" t="s">
        <v>2221</v>
      </c>
      <c r="U739" s="57">
        <v>6144656</v>
      </c>
      <c r="V739" s="71">
        <v>40152</v>
      </c>
      <c r="W739" s="54" t="s">
        <v>160</v>
      </c>
      <c r="X739" s="57">
        <v>74454523</v>
      </c>
      <c r="Y739" s="71" t="s">
        <v>4704</v>
      </c>
      <c r="AC739" s="54" t="s">
        <v>3959</v>
      </c>
      <c r="AD739" s="54">
        <v>1</v>
      </c>
      <c r="AE739" s="54">
        <v>0</v>
      </c>
      <c r="AF739" s="54">
        <v>0</v>
      </c>
      <c r="AG739" s="54">
        <v>0</v>
      </c>
      <c r="AH739" s="54">
        <v>1</v>
      </c>
      <c r="AI739" s="54">
        <v>0</v>
      </c>
      <c r="AK739" s="54">
        <v>0</v>
      </c>
      <c r="AL739" s="54">
        <v>0</v>
      </c>
      <c r="AM739" s="69">
        <v>0</v>
      </c>
      <c r="AN739" s="57">
        <v>0</v>
      </c>
      <c r="AO739" s="69">
        <v>0</v>
      </c>
      <c r="AP739" s="54">
        <v>0</v>
      </c>
      <c r="AQ739" s="54">
        <v>0</v>
      </c>
      <c r="AR739" s="57">
        <v>0</v>
      </c>
      <c r="AS739" s="54">
        <v>3.7</v>
      </c>
      <c r="AT739" s="54">
        <v>1087</v>
      </c>
      <c r="AU739" s="54">
        <v>0</v>
      </c>
      <c r="AV739" s="54">
        <v>0</v>
      </c>
      <c r="AZ739" s="78">
        <v>163.10626553273099</v>
      </c>
    </row>
    <row r="740" spans="1:52" ht="14.25" customHeight="1" x14ac:dyDescent="0.25">
      <c r="A740" s="57">
        <v>736</v>
      </c>
      <c r="B740" s="72">
        <v>2014</v>
      </c>
      <c r="C740" s="54">
        <v>7</v>
      </c>
      <c r="D740" s="54" t="s">
        <v>3901</v>
      </c>
      <c r="E740" s="75">
        <f t="shared" si="20"/>
        <v>1.201083E-2</v>
      </c>
      <c r="F740" s="109">
        <v>1.15E-2</v>
      </c>
      <c r="J740" s="54" t="s">
        <v>4018</v>
      </c>
      <c r="N740" s="54" t="s">
        <v>851</v>
      </c>
      <c r="O740" s="57">
        <v>249395</v>
      </c>
      <c r="P740" s="71">
        <v>40053</v>
      </c>
      <c r="Q740" s="54" t="s">
        <v>4121</v>
      </c>
      <c r="T740" s="54" t="s">
        <v>4175</v>
      </c>
      <c r="W740" s="54" t="s">
        <v>4226</v>
      </c>
      <c r="AC740" s="54" t="s">
        <v>3961</v>
      </c>
      <c r="AD740" s="54">
        <v>1</v>
      </c>
      <c r="AE740" s="54">
        <v>0</v>
      </c>
      <c r="AF740" s="54">
        <v>0</v>
      </c>
      <c r="AG740" s="54">
        <v>1</v>
      </c>
      <c r="AH740" s="54">
        <v>0</v>
      </c>
      <c r="AI740" s="54">
        <v>0</v>
      </c>
      <c r="AK740" s="54">
        <v>0</v>
      </c>
      <c r="AL740" s="54">
        <v>0</v>
      </c>
      <c r="AM740" s="69">
        <v>0</v>
      </c>
      <c r="AN740" s="57">
        <v>0</v>
      </c>
      <c r="AO740" s="69">
        <v>0</v>
      </c>
      <c r="AP740" s="54">
        <v>0</v>
      </c>
      <c r="AQ740" s="54">
        <v>0</v>
      </c>
      <c r="AR740" s="57">
        <v>0</v>
      </c>
      <c r="AS740" s="54">
        <v>4</v>
      </c>
      <c r="AT740" s="54">
        <v>2409</v>
      </c>
      <c r="AU740" s="54">
        <v>0</v>
      </c>
      <c r="AV740" s="54">
        <v>0</v>
      </c>
      <c r="AZ740" s="78">
        <v>163.10626553273099</v>
      </c>
    </row>
    <row r="741" spans="1:52" x14ac:dyDescent="0.25">
      <c r="A741" s="57">
        <v>737</v>
      </c>
      <c r="B741" s="72">
        <v>2014</v>
      </c>
      <c r="C741" s="54">
        <v>8</v>
      </c>
      <c r="D741" s="54" t="s">
        <v>3902</v>
      </c>
      <c r="E741" s="75">
        <f t="shared" si="20"/>
        <v>1.067292798E-2</v>
      </c>
      <c r="F741" s="109">
        <v>1.0218999999999999E-2</v>
      </c>
      <c r="J741" s="54" t="s">
        <v>4019</v>
      </c>
      <c r="N741" s="54" t="s">
        <v>4075</v>
      </c>
      <c r="Q741" s="54" t="s">
        <v>4122</v>
      </c>
      <c r="T741" s="54" t="s">
        <v>4176</v>
      </c>
      <c r="W741" s="54" t="s">
        <v>4227</v>
      </c>
      <c r="AC741" s="54" t="s">
        <v>3956</v>
      </c>
      <c r="AD741" s="54">
        <v>0</v>
      </c>
      <c r="AE741" s="54">
        <v>1</v>
      </c>
      <c r="AF741" s="54">
        <v>0</v>
      </c>
      <c r="AG741" s="54">
        <v>0</v>
      </c>
      <c r="AH741" s="54">
        <v>0</v>
      </c>
      <c r="AI741" s="54">
        <v>0</v>
      </c>
      <c r="AK741" s="54">
        <v>0</v>
      </c>
      <c r="AL741" s="54">
        <v>0</v>
      </c>
      <c r="AM741" s="69">
        <v>0</v>
      </c>
      <c r="AN741" s="57">
        <v>0</v>
      </c>
      <c r="AO741" s="69">
        <v>0</v>
      </c>
      <c r="AP741" s="54">
        <v>0</v>
      </c>
      <c r="AQ741" s="54">
        <v>0</v>
      </c>
      <c r="AR741" s="57">
        <v>0</v>
      </c>
      <c r="AS741" s="54">
        <v>3.4</v>
      </c>
      <c r="AT741" s="54">
        <v>614</v>
      </c>
      <c r="AU741" s="54">
        <v>0</v>
      </c>
      <c r="AV741" s="54">
        <v>0</v>
      </c>
      <c r="AZ741" s="78">
        <v>163.10626553273099</v>
      </c>
    </row>
    <row r="742" spans="1:52" x14ac:dyDescent="0.25">
      <c r="A742" s="57">
        <v>738</v>
      </c>
      <c r="B742" s="72">
        <v>2014</v>
      </c>
      <c r="C742" s="54">
        <v>11</v>
      </c>
      <c r="D742" s="54" t="s">
        <v>3903</v>
      </c>
      <c r="E742" s="75">
        <f t="shared" si="20"/>
        <v>9.9564558600000012E-3</v>
      </c>
      <c r="F742" s="109">
        <v>9.5329999999999998E-3</v>
      </c>
      <c r="J742" s="54" t="s">
        <v>465</v>
      </c>
      <c r="N742" s="54" t="s">
        <v>942</v>
      </c>
      <c r="O742" s="57">
        <v>5544058</v>
      </c>
      <c r="P742" s="71">
        <v>40241</v>
      </c>
      <c r="Q742" s="54" t="s">
        <v>859</v>
      </c>
      <c r="R742" s="69">
        <v>9355749</v>
      </c>
      <c r="S742" s="71">
        <v>40705</v>
      </c>
      <c r="T742" s="54" t="s">
        <v>4177</v>
      </c>
      <c r="U742" s="54">
        <v>62954</v>
      </c>
      <c r="V742" s="71">
        <v>41111</v>
      </c>
      <c r="W742" s="54" t="s">
        <v>1608</v>
      </c>
      <c r="X742" s="57">
        <v>83994</v>
      </c>
      <c r="Y742" s="71">
        <v>41091</v>
      </c>
      <c r="AC742" s="54" t="s">
        <v>3959</v>
      </c>
      <c r="AD742" s="54">
        <v>1</v>
      </c>
      <c r="AE742" s="54">
        <v>0</v>
      </c>
      <c r="AF742" s="54">
        <v>0</v>
      </c>
      <c r="AG742" s="54">
        <v>0</v>
      </c>
      <c r="AH742" s="54">
        <v>1</v>
      </c>
      <c r="AI742" s="54">
        <v>0</v>
      </c>
      <c r="AK742" s="54">
        <v>0</v>
      </c>
      <c r="AL742" s="54">
        <v>0</v>
      </c>
      <c r="AM742" s="69">
        <v>0</v>
      </c>
      <c r="AN742" s="57">
        <v>0</v>
      </c>
      <c r="AO742" s="69">
        <v>0</v>
      </c>
      <c r="AP742" s="54">
        <v>0</v>
      </c>
      <c r="AQ742" s="54">
        <v>0</v>
      </c>
      <c r="AR742" s="57">
        <v>0</v>
      </c>
      <c r="AS742" s="54">
        <v>2.8</v>
      </c>
      <c r="AT742" s="54">
        <v>327</v>
      </c>
      <c r="AU742" s="54">
        <v>0</v>
      </c>
      <c r="AV742" s="54">
        <v>0</v>
      </c>
      <c r="AZ742" s="78">
        <v>163.10626553273099</v>
      </c>
    </row>
    <row r="743" spans="1:52" x14ac:dyDescent="0.25">
      <c r="A743" s="57">
        <v>739</v>
      </c>
      <c r="B743" s="72">
        <v>2014</v>
      </c>
      <c r="C743" s="54">
        <v>12</v>
      </c>
      <c r="D743" s="54" t="s">
        <v>3904</v>
      </c>
      <c r="E743" s="75">
        <f t="shared" si="20"/>
        <v>9.7548828000000014E-3</v>
      </c>
      <c r="F743" s="109">
        <v>9.3400000000000011E-3</v>
      </c>
      <c r="J743" s="54" t="s">
        <v>4020</v>
      </c>
      <c r="N743" s="54" t="s">
        <v>4076</v>
      </c>
      <c r="Q743" s="54" t="s">
        <v>4123</v>
      </c>
      <c r="W743" s="54" t="s">
        <v>4228</v>
      </c>
      <c r="AC743" s="54" t="s">
        <v>3959</v>
      </c>
      <c r="AD743" s="54">
        <v>1</v>
      </c>
      <c r="AE743" s="54">
        <v>0</v>
      </c>
      <c r="AF743" s="54">
        <v>0</v>
      </c>
      <c r="AG743" s="54">
        <v>0</v>
      </c>
      <c r="AH743" s="54">
        <v>1</v>
      </c>
      <c r="AI743" s="54">
        <v>0</v>
      </c>
      <c r="AK743" s="54">
        <v>0</v>
      </c>
      <c r="AL743" s="54">
        <v>0</v>
      </c>
      <c r="AM743" s="69">
        <v>0</v>
      </c>
      <c r="AN743" s="57">
        <v>0</v>
      </c>
      <c r="AO743" s="69">
        <v>0</v>
      </c>
      <c r="AP743" s="54">
        <v>0</v>
      </c>
      <c r="AQ743" s="54">
        <v>0</v>
      </c>
      <c r="AR743" s="57">
        <v>0</v>
      </c>
      <c r="AS743" s="54">
        <v>3.4</v>
      </c>
      <c r="AT743" s="54">
        <v>548</v>
      </c>
      <c r="AU743" s="54">
        <v>0</v>
      </c>
      <c r="AV743" s="54">
        <v>0</v>
      </c>
      <c r="AZ743" s="78">
        <v>163.10626553273099</v>
      </c>
    </row>
    <row r="744" spans="1:52" x14ac:dyDescent="0.25">
      <c r="A744" s="57">
        <v>740</v>
      </c>
      <c r="B744" s="72">
        <v>2014</v>
      </c>
      <c r="C744" s="54">
        <v>11</v>
      </c>
      <c r="D744" s="54" t="s">
        <v>3905</v>
      </c>
      <c r="E744" s="75">
        <f t="shared" si="20"/>
        <v>9.5042219999999997E-3</v>
      </c>
      <c r="F744" s="109">
        <v>9.1000000000000004E-3</v>
      </c>
      <c r="J744" s="54" t="s">
        <v>4021</v>
      </c>
      <c r="N744" s="54" t="s">
        <v>4077</v>
      </c>
      <c r="Q744" s="54" t="s">
        <v>147</v>
      </c>
      <c r="R744" s="69">
        <v>31392238</v>
      </c>
      <c r="S744" s="70">
        <v>40053</v>
      </c>
      <c r="T744" s="54" t="s">
        <v>4178</v>
      </c>
      <c r="W744" s="54" t="s">
        <v>4229</v>
      </c>
      <c r="AC744" s="54" t="s">
        <v>3976</v>
      </c>
      <c r="AD744" s="54">
        <v>1</v>
      </c>
      <c r="AE744" s="54">
        <v>0</v>
      </c>
      <c r="AF744" s="54">
        <v>0</v>
      </c>
      <c r="AG744" s="54">
        <v>1</v>
      </c>
      <c r="AH744" s="54">
        <v>0</v>
      </c>
      <c r="AI744" s="54">
        <v>0</v>
      </c>
      <c r="AK744" s="54">
        <v>0</v>
      </c>
      <c r="AL744" s="54">
        <v>0</v>
      </c>
      <c r="AM744" s="69">
        <v>0</v>
      </c>
      <c r="AN744" s="57">
        <v>0</v>
      </c>
      <c r="AO744" s="69">
        <v>0</v>
      </c>
      <c r="AP744" s="54">
        <v>0</v>
      </c>
      <c r="AQ744" s="54">
        <v>0</v>
      </c>
      <c r="AR744" s="57">
        <v>0</v>
      </c>
      <c r="AS744" s="54">
        <v>2.4</v>
      </c>
      <c r="AT744" s="54">
        <v>651</v>
      </c>
      <c r="AU744" s="54">
        <v>0</v>
      </c>
      <c r="AV744" s="54">
        <v>0</v>
      </c>
      <c r="AZ744" s="78">
        <v>163.10626553273099</v>
      </c>
    </row>
    <row r="745" spans="1:52" x14ac:dyDescent="0.25">
      <c r="A745" s="57">
        <v>741</v>
      </c>
      <c r="B745" s="72">
        <v>2014</v>
      </c>
      <c r="C745" s="54">
        <v>5</v>
      </c>
      <c r="D745" s="54" t="s">
        <v>3906</v>
      </c>
      <c r="E745" s="75">
        <f t="shared" si="20"/>
        <v>9.0049892400000005E-3</v>
      </c>
      <c r="F745" s="109">
        <v>8.6219999999999995E-3</v>
      </c>
      <c r="J745" s="54" t="s">
        <v>4022</v>
      </c>
      <c r="N745" s="54" t="s">
        <v>4078</v>
      </c>
      <c r="Q745" s="54" t="s">
        <v>4124</v>
      </c>
      <c r="W745" s="54" t="s">
        <v>4230</v>
      </c>
      <c r="AC745" s="54" t="s">
        <v>3964</v>
      </c>
      <c r="AD745" s="54">
        <v>0</v>
      </c>
      <c r="AE745" s="54">
        <v>0</v>
      </c>
      <c r="AF745" s="54">
        <v>0</v>
      </c>
      <c r="AG745" s="54">
        <v>1</v>
      </c>
      <c r="AH745" s="54">
        <v>0</v>
      </c>
      <c r="AI745" s="54">
        <v>0</v>
      </c>
      <c r="AK745" s="54">
        <v>0</v>
      </c>
      <c r="AL745" s="54">
        <v>0</v>
      </c>
      <c r="AM745" s="69">
        <v>0</v>
      </c>
      <c r="AN745" s="57">
        <v>0</v>
      </c>
      <c r="AO745" s="69">
        <v>0</v>
      </c>
      <c r="AP745" s="54">
        <v>0</v>
      </c>
      <c r="AQ745" s="54">
        <v>0</v>
      </c>
      <c r="AR745" s="57">
        <v>0</v>
      </c>
      <c r="AS745" s="54">
        <v>3.5</v>
      </c>
      <c r="AT745" s="54">
        <v>4910</v>
      </c>
      <c r="AU745" s="54">
        <v>0</v>
      </c>
      <c r="AV745" s="54">
        <v>0</v>
      </c>
      <c r="AZ745" s="78">
        <v>163.10626553273099</v>
      </c>
    </row>
    <row r="746" spans="1:52" x14ac:dyDescent="0.25">
      <c r="A746" s="57">
        <v>742</v>
      </c>
      <c r="B746" s="72">
        <v>2014</v>
      </c>
      <c r="C746" s="54">
        <v>3</v>
      </c>
      <c r="D746" s="54" t="s">
        <v>3907</v>
      </c>
      <c r="E746" s="75">
        <f t="shared" si="20"/>
        <v>8.6686860000000001E-3</v>
      </c>
      <c r="F746" s="109">
        <v>8.3000000000000001E-3</v>
      </c>
      <c r="J746" s="54" t="s">
        <v>4023</v>
      </c>
      <c r="N746" s="54" t="s">
        <v>216</v>
      </c>
      <c r="O746" s="69">
        <v>3759417</v>
      </c>
      <c r="P746" s="71">
        <v>40483</v>
      </c>
      <c r="Q746" s="54" t="s">
        <v>343</v>
      </c>
      <c r="R746" s="57">
        <v>17536655</v>
      </c>
      <c r="S746" s="63" t="s">
        <v>344</v>
      </c>
      <c r="T746" s="54" t="s">
        <v>957</v>
      </c>
      <c r="U746" s="54">
        <v>106421</v>
      </c>
      <c r="V746" s="71">
        <v>40317</v>
      </c>
      <c r="W746" s="54" t="s">
        <v>4231</v>
      </c>
      <c r="AC746" s="54" t="s">
        <v>3961</v>
      </c>
      <c r="AD746" s="54">
        <v>1</v>
      </c>
      <c r="AE746" s="54">
        <v>0</v>
      </c>
      <c r="AF746" s="54">
        <v>0</v>
      </c>
      <c r="AG746" s="54">
        <v>1</v>
      </c>
      <c r="AH746" s="54">
        <v>0</v>
      </c>
      <c r="AI746" s="54">
        <v>0</v>
      </c>
      <c r="AK746" s="54">
        <v>0</v>
      </c>
      <c r="AL746" s="54">
        <v>0</v>
      </c>
      <c r="AM746" s="69">
        <v>0</v>
      </c>
      <c r="AN746" s="57">
        <v>0</v>
      </c>
      <c r="AO746" s="69">
        <v>0</v>
      </c>
      <c r="AP746" s="54">
        <v>0</v>
      </c>
      <c r="AQ746" s="54">
        <v>0</v>
      </c>
      <c r="AR746" s="57">
        <v>0</v>
      </c>
      <c r="AS746" s="54">
        <v>5.8</v>
      </c>
      <c r="AT746" s="54">
        <v>161</v>
      </c>
      <c r="AU746" s="54">
        <v>0</v>
      </c>
      <c r="AV746" s="54">
        <v>0</v>
      </c>
      <c r="AZ746" s="78">
        <v>163.10626553273099</v>
      </c>
    </row>
    <row r="747" spans="1:52" x14ac:dyDescent="0.25">
      <c r="A747" s="57">
        <v>743</v>
      </c>
      <c r="B747" s="72">
        <v>2014</v>
      </c>
      <c r="C747" s="54">
        <v>11</v>
      </c>
      <c r="D747" s="54" t="s">
        <v>3908</v>
      </c>
      <c r="E747" s="75">
        <f t="shared" si="20"/>
        <v>8.3094055200000003E-3</v>
      </c>
      <c r="F747" s="109">
        <v>7.9559999999999995E-3</v>
      </c>
      <c r="J747" s="54" t="s">
        <v>4024</v>
      </c>
      <c r="N747" s="54" t="s">
        <v>4079</v>
      </c>
      <c r="Q747" s="54" t="s">
        <v>516</v>
      </c>
      <c r="R747" s="69">
        <v>390828</v>
      </c>
      <c r="S747" s="71">
        <v>40346</v>
      </c>
      <c r="T747" s="54" t="s">
        <v>4179</v>
      </c>
      <c r="W747" s="54" t="s">
        <v>4232</v>
      </c>
      <c r="AC747" s="54" t="s">
        <v>3961</v>
      </c>
      <c r="AD747" s="54">
        <v>1</v>
      </c>
      <c r="AE747" s="54">
        <v>0</v>
      </c>
      <c r="AF747" s="54">
        <v>0</v>
      </c>
      <c r="AG747" s="54">
        <v>1</v>
      </c>
      <c r="AH747" s="54">
        <v>0</v>
      </c>
      <c r="AI747" s="54">
        <v>0</v>
      </c>
      <c r="AK747" s="54">
        <v>0</v>
      </c>
      <c r="AL747" s="54">
        <v>0</v>
      </c>
      <c r="AM747" s="69">
        <v>0</v>
      </c>
      <c r="AN747" s="57">
        <v>0</v>
      </c>
      <c r="AO747" s="69">
        <v>0</v>
      </c>
      <c r="AP747" s="54">
        <v>0</v>
      </c>
      <c r="AQ747" s="54">
        <v>0</v>
      </c>
      <c r="AR747" s="57">
        <v>0</v>
      </c>
      <c r="AS747" s="54">
        <v>5.4</v>
      </c>
      <c r="AT747" s="54">
        <v>5262</v>
      </c>
      <c r="AU747" s="54">
        <v>0</v>
      </c>
      <c r="AV747" s="54">
        <v>0</v>
      </c>
      <c r="AZ747" s="78">
        <v>163.10626553273099</v>
      </c>
    </row>
    <row r="748" spans="1:52" x14ac:dyDescent="0.25">
      <c r="A748" s="57">
        <v>744</v>
      </c>
      <c r="B748" s="72">
        <v>2014</v>
      </c>
      <c r="C748" s="54">
        <v>4</v>
      </c>
      <c r="D748" s="54" t="s">
        <v>3909</v>
      </c>
      <c r="E748" s="75">
        <f t="shared" si="20"/>
        <v>7.9375920000000003E-3</v>
      </c>
      <c r="F748" s="109">
        <v>7.6E-3</v>
      </c>
      <c r="J748" s="54" t="s">
        <v>4025</v>
      </c>
      <c r="N748" s="54" t="s">
        <v>4080</v>
      </c>
      <c r="Q748" s="54" t="s">
        <v>608</v>
      </c>
      <c r="R748" s="64">
        <v>812220</v>
      </c>
      <c r="S748" s="71">
        <v>40467</v>
      </c>
      <c r="T748" s="54" t="s">
        <v>4180</v>
      </c>
      <c r="W748" s="54" t="s">
        <v>4233</v>
      </c>
      <c r="AC748" s="54" t="s">
        <v>3977</v>
      </c>
      <c r="AD748" s="54">
        <v>0</v>
      </c>
      <c r="AE748" s="54">
        <v>1</v>
      </c>
      <c r="AF748" s="54">
        <v>0</v>
      </c>
      <c r="AG748" s="54">
        <v>1</v>
      </c>
      <c r="AH748" s="54">
        <v>0</v>
      </c>
      <c r="AI748" s="54">
        <v>0</v>
      </c>
      <c r="AK748" s="54">
        <v>0</v>
      </c>
      <c r="AL748" s="54">
        <v>0</v>
      </c>
      <c r="AM748" s="69">
        <v>0</v>
      </c>
      <c r="AN748" s="57">
        <v>0</v>
      </c>
      <c r="AO748" s="69">
        <v>0</v>
      </c>
      <c r="AP748" s="54">
        <v>0</v>
      </c>
      <c r="AQ748" s="54">
        <v>0</v>
      </c>
      <c r="AR748" s="57">
        <v>0</v>
      </c>
      <c r="AS748" s="54">
        <v>3</v>
      </c>
      <c r="AT748" s="54">
        <v>6999</v>
      </c>
      <c r="AU748" s="54">
        <v>0</v>
      </c>
      <c r="AV748" s="54">
        <v>0</v>
      </c>
      <c r="AZ748" s="78">
        <v>163.10626553273099</v>
      </c>
    </row>
    <row r="749" spans="1:52" x14ac:dyDescent="0.25">
      <c r="A749" s="57">
        <v>745</v>
      </c>
      <c r="B749" s="72">
        <v>2014</v>
      </c>
      <c r="C749" s="54">
        <v>2</v>
      </c>
      <c r="D749" s="54" t="s">
        <v>3910</v>
      </c>
      <c r="E749" s="75">
        <f t="shared" si="20"/>
        <v>7.8331500000000005E-3</v>
      </c>
      <c r="F749" s="109">
        <v>7.4999999999999997E-3</v>
      </c>
      <c r="J749" s="54" t="s">
        <v>4026</v>
      </c>
      <c r="N749" s="54" t="s">
        <v>4081</v>
      </c>
      <c r="Q749" s="54" t="s">
        <v>4125</v>
      </c>
      <c r="T749" s="54" t="s">
        <v>4181</v>
      </c>
      <c r="W749" s="54" t="s">
        <v>4234</v>
      </c>
      <c r="AC749" s="54" t="s">
        <v>3959</v>
      </c>
      <c r="AD749" s="54">
        <v>1</v>
      </c>
      <c r="AE749" s="54">
        <v>0</v>
      </c>
      <c r="AF749" s="54">
        <v>0</v>
      </c>
      <c r="AG749" s="54">
        <v>0</v>
      </c>
      <c r="AH749" s="54">
        <v>1</v>
      </c>
      <c r="AI749" s="54">
        <v>0</v>
      </c>
      <c r="AK749" s="54">
        <v>0</v>
      </c>
      <c r="AL749" s="54">
        <v>0</v>
      </c>
      <c r="AM749" s="69">
        <v>0</v>
      </c>
      <c r="AN749" s="57">
        <v>0</v>
      </c>
      <c r="AO749" s="69">
        <v>0</v>
      </c>
      <c r="AP749" s="54">
        <v>0</v>
      </c>
      <c r="AQ749" s="54">
        <v>0</v>
      </c>
      <c r="AR749" s="57">
        <v>0</v>
      </c>
      <c r="AS749" s="54">
        <v>5.5</v>
      </c>
      <c r="AT749" s="54">
        <v>1451</v>
      </c>
      <c r="AU749" s="54">
        <v>0</v>
      </c>
      <c r="AV749" s="54">
        <v>0</v>
      </c>
      <c r="AZ749" s="78">
        <v>163.10626553273099</v>
      </c>
    </row>
    <row r="750" spans="1:52" x14ac:dyDescent="0.25">
      <c r="A750" s="57">
        <v>746</v>
      </c>
      <c r="B750" s="72">
        <v>2014</v>
      </c>
      <c r="C750" s="54">
        <v>6</v>
      </c>
      <c r="D750" s="54" t="s">
        <v>3911</v>
      </c>
      <c r="E750" s="75">
        <f t="shared" si="20"/>
        <v>7.7882399399999995E-3</v>
      </c>
      <c r="F750" s="109">
        <v>7.4569999999999992E-3</v>
      </c>
      <c r="J750" s="54" t="s">
        <v>4027</v>
      </c>
      <c r="N750" s="54" t="s">
        <v>4082</v>
      </c>
      <c r="Q750" s="54" t="s">
        <v>199</v>
      </c>
      <c r="R750" s="57">
        <v>147740</v>
      </c>
      <c r="S750" s="71">
        <v>40361</v>
      </c>
      <c r="T750" s="54" t="s">
        <v>4182</v>
      </c>
      <c r="W750" s="54" t="s">
        <v>4235</v>
      </c>
      <c r="AC750" s="54" t="s">
        <v>3978</v>
      </c>
      <c r="AD750" s="54">
        <v>0</v>
      </c>
      <c r="AE750" s="54">
        <v>0</v>
      </c>
      <c r="AF750" s="54">
        <v>0</v>
      </c>
      <c r="AG750" s="54">
        <v>1</v>
      </c>
      <c r="AH750" s="54">
        <v>0</v>
      </c>
      <c r="AI750" s="54">
        <v>1</v>
      </c>
      <c r="AK750" s="54">
        <v>0</v>
      </c>
      <c r="AL750" s="54">
        <v>0</v>
      </c>
      <c r="AM750" s="69">
        <v>0</v>
      </c>
      <c r="AN750" s="57">
        <v>0</v>
      </c>
      <c r="AO750" s="69">
        <v>0</v>
      </c>
      <c r="AP750" s="54">
        <v>0</v>
      </c>
      <c r="AQ750" s="54">
        <v>0</v>
      </c>
      <c r="AR750" s="57">
        <v>0</v>
      </c>
      <c r="AS750" s="54">
        <v>2.8</v>
      </c>
      <c r="AT750" s="54">
        <v>358</v>
      </c>
      <c r="AU750" s="54">
        <v>0</v>
      </c>
      <c r="AV750" s="54">
        <v>0</v>
      </c>
      <c r="AZ750" s="78">
        <v>163.10626553273099</v>
      </c>
    </row>
    <row r="751" spans="1:52" x14ac:dyDescent="0.25">
      <c r="A751" s="57">
        <v>747</v>
      </c>
      <c r="B751" s="72">
        <v>2014</v>
      </c>
      <c r="C751" s="54">
        <v>2</v>
      </c>
      <c r="D751" s="54" t="s">
        <v>3912</v>
      </c>
      <c r="E751" s="75">
        <f t="shared" si="20"/>
        <v>7.3109400000000001E-3</v>
      </c>
      <c r="F751" s="109">
        <v>7.0000000000000001E-3</v>
      </c>
      <c r="J751" s="54" t="s">
        <v>6181</v>
      </c>
      <c r="L751" s="57">
        <v>1201701</v>
      </c>
      <c r="M751" s="71" t="s">
        <v>4689</v>
      </c>
      <c r="N751" s="54" t="s">
        <v>4083</v>
      </c>
      <c r="Q751" s="54" t="s">
        <v>4126</v>
      </c>
      <c r="T751" s="54" t="s">
        <v>4183</v>
      </c>
      <c r="W751" s="54" t="s">
        <v>4236</v>
      </c>
      <c r="AC751" s="54" t="s">
        <v>3959</v>
      </c>
      <c r="AD751" s="54">
        <v>1</v>
      </c>
      <c r="AE751" s="54">
        <v>0</v>
      </c>
      <c r="AF751" s="54">
        <v>0</v>
      </c>
      <c r="AG751" s="54">
        <v>0</v>
      </c>
      <c r="AH751" s="54">
        <v>1</v>
      </c>
      <c r="AI751" s="54">
        <v>0</v>
      </c>
      <c r="AK751" s="54">
        <v>0</v>
      </c>
      <c r="AL751" s="54">
        <v>0</v>
      </c>
      <c r="AM751" s="69">
        <v>0</v>
      </c>
      <c r="AN751" s="57">
        <v>0</v>
      </c>
      <c r="AO751" s="69">
        <v>0</v>
      </c>
      <c r="AP751" s="54">
        <v>0</v>
      </c>
      <c r="AQ751" s="54">
        <v>0</v>
      </c>
      <c r="AR751" s="57">
        <v>0</v>
      </c>
      <c r="AS751" s="54">
        <v>3.5</v>
      </c>
      <c r="AT751" s="54">
        <v>5412</v>
      </c>
      <c r="AU751" s="54">
        <v>0</v>
      </c>
      <c r="AV751" s="54">
        <v>0</v>
      </c>
      <c r="AZ751" s="78">
        <v>163.10626553273099</v>
      </c>
    </row>
    <row r="752" spans="1:52" x14ac:dyDescent="0.25">
      <c r="A752" s="57">
        <v>748</v>
      </c>
      <c r="B752" s="72">
        <v>2014</v>
      </c>
      <c r="C752" s="54">
        <v>11</v>
      </c>
      <c r="D752" s="54" t="s">
        <v>3913</v>
      </c>
      <c r="E752" s="75">
        <f t="shared" si="20"/>
        <v>6.5276250000000004E-3</v>
      </c>
      <c r="F752" s="109">
        <v>6.2500000000000003E-3</v>
      </c>
      <c r="J752" s="54" t="s">
        <v>4028</v>
      </c>
      <c r="AC752" s="54" t="s">
        <v>3979</v>
      </c>
      <c r="AD752" s="54">
        <v>0</v>
      </c>
      <c r="AE752" s="54">
        <v>0</v>
      </c>
      <c r="AF752" s="54">
        <v>0</v>
      </c>
      <c r="AG752" s="54">
        <v>1</v>
      </c>
      <c r="AH752" s="54">
        <v>1</v>
      </c>
      <c r="AI752" s="54">
        <v>0</v>
      </c>
      <c r="AK752" s="54">
        <v>0</v>
      </c>
      <c r="AL752" s="54">
        <v>0</v>
      </c>
      <c r="AM752" s="69">
        <v>0</v>
      </c>
      <c r="AN752" s="57">
        <v>0</v>
      </c>
      <c r="AO752" s="69">
        <v>0</v>
      </c>
      <c r="AP752" s="54">
        <v>0</v>
      </c>
      <c r="AQ752" s="54">
        <v>0</v>
      </c>
      <c r="AR752" s="57">
        <v>0</v>
      </c>
      <c r="AS752" s="54">
        <v>8</v>
      </c>
      <c r="AT752" s="54">
        <v>4923</v>
      </c>
      <c r="AU752" s="54">
        <v>0</v>
      </c>
      <c r="AV752" s="54">
        <v>0</v>
      </c>
      <c r="AZ752" s="78">
        <v>163.10626553273099</v>
      </c>
    </row>
    <row r="753" spans="1:52" x14ac:dyDescent="0.25">
      <c r="A753" s="57">
        <v>749</v>
      </c>
      <c r="B753" s="72">
        <v>2014</v>
      </c>
      <c r="C753" s="54">
        <v>10</v>
      </c>
      <c r="D753" s="54" t="s">
        <v>3914</v>
      </c>
      <c r="E753" s="75">
        <f t="shared" si="20"/>
        <v>6.2874084000000005E-3</v>
      </c>
      <c r="F753" s="109">
        <v>6.0200000000000002E-3</v>
      </c>
      <c r="J753" s="54" t="s">
        <v>4029</v>
      </c>
      <c r="N753" s="54" t="s">
        <v>3180</v>
      </c>
      <c r="Q753" s="54" t="s">
        <v>4127</v>
      </c>
      <c r="T753" s="54" t="s">
        <v>4184</v>
      </c>
      <c r="AC753" s="54" t="s">
        <v>227</v>
      </c>
      <c r="AD753" s="54">
        <v>0</v>
      </c>
      <c r="AE753" s="54">
        <v>0</v>
      </c>
      <c r="AF753" s="54">
        <v>0</v>
      </c>
      <c r="AG753" s="54">
        <v>1</v>
      </c>
      <c r="AH753" s="54">
        <v>0</v>
      </c>
      <c r="AI753" s="54">
        <v>0</v>
      </c>
      <c r="AK753" s="54">
        <v>0</v>
      </c>
      <c r="AL753" s="54">
        <v>0</v>
      </c>
      <c r="AM753" s="69">
        <v>0</v>
      </c>
      <c r="AN753" s="57">
        <v>0</v>
      </c>
      <c r="AO753" s="69">
        <v>0</v>
      </c>
      <c r="AP753" s="54">
        <v>0</v>
      </c>
      <c r="AQ753" s="54">
        <v>0</v>
      </c>
      <c r="AR753" s="57">
        <v>0</v>
      </c>
      <c r="AS753" s="54">
        <v>3.9</v>
      </c>
      <c r="AT753" s="54">
        <v>94</v>
      </c>
      <c r="AU753" s="54">
        <v>0</v>
      </c>
      <c r="AV753" s="54">
        <v>0</v>
      </c>
      <c r="AZ753" s="78">
        <v>163.10626553273099</v>
      </c>
    </row>
    <row r="754" spans="1:52" ht="14.25" customHeight="1" x14ac:dyDescent="0.25">
      <c r="A754" s="57">
        <v>750</v>
      </c>
      <c r="B754" s="72">
        <v>2014</v>
      </c>
      <c r="C754" s="54">
        <v>10</v>
      </c>
      <c r="D754" s="54" t="s">
        <v>3915</v>
      </c>
      <c r="E754" s="75">
        <f t="shared" si="20"/>
        <v>6.2665200000000002E-3</v>
      </c>
      <c r="F754" s="109">
        <v>6.0000000000000001E-3</v>
      </c>
      <c r="J754" s="54" t="s">
        <v>4030</v>
      </c>
      <c r="N754" s="54" t="s">
        <v>1635</v>
      </c>
      <c r="O754" s="69">
        <v>2439034</v>
      </c>
      <c r="P754" s="71">
        <v>40053</v>
      </c>
      <c r="Q754" s="54" t="s">
        <v>4128</v>
      </c>
      <c r="T754" s="54" t="s">
        <v>4185</v>
      </c>
      <c r="W754" s="54" t="s">
        <v>4237</v>
      </c>
      <c r="AC754" s="54" t="s">
        <v>3980</v>
      </c>
      <c r="AD754" s="54">
        <v>0</v>
      </c>
      <c r="AE754" s="54">
        <v>0</v>
      </c>
      <c r="AF754" s="54">
        <v>0</v>
      </c>
      <c r="AG754" s="54">
        <v>1</v>
      </c>
      <c r="AH754" s="54">
        <v>1</v>
      </c>
      <c r="AI754" s="54">
        <v>0</v>
      </c>
      <c r="AK754" s="54">
        <v>0</v>
      </c>
      <c r="AL754" s="54">
        <v>0</v>
      </c>
      <c r="AM754" s="69">
        <v>0</v>
      </c>
      <c r="AN754" s="57">
        <v>0</v>
      </c>
      <c r="AO754" s="69">
        <v>0</v>
      </c>
      <c r="AP754" s="54">
        <v>0</v>
      </c>
      <c r="AQ754" s="54">
        <v>0</v>
      </c>
      <c r="AR754" s="57">
        <v>0</v>
      </c>
      <c r="AS754" s="54">
        <v>7.8</v>
      </c>
      <c r="AT754" s="54">
        <v>2020</v>
      </c>
      <c r="AU754" s="54">
        <v>0</v>
      </c>
      <c r="AV754" s="54">
        <v>0</v>
      </c>
      <c r="AZ754" s="78">
        <v>163.10626553273099</v>
      </c>
    </row>
    <row r="755" spans="1:52" ht="14.25" customHeight="1" x14ac:dyDescent="0.25">
      <c r="A755" s="57">
        <v>751</v>
      </c>
      <c r="B755" s="72">
        <v>2014</v>
      </c>
      <c r="C755" s="54">
        <v>11</v>
      </c>
      <c r="D755" s="54" t="s">
        <v>3916</v>
      </c>
      <c r="E755" s="75">
        <f t="shared" si="20"/>
        <v>6.1934106000000001E-3</v>
      </c>
      <c r="F755" s="109">
        <v>5.9299999999999995E-3</v>
      </c>
      <c r="J755" s="54" t="s">
        <v>4031</v>
      </c>
      <c r="N755" s="54" t="s">
        <v>4084</v>
      </c>
      <c r="Q755" s="54" t="s">
        <v>4129</v>
      </c>
      <c r="T755" s="54" t="s">
        <v>4186</v>
      </c>
      <c r="W755" s="54" t="s">
        <v>4238</v>
      </c>
      <c r="AC755" s="54" t="s">
        <v>227</v>
      </c>
      <c r="AD755" s="54">
        <v>0</v>
      </c>
      <c r="AE755" s="54">
        <v>0</v>
      </c>
      <c r="AF755" s="54">
        <v>0</v>
      </c>
      <c r="AG755" s="54">
        <v>1</v>
      </c>
      <c r="AH755" s="54">
        <v>0</v>
      </c>
      <c r="AI755" s="54">
        <v>0</v>
      </c>
      <c r="AK755" s="54">
        <v>0</v>
      </c>
      <c r="AL755" s="54">
        <v>0</v>
      </c>
      <c r="AM755" s="69">
        <v>0</v>
      </c>
      <c r="AN755" s="57">
        <v>0</v>
      </c>
      <c r="AO755" s="69">
        <v>0</v>
      </c>
      <c r="AP755" s="54">
        <v>0</v>
      </c>
      <c r="AQ755" s="54">
        <v>0</v>
      </c>
      <c r="AR755" s="57">
        <v>0</v>
      </c>
      <c r="AS755" s="54">
        <v>3.6</v>
      </c>
      <c r="AT755" s="54">
        <v>311</v>
      </c>
      <c r="AU755" s="54">
        <v>0</v>
      </c>
      <c r="AV755" s="54">
        <v>0</v>
      </c>
      <c r="AZ755" s="78">
        <v>163.10626553273099</v>
      </c>
    </row>
    <row r="756" spans="1:52" x14ac:dyDescent="0.25">
      <c r="A756" s="57">
        <v>752</v>
      </c>
      <c r="B756" s="72">
        <v>2014</v>
      </c>
      <c r="C756" s="54">
        <v>10</v>
      </c>
      <c r="D756" s="54" t="s">
        <v>3917</v>
      </c>
      <c r="E756" s="75">
        <f t="shared" si="20"/>
        <v>5.9124616200000001E-3</v>
      </c>
      <c r="F756" s="109">
        <v>5.6610000000000002E-3</v>
      </c>
      <c r="J756" s="54" t="s">
        <v>4032</v>
      </c>
      <c r="N756" s="54" t="s">
        <v>4085</v>
      </c>
      <c r="Q756" s="54" t="s">
        <v>4130</v>
      </c>
      <c r="T756" s="54" t="s">
        <v>4187</v>
      </c>
      <c r="W756" s="54" t="s">
        <v>1822</v>
      </c>
      <c r="X756" s="69">
        <v>661063</v>
      </c>
      <c r="AC756" s="54" t="s">
        <v>3981</v>
      </c>
      <c r="AD756" s="54">
        <v>1</v>
      </c>
      <c r="AE756" s="54">
        <v>0</v>
      </c>
      <c r="AF756" s="54">
        <v>0</v>
      </c>
      <c r="AG756" s="54">
        <v>1</v>
      </c>
      <c r="AH756" s="54">
        <v>0</v>
      </c>
      <c r="AI756" s="54">
        <v>0</v>
      </c>
      <c r="AK756" s="54">
        <v>0</v>
      </c>
      <c r="AL756" s="54">
        <v>0</v>
      </c>
      <c r="AM756" s="69">
        <v>0</v>
      </c>
      <c r="AN756" s="57">
        <v>0</v>
      </c>
      <c r="AO756" s="69">
        <v>0</v>
      </c>
      <c r="AP756" s="54">
        <v>0</v>
      </c>
      <c r="AQ756" s="54">
        <v>0</v>
      </c>
      <c r="AR756" s="57">
        <v>0</v>
      </c>
      <c r="AS756" s="54">
        <v>4.0999999999999996</v>
      </c>
      <c r="AT756" s="54">
        <v>664</v>
      </c>
      <c r="AU756" s="54">
        <v>0</v>
      </c>
      <c r="AV756" s="54">
        <v>0</v>
      </c>
      <c r="AZ756" s="78">
        <v>163.10626553273099</v>
      </c>
    </row>
    <row r="757" spans="1:52" x14ac:dyDescent="0.25">
      <c r="A757" s="57">
        <v>753</v>
      </c>
      <c r="B757" s="72">
        <v>2014</v>
      </c>
      <c r="C757" s="54">
        <v>10</v>
      </c>
      <c r="D757" s="54" t="s">
        <v>3918</v>
      </c>
      <c r="E757" s="75">
        <f t="shared" si="20"/>
        <v>5.8435299E-3</v>
      </c>
      <c r="F757" s="109">
        <v>5.5950000000000001E-3</v>
      </c>
      <c r="J757" s="54" t="s">
        <v>4033</v>
      </c>
      <c r="N757" s="54" t="s">
        <v>601</v>
      </c>
      <c r="O757" s="64">
        <v>1394038</v>
      </c>
      <c r="P757" s="71">
        <v>40053</v>
      </c>
      <c r="Q757" s="54" t="s">
        <v>4131</v>
      </c>
      <c r="T757" s="54" t="s">
        <v>4188</v>
      </c>
      <c r="W757" s="54" t="s">
        <v>4239</v>
      </c>
      <c r="AC757" s="54" t="s">
        <v>3961</v>
      </c>
      <c r="AD757" s="54">
        <v>1</v>
      </c>
      <c r="AE757" s="54">
        <v>0</v>
      </c>
      <c r="AF757" s="54">
        <v>0</v>
      </c>
      <c r="AG757" s="54">
        <v>1</v>
      </c>
      <c r="AH757" s="54">
        <v>0</v>
      </c>
      <c r="AI757" s="54">
        <v>0</v>
      </c>
      <c r="AK757" s="54">
        <v>0</v>
      </c>
      <c r="AL757" s="54">
        <v>0</v>
      </c>
      <c r="AM757" s="69">
        <v>0</v>
      </c>
      <c r="AN757" s="57">
        <v>0</v>
      </c>
      <c r="AO757" s="69">
        <v>0</v>
      </c>
      <c r="AP757" s="54">
        <v>0</v>
      </c>
      <c r="AQ757" s="54">
        <v>0</v>
      </c>
      <c r="AR757" s="57">
        <v>0</v>
      </c>
      <c r="AS757" s="54">
        <v>3.4</v>
      </c>
      <c r="AT757" s="54">
        <v>1048</v>
      </c>
      <c r="AU757" s="54">
        <v>0</v>
      </c>
      <c r="AV757" s="54">
        <v>0</v>
      </c>
      <c r="AZ757" s="78">
        <v>163.10626553273099</v>
      </c>
    </row>
    <row r="758" spans="1:52" ht="14.25" customHeight="1" x14ac:dyDescent="0.25">
      <c r="A758" s="57">
        <v>754</v>
      </c>
      <c r="B758" s="72">
        <v>2014</v>
      </c>
      <c r="C758" s="54">
        <v>9</v>
      </c>
      <c r="D758" s="54" t="s">
        <v>3919</v>
      </c>
      <c r="E758" s="75">
        <f t="shared" si="20"/>
        <v>5.6983555200000001E-3</v>
      </c>
      <c r="F758" s="109">
        <v>5.4559999999999999E-3</v>
      </c>
      <c r="J758" s="54" t="s">
        <v>1803</v>
      </c>
      <c r="L758" s="69">
        <v>27256</v>
      </c>
      <c r="M758" s="71">
        <v>40464</v>
      </c>
      <c r="N758" s="54" t="s">
        <v>4086</v>
      </c>
      <c r="Q758" s="54" t="s">
        <v>955</v>
      </c>
      <c r="R758" s="57">
        <v>2079319</v>
      </c>
      <c r="S758" s="71">
        <v>40053</v>
      </c>
      <c r="T758" s="54" t="s">
        <v>2359</v>
      </c>
      <c r="U758" s="57">
        <v>22312</v>
      </c>
      <c r="V758" s="71">
        <v>40153</v>
      </c>
      <c r="W758" s="54" t="s">
        <v>1670</v>
      </c>
      <c r="X758" s="64">
        <v>8304731</v>
      </c>
      <c r="Y758" s="71">
        <v>40058</v>
      </c>
      <c r="AC758" s="54" t="s">
        <v>3961</v>
      </c>
      <c r="AD758" s="54">
        <v>1</v>
      </c>
      <c r="AE758" s="54">
        <v>0</v>
      </c>
      <c r="AF758" s="54">
        <v>0</v>
      </c>
      <c r="AG758" s="54">
        <v>1</v>
      </c>
      <c r="AH758" s="54">
        <v>0</v>
      </c>
      <c r="AI758" s="54">
        <v>0</v>
      </c>
      <c r="AK758" s="54">
        <v>0</v>
      </c>
      <c r="AL758" s="54">
        <v>0</v>
      </c>
      <c r="AM758" s="69">
        <v>0</v>
      </c>
      <c r="AN758" s="57">
        <v>0</v>
      </c>
      <c r="AO758" s="69">
        <v>0</v>
      </c>
      <c r="AP758" s="54">
        <v>0</v>
      </c>
      <c r="AQ758" s="54">
        <v>0</v>
      </c>
      <c r="AR758" s="57">
        <v>0</v>
      </c>
      <c r="AS758" s="54">
        <v>4.3</v>
      </c>
      <c r="AT758" s="54">
        <v>2831</v>
      </c>
      <c r="AU758" s="54">
        <v>0</v>
      </c>
      <c r="AV758" s="54">
        <v>0</v>
      </c>
      <c r="AZ758" s="78">
        <v>163.10626553273099</v>
      </c>
    </row>
    <row r="759" spans="1:52" ht="14.25" customHeight="1" x14ac:dyDescent="0.25">
      <c r="A759" s="57">
        <v>755</v>
      </c>
      <c r="B759" s="72">
        <v>2014</v>
      </c>
      <c r="C759" s="54">
        <v>10</v>
      </c>
      <c r="D759" s="54" t="s">
        <v>3920</v>
      </c>
      <c r="E759" s="75">
        <f t="shared" si="20"/>
        <v>5.1228800999999994E-3</v>
      </c>
      <c r="F759" s="109">
        <v>4.9049999999999996E-3</v>
      </c>
      <c r="J759" s="54" t="s">
        <v>4034</v>
      </c>
      <c r="N759" s="54" t="s">
        <v>4087</v>
      </c>
      <c r="O759" s="54">
        <v>14166383</v>
      </c>
      <c r="P759" s="71">
        <v>40053</v>
      </c>
      <c r="Q759" s="54" t="s">
        <v>4132</v>
      </c>
      <c r="T759" s="54" t="s">
        <v>4189</v>
      </c>
      <c r="W759" s="54" t="s">
        <v>4240</v>
      </c>
      <c r="AC759" s="54" t="s">
        <v>3982</v>
      </c>
      <c r="AD759" s="54">
        <v>0</v>
      </c>
      <c r="AE759" s="54">
        <v>0</v>
      </c>
      <c r="AF759" s="54">
        <v>0</v>
      </c>
      <c r="AG759" s="54">
        <v>1</v>
      </c>
      <c r="AH759" s="54">
        <v>0</v>
      </c>
      <c r="AI759" s="54">
        <v>0</v>
      </c>
      <c r="AK759" s="54">
        <v>0</v>
      </c>
      <c r="AL759" s="54">
        <v>0</v>
      </c>
      <c r="AM759" s="69">
        <v>0</v>
      </c>
      <c r="AN759" s="57">
        <v>0</v>
      </c>
      <c r="AO759" s="69">
        <v>0</v>
      </c>
      <c r="AP759" s="54">
        <v>0</v>
      </c>
      <c r="AQ759" s="54">
        <v>0</v>
      </c>
      <c r="AR759" s="57">
        <v>0</v>
      </c>
      <c r="AS759" s="54">
        <v>4.3</v>
      </c>
      <c r="AT759" s="54">
        <v>260</v>
      </c>
      <c r="AU759" s="54">
        <v>0</v>
      </c>
      <c r="AV759" s="54">
        <v>0</v>
      </c>
      <c r="AZ759" s="78">
        <v>163.10626553273099</v>
      </c>
    </row>
    <row r="760" spans="1:52" x14ac:dyDescent="0.25">
      <c r="A760" s="57">
        <v>756</v>
      </c>
      <c r="B760" s="72">
        <v>2014</v>
      </c>
      <c r="C760" s="54">
        <v>9</v>
      </c>
      <c r="D760" s="54" t="s">
        <v>3921</v>
      </c>
      <c r="E760" s="75">
        <f t="shared" si="20"/>
        <v>5.0466374400000005E-3</v>
      </c>
      <c r="F760" s="109">
        <v>4.8320000000000004E-3</v>
      </c>
      <c r="J760" s="54" t="s">
        <v>4035</v>
      </c>
      <c r="N760" s="54" t="s">
        <v>1601</v>
      </c>
      <c r="O760" s="57">
        <v>5536420</v>
      </c>
      <c r="P760" s="71">
        <v>40053</v>
      </c>
      <c r="Q760" s="54" t="s">
        <v>647</v>
      </c>
      <c r="R760" s="54">
        <v>3722924</v>
      </c>
      <c r="S760" s="71">
        <v>40053</v>
      </c>
      <c r="T760" s="54" t="s">
        <v>4190</v>
      </c>
      <c r="W760" s="54" t="s">
        <v>4241</v>
      </c>
      <c r="AC760" s="54" t="s">
        <v>3961</v>
      </c>
      <c r="AD760" s="54">
        <v>1</v>
      </c>
      <c r="AE760" s="54">
        <v>0</v>
      </c>
      <c r="AF760" s="54">
        <v>0</v>
      </c>
      <c r="AG760" s="54">
        <v>1</v>
      </c>
      <c r="AH760" s="54">
        <v>0</v>
      </c>
      <c r="AI760" s="54">
        <v>0</v>
      </c>
      <c r="AK760" s="54">
        <v>0</v>
      </c>
      <c r="AL760" s="54">
        <v>0</v>
      </c>
      <c r="AM760" s="69">
        <v>0</v>
      </c>
      <c r="AN760" s="57">
        <v>0</v>
      </c>
      <c r="AO760" s="69">
        <v>0</v>
      </c>
      <c r="AP760" s="54">
        <v>0</v>
      </c>
      <c r="AQ760" s="54">
        <v>0</v>
      </c>
      <c r="AR760" s="57">
        <v>0</v>
      </c>
      <c r="AS760" s="54">
        <v>5.4</v>
      </c>
      <c r="AT760" s="54">
        <v>484</v>
      </c>
      <c r="AU760" s="54">
        <v>0</v>
      </c>
      <c r="AV760" s="54">
        <v>0</v>
      </c>
      <c r="AZ760" s="78">
        <v>163.10626553273099</v>
      </c>
    </row>
    <row r="761" spans="1:52" x14ac:dyDescent="0.25">
      <c r="A761" s="57">
        <v>757</v>
      </c>
      <c r="B761" s="72">
        <v>2014</v>
      </c>
      <c r="C761" s="54">
        <v>12</v>
      </c>
      <c r="D761" s="54" t="s">
        <v>3922</v>
      </c>
      <c r="E761" s="75">
        <f t="shared" si="20"/>
        <v>4.9296624000000006E-3</v>
      </c>
      <c r="F761" s="109">
        <v>4.7200000000000002E-3</v>
      </c>
      <c r="J761" s="54" t="s">
        <v>4036</v>
      </c>
      <c r="N761" s="54" t="s">
        <v>725</v>
      </c>
      <c r="O761" s="57">
        <v>11762198</v>
      </c>
      <c r="P761" s="71">
        <v>40053</v>
      </c>
      <c r="Q761" s="54" t="s">
        <v>4133</v>
      </c>
      <c r="T761" s="54" t="s">
        <v>4191</v>
      </c>
      <c r="W761" s="54" t="s">
        <v>4242</v>
      </c>
      <c r="X761" s="54">
        <v>1352637</v>
      </c>
      <c r="Y761" s="71">
        <v>40658</v>
      </c>
      <c r="AC761" s="54" t="s">
        <v>3961</v>
      </c>
      <c r="AD761" s="54">
        <v>1</v>
      </c>
      <c r="AE761" s="54">
        <v>0</v>
      </c>
      <c r="AF761" s="54">
        <v>0</v>
      </c>
      <c r="AG761" s="54">
        <v>1</v>
      </c>
      <c r="AH761" s="54">
        <v>0</v>
      </c>
      <c r="AI761" s="54">
        <v>0</v>
      </c>
      <c r="AK761" s="54">
        <v>0</v>
      </c>
      <c r="AL761" s="54">
        <v>0</v>
      </c>
      <c r="AM761" s="69">
        <v>0</v>
      </c>
      <c r="AN761" s="57">
        <v>0</v>
      </c>
      <c r="AO761" s="69">
        <v>0</v>
      </c>
      <c r="AP761" s="54">
        <v>0</v>
      </c>
      <c r="AQ761" s="54">
        <v>0</v>
      </c>
      <c r="AR761" s="57">
        <v>0</v>
      </c>
      <c r="AS761" s="54">
        <v>4.4000000000000004</v>
      </c>
      <c r="AT761" s="54">
        <v>442</v>
      </c>
      <c r="AU761" s="54">
        <v>0</v>
      </c>
      <c r="AV761" s="54">
        <v>0</v>
      </c>
      <c r="AZ761" s="78">
        <v>163.10626553273099</v>
      </c>
    </row>
    <row r="762" spans="1:52" x14ac:dyDescent="0.25">
      <c r="A762" s="57">
        <v>758</v>
      </c>
      <c r="B762" s="72">
        <v>2014</v>
      </c>
      <c r="C762" s="54">
        <v>5</v>
      </c>
      <c r="D762" s="54" t="s">
        <v>3923</v>
      </c>
      <c r="E762" s="75">
        <f t="shared" si="20"/>
        <v>4.92026262E-3</v>
      </c>
      <c r="F762" s="109">
        <v>4.7109999999999999E-3</v>
      </c>
      <c r="J762" s="54" t="s">
        <v>4037</v>
      </c>
      <c r="N762" s="54" t="s">
        <v>4088</v>
      </c>
      <c r="Q762" s="54" t="s">
        <v>4134</v>
      </c>
      <c r="T762" s="54" t="s">
        <v>4192</v>
      </c>
      <c r="W762" s="54" t="s">
        <v>4243</v>
      </c>
      <c r="AC762" s="54" t="s">
        <v>3983</v>
      </c>
      <c r="AD762" s="54">
        <v>0</v>
      </c>
      <c r="AE762" s="54">
        <v>0</v>
      </c>
      <c r="AF762" s="54">
        <v>0</v>
      </c>
      <c r="AG762" s="54">
        <v>0</v>
      </c>
      <c r="AH762" s="54">
        <v>1</v>
      </c>
      <c r="AI762" s="54">
        <v>1</v>
      </c>
      <c r="AK762" s="54">
        <v>0</v>
      </c>
      <c r="AL762" s="54">
        <v>0</v>
      </c>
      <c r="AM762" s="69">
        <v>0</v>
      </c>
      <c r="AN762" s="57">
        <v>0</v>
      </c>
      <c r="AO762" s="69">
        <v>0</v>
      </c>
      <c r="AP762" s="54">
        <v>0</v>
      </c>
      <c r="AQ762" s="54">
        <v>0</v>
      </c>
      <c r="AR762" s="57">
        <v>0</v>
      </c>
      <c r="AS762" s="54">
        <v>4.0999999999999996</v>
      </c>
      <c r="AT762" s="54">
        <v>532</v>
      </c>
      <c r="AU762" s="54">
        <v>0</v>
      </c>
      <c r="AV762" s="54">
        <v>0</v>
      </c>
      <c r="AZ762" s="78">
        <v>163.10626553273099</v>
      </c>
    </row>
    <row r="763" spans="1:52" x14ac:dyDescent="0.25">
      <c r="A763" s="57">
        <v>759</v>
      </c>
      <c r="B763" s="72">
        <v>2014</v>
      </c>
      <c r="C763" s="54">
        <v>8</v>
      </c>
      <c r="D763" s="54" t="s">
        <v>3924</v>
      </c>
      <c r="E763" s="75">
        <f t="shared" si="20"/>
        <v>4.4805617999999995E-3</v>
      </c>
      <c r="F763" s="109">
        <v>4.2899999999999995E-3</v>
      </c>
      <c r="J763" s="54" t="s">
        <v>4038</v>
      </c>
      <c r="N763" s="54" t="s">
        <v>119</v>
      </c>
      <c r="O763" s="54">
        <v>232996</v>
      </c>
      <c r="P763" s="71">
        <v>40288</v>
      </c>
      <c r="Q763" s="54" t="s">
        <v>2029</v>
      </c>
      <c r="R763" s="69">
        <v>479528</v>
      </c>
      <c r="S763" s="71">
        <v>40065</v>
      </c>
      <c r="T763" s="54" t="s">
        <v>4193</v>
      </c>
      <c r="W763" s="54" t="s">
        <v>1809</v>
      </c>
      <c r="X763" s="69">
        <v>856735</v>
      </c>
      <c r="Y763" s="71">
        <v>40053</v>
      </c>
      <c r="AC763" s="54" t="s">
        <v>3984</v>
      </c>
      <c r="AD763" s="54">
        <v>0</v>
      </c>
      <c r="AE763" s="54">
        <v>1</v>
      </c>
      <c r="AF763" s="54">
        <v>0</v>
      </c>
      <c r="AG763" s="54">
        <v>1</v>
      </c>
      <c r="AH763" s="54">
        <v>0</v>
      </c>
      <c r="AI763" s="54">
        <v>0</v>
      </c>
      <c r="AK763" s="54">
        <v>0</v>
      </c>
      <c r="AL763" s="54">
        <v>0</v>
      </c>
      <c r="AM763" s="69">
        <v>0</v>
      </c>
      <c r="AN763" s="57">
        <v>0</v>
      </c>
      <c r="AO763" s="69">
        <v>0</v>
      </c>
      <c r="AP763" s="54">
        <v>0</v>
      </c>
      <c r="AQ763" s="54">
        <v>0</v>
      </c>
      <c r="AR763" s="57">
        <v>0</v>
      </c>
      <c r="AS763" s="54">
        <v>3.3</v>
      </c>
      <c r="AT763" s="54">
        <v>358</v>
      </c>
      <c r="AU763" s="54">
        <v>0</v>
      </c>
      <c r="AV763" s="54">
        <v>0</v>
      </c>
      <c r="AZ763" s="78">
        <v>163.10626553273099</v>
      </c>
    </row>
    <row r="764" spans="1:52" x14ac:dyDescent="0.25">
      <c r="A764" s="57">
        <v>760</v>
      </c>
      <c r="B764" s="72">
        <v>2014</v>
      </c>
      <c r="C764" s="54">
        <v>8</v>
      </c>
      <c r="D764" s="54" t="s">
        <v>3925</v>
      </c>
      <c r="E764" s="75">
        <f t="shared" si="20"/>
        <v>4.3301653200000009E-3</v>
      </c>
      <c r="F764" s="109">
        <v>4.1460000000000004E-3</v>
      </c>
      <c r="J764" s="54" t="s">
        <v>4039</v>
      </c>
      <c r="N764" s="54" t="s">
        <v>4089</v>
      </c>
      <c r="O764" s="54">
        <v>58789</v>
      </c>
      <c r="P764" s="71">
        <v>42139</v>
      </c>
      <c r="Q764" s="54" t="s">
        <v>4135</v>
      </c>
      <c r="T764" s="54" t="s">
        <v>4194</v>
      </c>
      <c r="W764" s="54" t="s">
        <v>4244</v>
      </c>
      <c r="AC764" s="54" t="s">
        <v>3985</v>
      </c>
      <c r="AD764" s="54">
        <v>0</v>
      </c>
      <c r="AE764" s="54">
        <v>0</v>
      </c>
      <c r="AF764" s="54">
        <v>0</v>
      </c>
      <c r="AG764" s="54">
        <v>1</v>
      </c>
      <c r="AH764" s="54">
        <v>1</v>
      </c>
      <c r="AI764" s="54">
        <v>0</v>
      </c>
      <c r="AK764" s="54">
        <v>0</v>
      </c>
      <c r="AL764" s="54">
        <v>0</v>
      </c>
      <c r="AM764" s="69">
        <v>0</v>
      </c>
      <c r="AN764" s="57">
        <v>0</v>
      </c>
      <c r="AO764" s="69">
        <v>0</v>
      </c>
      <c r="AP764" s="54">
        <v>0</v>
      </c>
      <c r="AQ764" s="54">
        <v>0</v>
      </c>
      <c r="AR764" s="57">
        <v>0</v>
      </c>
      <c r="AS764" s="54">
        <v>3.5</v>
      </c>
      <c r="AT764" s="54">
        <v>207</v>
      </c>
      <c r="AU764" s="54">
        <v>0</v>
      </c>
      <c r="AV764" s="54">
        <v>0</v>
      </c>
      <c r="AZ764" s="78">
        <v>163.10626553273099</v>
      </c>
    </row>
    <row r="765" spans="1:52" x14ac:dyDescent="0.25">
      <c r="A765" s="57">
        <v>761</v>
      </c>
      <c r="B765" s="72">
        <v>2014</v>
      </c>
      <c r="C765" s="54">
        <v>1</v>
      </c>
      <c r="D765" s="54" t="s">
        <v>3926</v>
      </c>
      <c r="E765" s="75">
        <f t="shared" si="20"/>
        <v>4.261233599999999E-3</v>
      </c>
      <c r="F765" s="109">
        <v>4.0799999999999994E-3</v>
      </c>
      <c r="J765" s="54" t="s">
        <v>4040</v>
      </c>
      <c r="N765" s="54" t="s">
        <v>4090</v>
      </c>
      <c r="O765" s="72">
        <v>10299899</v>
      </c>
      <c r="P765" s="71">
        <v>40053</v>
      </c>
      <c r="Q765" s="54" t="s">
        <v>4136</v>
      </c>
      <c r="T765" s="54" t="s">
        <v>4195</v>
      </c>
      <c r="W765" s="54" t="s">
        <v>4245</v>
      </c>
      <c r="AC765" s="54" t="s">
        <v>3959</v>
      </c>
      <c r="AD765" s="54">
        <v>1</v>
      </c>
      <c r="AE765" s="54">
        <v>0</v>
      </c>
      <c r="AF765" s="54">
        <v>0</v>
      </c>
      <c r="AG765" s="54">
        <v>0</v>
      </c>
      <c r="AH765" s="54">
        <v>1</v>
      </c>
      <c r="AI765" s="54">
        <v>0</v>
      </c>
      <c r="AK765" s="54">
        <v>0</v>
      </c>
      <c r="AL765" s="54">
        <v>0</v>
      </c>
      <c r="AM765" s="69">
        <v>0</v>
      </c>
      <c r="AN765" s="57">
        <v>0</v>
      </c>
      <c r="AO765" s="69">
        <v>0</v>
      </c>
      <c r="AP765" s="54">
        <v>0</v>
      </c>
      <c r="AQ765" s="54">
        <v>0</v>
      </c>
      <c r="AR765" s="57">
        <v>0</v>
      </c>
      <c r="AS765" s="54">
        <v>4.2</v>
      </c>
      <c r="AT765" s="54">
        <v>4305</v>
      </c>
      <c r="AU765" s="54">
        <v>0</v>
      </c>
      <c r="AV765" s="54">
        <v>0</v>
      </c>
      <c r="AZ765" s="78">
        <v>163.10626553273099</v>
      </c>
    </row>
    <row r="766" spans="1:52" x14ac:dyDescent="0.25">
      <c r="A766" s="57">
        <v>762</v>
      </c>
      <c r="B766" s="72">
        <v>2014</v>
      </c>
      <c r="C766" s="54">
        <v>3</v>
      </c>
      <c r="D766" s="54" t="s">
        <v>3927</v>
      </c>
      <c r="E766" s="75">
        <f t="shared" si="20"/>
        <v>3.9687960000000001E-3</v>
      </c>
      <c r="F766" s="109">
        <v>3.8E-3</v>
      </c>
      <c r="J766" s="54" t="s">
        <v>4563</v>
      </c>
      <c r="K766" s="54" t="s">
        <v>4564</v>
      </c>
      <c r="N766" s="54" t="s">
        <v>4091</v>
      </c>
      <c r="O766" s="57">
        <v>6070441</v>
      </c>
      <c r="P766" s="71">
        <v>40284</v>
      </c>
      <c r="Q766" s="54" t="s">
        <v>4137</v>
      </c>
      <c r="T766" s="54" t="s">
        <v>4196</v>
      </c>
      <c r="W766" s="54" t="s">
        <v>4246</v>
      </c>
      <c r="AC766" s="54" t="s">
        <v>3986</v>
      </c>
      <c r="AD766" s="54">
        <v>1</v>
      </c>
      <c r="AE766" s="54">
        <v>0</v>
      </c>
      <c r="AF766" s="54">
        <v>0</v>
      </c>
      <c r="AG766" s="54">
        <v>1</v>
      </c>
      <c r="AH766" s="54">
        <v>0</v>
      </c>
      <c r="AI766" s="54">
        <v>0</v>
      </c>
      <c r="AK766" s="54">
        <v>0</v>
      </c>
      <c r="AL766" s="54">
        <v>0</v>
      </c>
      <c r="AM766" s="69">
        <v>0</v>
      </c>
      <c r="AN766" s="57">
        <v>0</v>
      </c>
      <c r="AO766" s="69">
        <v>0</v>
      </c>
      <c r="AP766" s="54">
        <v>0</v>
      </c>
      <c r="AQ766" s="54">
        <v>0</v>
      </c>
      <c r="AR766" s="57">
        <v>0</v>
      </c>
      <c r="AS766" s="54">
        <v>4.3</v>
      </c>
      <c r="AT766" s="54">
        <v>530</v>
      </c>
      <c r="AU766" s="54">
        <v>0</v>
      </c>
      <c r="AV766" s="54">
        <v>0</v>
      </c>
      <c r="AZ766" s="78">
        <v>163.10626553273099</v>
      </c>
    </row>
    <row r="767" spans="1:52" x14ac:dyDescent="0.25">
      <c r="A767" s="57">
        <v>763</v>
      </c>
      <c r="B767" s="72">
        <v>2014</v>
      </c>
      <c r="C767" s="54">
        <v>2</v>
      </c>
      <c r="D767" s="54" t="s">
        <v>3928</v>
      </c>
      <c r="E767" s="75">
        <f t="shared" si="20"/>
        <v>3.7087354200000004E-3</v>
      </c>
      <c r="F767" s="109">
        <v>3.5509999999999999E-3</v>
      </c>
      <c r="J767" s="54" t="s">
        <v>4041</v>
      </c>
      <c r="N767" s="54" t="s">
        <v>4092</v>
      </c>
      <c r="Q767" s="54" t="s">
        <v>4138</v>
      </c>
      <c r="AC767" s="54" t="s">
        <v>2773</v>
      </c>
      <c r="AD767" s="54">
        <v>0</v>
      </c>
      <c r="AE767" s="54">
        <v>0</v>
      </c>
      <c r="AF767" s="54">
        <v>0</v>
      </c>
      <c r="AG767" s="54">
        <v>1</v>
      </c>
      <c r="AH767" s="54">
        <v>0</v>
      </c>
      <c r="AI767" s="54">
        <v>0</v>
      </c>
      <c r="AK767" s="54">
        <v>0</v>
      </c>
      <c r="AL767" s="54">
        <v>0</v>
      </c>
      <c r="AM767" s="69">
        <v>0</v>
      </c>
      <c r="AN767" s="57">
        <v>0</v>
      </c>
      <c r="AO767" s="69">
        <v>0</v>
      </c>
      <c r="AP767" s="54">
        <v>0</v>
      </c>
      <c r="AQ767" s="54">
        <v>0</v>
      </c>
      <c r="AR767" s="57">
        <v>0</v>
      </c>
      <c r="AS767" s="54">
        <v>3</v>
      </c>
      <c r="AT767" s="54">
        <v>151</v>
      </c>
      <c r="AU767" s="54">
        <v>0</v>
      </c>
      <c r="AV767" s="54">
        <v>0</v>
      </c>
      <c r="AZ767" s="78">
        <v>163.10626553273099</v>
      </c>
    </row>
    <row r="768" spans="1:52" ht="14.25" customHeight="1" x14ac:dyDescent="0.25">
      <c r="A768" s="57">
        <v>764</v>
      </c>
      <c r="B768" s="72">
        <v>2014</v>
      </c>
      <c r="C768" s="54">
        <v>10</v>
      </c>
      <c r="D768" s="54" t="s">
        <v>3929</v>
      </c>
      <c r="E768" s="75">
        <f t="shared" si="20"/>
        <v>3.4465860000000002E-3</v>
      </c>
      <c r="F768" s="109">
        <v>3.3E-3</v>
      </c>
      <c r="J768" s="54" t="s">
        <v>4042</v>
      </c>
      <c r="N768" s="54" t="s">
        <v>167</v>
      </c>
      <c r="O768" s="72">
        <v>30133482</v>
      </c>
      <c r="P768" s="71">
        <v>40053</v>
      </c>
      <c r="Q768" s="54" t="s">
        <v>4139</v>
      </c>
      <c r="T768" s="54" t="s">
        <v>4197</v>
      </c>
      <c r="W768" s="54" t="s">
        <v>4247</v>
      </c>
      <c r="AC768" s="54" t="s">
        <v>63</v>
      </c>
      <c r="AD768" s="54">
        <v>0</v>
      </c>
      <c r="AE768" s="54">
        <v>0</v>
      </c>
      <c r="AF768" s="54">
        <v>0</v>
      </c>
      <c r="AG768" s="54">
        <v>0</v>
      </c>
      <c r="AH768" s="54">
        <v>0</v>
      </c>
      <c r="AI768" s="54">
        <v>0</v>
      </c>
      <c r="AK768" s="54">
        <v>0</v>
      </c>
      <c r="AL768" s="54">
        <v>0</v>
      </c>
      <c r="AM768" s="69">
        <v>0</v>
      </c>
      <c r="AN768" s="57">
        <v>0</v>
      </c>
      <c r="AO768" s="69">
        <v>0</v>
      </c>
      <c r="AP768" s="54">
        <v>0</v>
      </c>
      <c r="AQ768" s="54">
        <v>0</v>
      </c>
      <c r="AR768" s="57">
        <v>0</v>
      </c>
      <c r="AS768" s="54">
        <v>8.4</v>
      </c>
      <c r="AT768" s="54">
        <v>1039</v>
      </c>
      <c r="AU768" s="54">
        <v>0</v>
      </c>
      <c r="AV768" s="54">
        <v>0</v>
      </c>
      <c r="AZ768" s="78">
        <v>163.10626553273099</v>
      </c>
    </row>
    <row r="769" spans="1:52" ht="14.25" customHeight="1" x14ac:dyDescent="0.25">
      <c r="A769" s="57">
        <v>765</v>
      </c>
      <c r="B769" s="72">
        <v>2014</v>
      </c>
      <c r="C769" s="54">
        <v>8</v>
      </c>
      <c r="D769" s="54" t="s">
        <v>3930</v>
      </c>
      <c r="E769" s="75">
        <f t="shared" si="20"/>
        <v>3.4465860000000002E-3</v>
      </c>
      <c r="F769" s="109">
        <v>3.3E-3</v>
      </c>
      <c r="J769" s="54" t="s">
        <v>4043</v>
      </c>
      <c r="N769" s="54" t="s">
        <v>4093</v>
      </c>
      <c r="Q769" s="54" t="s">
        <v>4140</v>
      </c>
      <c r="T769" s="54" t="s">
        <v>1666</v>
      </c>
      <c r="U769" s="57">
        <v>161427</v>
      </c>
      <c r="V769" s="71">
        <v>40402</v>
      </c>
      <c r="W769" s="54" t="s">
        <v>4248</v>
      </c>
      <c r="AC769" s="54" t="s">
        <v>3987</v>
      </c>
      <c r="AD769" s="54">
        <v>0</v>
      </c>
      <c r="AE769" s="54">
        <v>0</v>
      </c>
      <c r="AF769" s="54">
        <v>0</v>
      </c>
      <c r="AG769" s="54">
        <v>1</v>
      </c>
      <c r="AH769" s="54">
        <v>0</v>
      </c>
      <c r="AI769" s="54">
        <v>1</v>
      </c>
      <c r="AK769" s="54">
        <v>0</v>
      </c>
      <c r="AL769" s="54">
        <v>0</v>
      </c>
      <c r="AM769" s="69">
        <v>0</v>
      </c>
      <c r="AN769" s="57">
        <v>0</v>
      </c>
      <c r="AO769" s="69">
        <v>0</v>
      </c>
      <c r="AP769" s="54">
        <v>0</v>
      </c>
      <c r="AQ769" s="54">
        <v>0</v>
      </c>
      <c r="AR769" s="57">
        <v>0</v>
      </c>
      <c r="AS769" s="54">
        <v>2.5</v>
      </c>
      <c r="AT769" s="54">
        <v>785</v>
      </c>
      <c r="AU769" s="54">
        <v>0</v>
      </c>
      <c r="AV769" s="54">
        <v>0</v>
      </c>
      <c r="AZ769" s="78">
        <v>163.10626553273099</v>
      </c>
    </row>
    <row r="770" spans="1:52" x14ac:dyDescent="0.25">
      <c r="A770" s="57">
        <v>766</v>
      </c>
      <c r="B770" s="72">
        <v>2014</v>
      </c>
      <c r="C770" s="54">
        <v>6</v>
      </c>
      <c r="D770" s="54" t="s">
        <v>3931</v>
      </c>
      <c r="E770" s="75">
        <f t="shared" si="20"/>
        <v>3.1687702799999998E-3</v>
      </c>
      <c r="F770" s="109">
        <v>3.0339999999999998E-3</v>
      </c>
      <c r="J770" s="54" t="s">
        <v>4044</v>
      </c>
      <c r="N770" s="54" t="s">
        <v>3677</v>
      </c>
      <c r="Q770" s="54" t="s">
        <v>4141</v>
      </c>
      <c r="T770" s="54" t="s">
        <v>595</v>
      </c>
      <c r="W770" s="54" t="s">
        <v>4249</v>
      </c>
      <c r="AC770" s="54" t="s">
        <v>3988</v>
      </c>
      <c r="AD770" s="54">
        <v>0</v>
      </c>
      <c r="AE770" s="54">
        <v>1</v>
      </c>
      <c r="AF770" s="54">
        <v>1</v>
      </c>
      <c r="AG770" s="54">
        <v>1</v>
      </c>
      <c r="AH770" s="54">
        <v>0</v>
      </c>
      <c r="AI770" s="54">
        <v>0</v>
      </c>
      <c r="AK770" s="54">
        <v>0</v>
      </c>
      <c r="AL770" s="54">
        <v>0</v>
      </c>
      <c r="AM770" s="69">
        <v>0</v>
      </c>
      <c r="AN770" s="57">
        <v>0</v>
      </c>
      <c r="AO770" s="69">
        <v>0</v>
      </c>
      <c r="AP770" s="54">
        <v>0</v>
      </c>
      <c r="AQ770" s="54">
        <v>0</v>
      </c>
      <c r="AR770" s="57">
        <v>0</v>
      </c>
      <c r="AS770" s="54">
        <v>2.5</v>
      </c>
      <c r="AT770" s="54">
        <v>411</v>
      </c>
      <c r="AU770" s="54">
        <v>0</v>
      </c>
      <c r="AV770" s="54">
        <v>0</v>
      </c>
      <c r="AZ770" s="78">
        <v>163.10626553273099</v>
      </c>
    </row>
    <row r="771" spans="1:52" ht="14.25" customHeight="1" x14ac:dyDescent="0.25">
      <c r="A771" s="57">
        <v>767</v>
      </c>
      <c r="B771" s="72">
        <v>2014</v>
      </c>
      <c r="C771" s="54">
        <v>5</v>
      </c>
      <c r="D771" s="54" t="s">
        <v>3932</v>
      </c>
      <c r="E771" s="75">
        <f t="shared" si="20"/>
        <v>3.1332600000000001E-3</v>
      </c>
      <c r="F771" s="109">
        <v>3.0000000000000001E-3</v>
      </c>
      <c r="J771" s="54" t="s">
        <v>6185</v>
      </c>
      <c r="L771" s="54">
        <v>55787</v>
      </c>
      <c r="M771" s="71" t="s">
        <v>6186</v>
      </c>
      <c r="N771" s="54" t="s">
        <v>4045</v>
      </c>
      <c r="O771" s="54">
        <v>55787</v>
      </c>
      <c r="P771" s="71" t="s">
        <v>6186</v>
      </c>
      <c r="Q771" s="54" t="s">
        <v>4142</v>
      </c>
      <c r="T771" s="54" t="s">
        <v>4198</v>
      </c>
      <c r="W771" s="54" t="s">
        <v>1304</v>
      </c>
      <c r="X771" s="69">
        <v>2094635</v>
      </c>
      <c r="Y771" s="71">
        <v>40053</v>
      </c>
      <c r="AC771" s="54" t="s">
        <v>3989</v>
      </c>
      <c r="AD771" s="54">
        <v>0</v>
      </c>
      <c r="AE771" s="54">
        <v>1</v>
      </c>
      <c r="AF771" s="54">
        <v>0</v>
      </c>
      <c r="AG771" s="54">
        <v>0</v>
      </c>
      <c r="AH771" s="54">
        <v>1</v>
      </c>
      <c r="AI771" s="54">
        <v>0</v>
      </c>
      <c r="AK771" s="54">
        <v>0</v>
      </c>
      <c r="AL771" s="54">
        <v>0</v>
      </c>
      <c r="AM771" s="69">
        <v>0</v>
      </c>
      <c r="AN771" s="57">
        <v>0</v>
      </c>
      <c r="AO771" s="69">
        <v>0</v>
      </c>
      <c r="AP771" s="54">
        <v>0</v>
      </c>
      <c r="AQ771" s="54">
        <v>0</v>
      </c>
      <c r="AR771" s="57">
        <v>0</v>
      </c>
      <c r="AS771" s="54">
        <v>5.9</v>
      </c>
      <c r="AT771" s="54">
        <v>665</v>
      </c>
      <c r="AU771" s="54">
        <v>0</v>
      </c>
      <c r="AV771" s="54">
        <v>0</v>
      </c>
      <c r="AZ771" s="78">
        <v>163.10626553273099</v>
      </c>
    </row>
    <row r="772" spans="1:52" x14ac:dyDescent="0.25">
      <c r="A772" s="57">
        <v>768</v>
      </c>
      <c r="B772" s="72">
        <v>2014</v>
      </c>
      <c r="C772" s="54">
        <v>10</v>
      </c>
      <c r="D772" s="54" t="s">
        <v>3933</v>
      </c>
      <c r="E772" s="75">
        <f t="shared" si="20"/>
        <v>3.0956608800000005E-3</v>
      </c>
      <c r="F772" s="109">
        <v>2.9640000000000001E-3</v>
      </c>
      <c r="J772" s="54" t="s">
        <v>4046</v>
      </c>
      <c r="N772" s="54" t="s">
        <v>4094</v>
      </c>
      <c r="Q772" s="54" t="s">
        <v>4143</v>
      </c>
      <c r="W772" s="54" t="s">
        <v>4250</v>
      </c>
      <c r="AC772" s="54" t="s">
        <v>227</v>
      </c>
      <c r="AD772" s="54">
        <v>0</v>
      </c>
      <c r="AE772" s="54">
        <v>0</v>
      </c>
      <c r="AF772" s="54">
        <v>0</v>
      </c>
      <c r="AG772" s="54">
        <v>1</v>
      </c>
      <c r="AH772" s="54">
        <v>0</v>
      </c>
      <c r="AI772" s="54">
        <v>0</v>
      </c>
      <c r="AK772" s="54">
        <v>0</v>
      </c>
      <c r="AL772" s="54">
        <v>0</v>
      </c>
      <c r="AM772" s="69">
        <v>0</v>
      </c>
      <c r="AN772" s="57">
        <v>0</v>
      </c>
      <c r="AO772" s="69">
        <v>0</v>
      </c>
      <c r="AP772" s="54">
        <v>0</v>
      </c>
      <c r="AQ772" s="54">
        <v>0</v>
      </c>
      <c r="AR772" s="57">
        <v>0</v>
      </c>
      <c r="AS772" s="54">
        <v>2.6</v>
      </c>
      <c r="AT772" s="54">
        <v>598</v>
      </c>
      <c r="AU772" s="54">
        <v>0</v>
      </c>
      <c r="AV772" s="54">
        <v>0</v>
      </c>
      <c r="AZ772" s="78">
        <v>163.10626553273099</v>
      </c>
    </row>
    <row r="773" spans="1:52" x14ac:dyDescent="0.25">
      <c r="A773" s="57">
        <v>769</v>
      </c>
      <c r="B773" s="72">
        <v>2014</v>
      </c>
      <c r="C773" s="54">
        <v>8</v>
      </c>
      <c r="D773" s="54" t="s">
        <v>3934</v>
      </c>
      <c r="E773" s="75">
        <f t="shared" si="20"/>
        <v>2.9463088200000005E-3</v>
      </c>
      <c r="F773" s="109">
        <v>2.8210000000000002E-3</v>
      </c>
      <c r="J773" s="54" t="s">
        <v>4047</v>
      </c>
      <c r="N773" s="54" t="s">
        <v>588</v>
      </c>
      <c r="O773" s="57">
        <v>254786</v>
      </c>
      <c r="P773" s="71">
        <v>40053</v>
      </c>
      <c r="Q773" s="54" t="s">
        <v>4144</v>
      </c>
      <c r="T773" s="54" t="s">
        <v>1293</v>
      </c>
      <c r="U773" s="77">
        <v>19571</v>
      </c>
      <c r="V773" s="71">
        <v>40832</v>
      </c>
      <c r="AC773" s="54" t="s">
        <v>227</v>
      </c>
      <c r="AD773" s="54">
        <v>0</v>
      </c>
      <c r="AE773" s="54">
        <v>0</v>
      </c>
      <c r="AF773" s="54">
        <v>0</v>
      </c>
      <c r="AG773" s="54">
        <v>1</v>
      </c>
      <c r="AH773" s="54">
        <v>0</v>
      </c>
      <c r="AI773" s="54">
        <v>0</v>
      </c>
      <c r="AK773" s="54">
        <v>0</v>
      </c>
      <c r="AL773" s="54">
        <v>0</v>
      </c>
      <c r="AM773" s="69">
        <v>0</v>
      </c>
      <c r="AN773" s="57">
        <v>0</v>
      </c>
      <c r="AO773" s="69">
        <v>0</v>
      </c>
      <c r="AP773" s="54">
        <v>0</v>
      </c>
      <c r="AQ773" s="54">
        <v>0</v>
      </c>
      <c r="AR773" s="57">
        <v>0</v>
      </c>
      <c r="AS773" s="54">
        <v>2.4</v>
      </c>
      <c r="AT773" s="54">
        <v>238</v>
      </c>
      <c r="AU773" s="54">
        <v>0</v>
      </c>
      <c r="AV773" s="54">
        <v>0</v>
      </c>
      <c r="AZ773" s="78">
        <v>163.10626553273099</v>
      </c>
    </row>
    <row r="774" spans="1:52" ht="14.25" customHeight="1" x14ac:dyDescent="0.25">
      <c r="A774" s="57">
        <v>770</v>
      </c>
      <c r="B774" s="72">
        <v>2014</v>
      </c>
      <c r="C774" s="54">
        <v>8</v>
      </c>
      <c r="D774" s="54" t="s">
        <v>3935</v>
      </c>
      <c r="E774" s="75">
        <f t="shared" si="20"/>
        <v>2.7154920000000003E-3</v>
      </c>
      <c r="F774" s="109">
        <v>2.5999999999999999E-3</v>
      </c>
      <c r="J774" s="54" t="s">
        <v>4048</v>
      </c>
      <c r="AC774" s="54" t="s">
        <v>3990</v>
      </c>
      <c r="AD774" s="54">
        <v>0</v>
      </c>
      <c r="AE774" s="54">
        <v>0</v>
      </c>
      <c r="AF774" s="54">
        <v>0</v>
      </c>
      <c r="AG774" s="54">
        <v>1</v>
      </c>
      <c r="AH774" s="54">
        <v>0</v>
      </c>
      <c r="AI774" s="54">
        <v>0</v>
      </c>
      <c r="AK774" s="54">
        <v>0</v>
      </c>
      <c r="AL774" s="54">
        <v>0</v>
      </c>
      <c r="AM774" s="69">
        <v>0</v>
      </c>
      <c r="AN774" s="57">
        <v>0</v>
      </c>
      <c r="AO774" s="69">
        <v>0</v>
      </c>
      <c r="AP774" s="54">
        <v>0</v>
      </c>
      <c r="AQ774" s="54">
        <v>0</v>
      </c>
      <c r="AR774" s="57">
        <v>0</v>
      </c>
      <c r="AS774" s="54">
        <v>3.3</v>
      </c>
      <c r="AT774" s="54">
        <v>320</v>
      </c>
      <c r="AU774" s="54">
        <v>0</v>
      </c>
      <c r="AV774" s="54">
        <v>0</v>
      </c>
      <c r="AZ774" s="78">
        <v>163.10626553273099</v>
      </c>
    </row>
    <row r="775" spans="1:52" ht="14.25" customHeight="1" x14ac:dyDescent="0.25">
      <c r="A775" s="57">
        <v>771</v>
      </c>
      <c r="B775" s="72">
        <v>2014</v>
      </c>
      <c r="C775" s="54">
        <v>8</v>
      </c>
      <c r="D775" s="54" t="s">
        <v>3936</v>
      </c>
      <c r="E775" s="75">
        <f t="shared" si="20"/>
        <v>2.7154920000000003E-3</v>
      </c>
      <c r="F775" s="109">
        <v>2.5999999999999999E-3</v>
      </c>
      <c r="J775" s="54" t="s">
        <v>4049</v>
      </c>
      <c r="N775" s="54" t="s">
        <v>4095</v>
      </c>
      <c r="Q775" s="54" t="s">
        <v>920</v>
      </c>
      <c r="R775" s="57">
        <v>1096920</v>
      </c>
      <c r="S775" s="71">
        <v>40053</v>
      </c>
      <c r="T775" s="54" t="s">
        <v>4049</v>
      </c>
      <c r="W775" s="54" t="s">
        <v>4251</v>
      </c>
      <c r="AC775" s="54" t="s">
        <v>3991</v>
      </c>
      <c r="AD775" s="54">
        <v>0</v>
      </c>
      <c r="AE775" s="54">
        <v>0</v>
      </c>
      <c r="AF775" s="54">
        <v>1</v>
      </c>
      <c r="AG775" s="54">
        <v>1</v>
      </c>
      <c r="AH775" s="54">
        <v>0</v>
      </c>
      <c r="AI775" s="54">
        <v>0</v>
      </c>
      <c r="AK775" s="54">
        <v>0</v>
      </c>
      <c r="AL775" s="54">
        <v>0</v>
      </c>
      <c r="AM775" s="69">
        <v>0</v>
      </c>
      <c r="AN775" s="57">
        <v>0</v>
      </c>
      <c r="AO775" s="69">
        <v>0</v>
      </c>
      <c r="AP775" s="54">
        <v>0</v>
      </c>
      <c r="AQ775" s="54">
        <v>0</v>
      </c>
      <c r="AR775" s="57">
        <v>0</v>
      </c>
      <c r="AS775" s="54">
        <v>3.9</v>
      </c>
      <c r="AT775" s="54">
        <v>93</v>
      </c>
      <c r="AU775" s="54">
        <v>0</v>
      </c>
      <c r="AV775" s="54">
        <v>0</v>
      </c>
      <c r="AZ775" s="78">
        <v>163.10626553273099</v>
      </c>
    </row>
    <row r="776" spans="1:52" x14ac:dyDescent="0.25">
      <c r="A776" s="57">
        <v>772</v>
      </c>
      <c r="B776" s="72">
        <v>2014</v>
      </c>
      <c r="C776" s="54">
        <v>9</v>
      </c>
      <c r="D776" s="54" t="s">
        <v>3937</v>
      </c>
      <c r="E776" s="75">
        <f t="shared" si="20"/>
        <v>2.5421182800000001E-3</v>
      </c>
      <c r="F776" s="109">
        <v>2.434E-3</v>
      </c>
      <c r="J776" s="54" t="s">
        <v>5085</v>
      </c>
      <c r="N776" s="54" t="s">
        <v>1293</v>
      </c>
      <c r="O776" s="77">
        <v>19571</v>
      </c>
      <c r="P776" s="71">
        <v>40832</v>
      </c>
      <c r="Q776" s="54" t="s">
        <v>4145</v>
      </c>
      <c r="R776" s="54">
        <v>141505</v>
      </c>
      <c r="S776" s="71">
        <v>40927</v>
      </c>
      <c r="T776" s="54" t="s">
        <v>2083</v>
      </c>
      <c r="W776" s="54" t="s">
        <v>4252</v>
      </c>
      <c r="AC776" s="54" t="s">
        <v>3978</v>
      </c>
      <c r="AD776" s="54">
        <v>0</v>
      </c>
      <c r="AE776" s="54">
        <v>0</v>
      </c>
      <c r="AF776" s="54">
        <v>0</v>
      </c>
      <c r="AG776" s="54">
        <v>1</v>
      </c>
      <c r="AH776" s="54">
        <v>0</v>
      </c>
      <c r="AI776" s="54">
        <v>1</v>
      </c>
      <c r="AK776" s="54">
        <v>0</v>
      </c>
      <c r="AL776" s="54">
        <v>0</v>
      </c>
      <c r="AM776" s="69">
        <v>0</v>
      </c>
      <c r="AN776" s="57">
        <v>0</v>
      </c>
      <c r="AO776" s="69">
        <v>0</v>
      </c>
      <c r="AP776" s="54">
        <v>0</v>
      </c>
      <c r="AQ776" s="54">
        <v>0</v>
      </c>
      <c r="AR776" s="57">
        <v>0</v>
      </c>
      <c r="AS776" s="54">
        <v>5.0999999999999996</v>
      </c>
      <c r="AT776" s="54">
        <v>504</v>
      </c>
      <c r="AU776" s="54">
        <v>0</v>
      </c>
      <c r="AV776" s="54">
        <v>0</v>
      </c>
      <c r="AZ776" s="78">
        <v>163.10626553273099</v>
      </c>
    </row>
    <row r="777" spans="1:52" x14ac:dyDescent="0.25">
      <c r="A777" s="57">
        <v>773</v>
      </c>
      <c r="B777" s="72">
        <v>2014</v>
      </c>
      <c r="C777" s="54">
        <v>10</v>
      </c>
      <c r="D777" s="54" t="s">
        <v>3938</v>
      </c>
      <c r="E777" s="75">
        <f t="shared" ref="E777:E791" si="21">F777*(1+1.4%)*(1+3%)</f>
        <v>2.3499449999999996E-3</v>
      </c>
      <c r="F777" s="109">
        <v>2.2499999999999998E-3</v>
      </c>
      <c r="J777" s="54" t="s">
        <v>4050</v>
      </c>
      <c r="N777" s="54" t="s">
        <v>4096</v>
      </c>
      <c r="Q777" s="54" t="s">
        <v>4146</v>
      </c>
      <c r="T777" s="54" t="s">
        <v>4199</v>
      </c>
      <c r="W777" s="54" t="s">
        <v>4253</v>
      </c>
      <c r="AC777" s="54" t="s">
        <v>3961</v>
      </c>
      <c r="AD777" s="54">
        <v>1</v>
      </c>
      <c r="AE777" s="54">
        <v>0</v>
      </c>
      <c r="AF777" s="54">
        <v>0</v>
      </c>
      <c r="AG777" s="54">
        <v>1</v>
      </c>
      <c r="AH777" s="54">
        <v>0</v>
      </c>
      <c r="AI777" s="54">
        <v>0</v>
      </c>
      <c r="AK777" s="54">
        <v>0</v>
      </c>
      <c r="AL777" s="54">
        <v>0</v>
      </c>
      <c r="AM777" s="69">
        <v>0</v>
      </c>
      <c r="AN777" s="57">
        <v>0</v>
      </c>
      <c r="AO777" s="69">
        <v>0</v>
      </c>
      <c r="AP777" s="54">
        <v>0</v>
      </c>
      <c r="AQ777" s="54">
        <v>0</v>
      </c>
      <c r="AR777" s="57">
        <v>0</v>
      </c>
      <c r="AS777" s="54">
        <v>4.2</v>
      </c>
      <c r="AT777" s="54">
        <v>383</v>
      </c>
      <c r="AU777" s="54">
        <v>0</v>
      </c>
      <c r="AV777" s="54">
        <v>0</v>
      </c>
      <c r="AZ777" s="78">
        <v>163.10626553273099</v>
      </c>
    </row>
    <row r="778" spans="1:52" x14ac:dyDescent="0.25">
      <c r="A778" s="57">
        <v>774</v>
      </c>
      <c r="B778" s="72">
        <v>2014</v>
      </c>
      <c r="C778" s="54">
        <v>12</v>
      </c>
      <c r="D778" s="54" t="s">
        <v>3939</v>
      </c>
      <c r="E778" s="75">
        <f t="shared" si="21"/>
        <v>2.2977240000000001E-3</v>
      </c>
      <c r="F778" s="109">
        <v>2.2000000000000001E-3</v>
      </c>
      <c r="J778" s="54" t="s">
        <v>4051</v>
      </c>
      <c r="N778" s="54" t="s">
        <v>4097</v>
      </c>
      <c r="Q778" s="54" t="s">
        <v>4147</v>
      </c>
      <c r="T778" s="54" t="s">
        <v>4200</v>
      </c>
      <c r="W778" s="54" t="s">
        <v>1683</v>
      </c>
      <c r="AC778" s="54" t="s">
        <v>227</v>
      </c>
      <c r="AD778" s="54">
        <v>0</v>
      </c>
      <c r="AE778" s="54">
        <v>0</v>
      </c>
      <c r="AF778" s="54">
        <v>0</v>
      </c>
      <c r="AG778" s="54">
        <v>1</v>
      </c>
      <c r="AH778" s="54">
        <v>0</v>
      </c>
      <c r="AI778" s="54">
        <v>0</v>
      </c>
      <c r="AK778" s="54">
        <v>0</v>
      </c>
      <c r="AL778" s="54">
        <v>0</v>
      </c>
      <c r="AM778" s="69">
        <v>0</v>
      </c>
      <c r="AN778" s="57">
        <v>0</v>
      </c>
      <c r="AO778" s="69">
        <v>0</v>
      </c>
      <c r="AP778" s="54">
        <v>0</v>
      </c>
      <c r="AQ778" s="54">
        <v>0</v>
      </c>
      <c r="AR778" s="57">
        <v>0</v>
      </c>
      <c r="AS778" s="54">
        <v>3.6</v>
      </c>
      <c r="AT778" s="54">
        <v>174</v>
      </c>
      <c r="AU778" s="54">
        <v>0</v>
      </c>
      <c r="AV778" s="54">
        <v>0</v>
      </c>
      <c r="AZ778" s="78">
        <v>163.10626553273099</v>
      </c>
    </row>
    <row r="779" spans="1:52" x14ac:dyDescent="0.25">
      <c r="A779" s="57">
        <v>775</v>
      </c>
      <c r="B779" s="72">
        <v>2014</v>
      </c>
      <c r="C779" s="54">
        <v>10</v>
      </c>
      <c r="D779" s="54" t="s">
        <v>3940</v>
      </c>
      <c r="E779" s="75">
        <f t="shared" si="21"/>
        <v>1.9112886000000001E-3</v>
      </c>
      <c r="F779" s="109">
        <v>1.83E-3</v>
      </c>
      <c r="J779" s="54" t="s">
        <v>4052</v>
      </c>
      <c r="N779" s="54" t="s">
        <v>4098</v>
      </c>
      <c r="Q779" s="54" t="s">
        <v>1845</v>
      </c>
      <c r="R779" s="57">
        <v>403902</v>
      </c>
      <c r="S779" s="71">
        <v>40442</v>
      </c>
      <c r="T779" s="54" t="s">
        <v>2345</v>
      </c>
      <c r="U779" s="57">
        <v>47026</v>
      </c>
      <c r="V779" s="71">
        <v>40471</v>
      </c>
      <c r="W779" s="54" t="s">
        <v>4254</v>
      </c>
      <c r="AC779" s="54" t="s">
        <v>3961</v>
      </c>
      <c r="AD779" s="54">
        <v>1</v>
      </c>
      <c r="AE779" s="54">
        <v>0</v>
      </c>
      <c r="AF779" s="54">
        <v>0</v>
      </c>
      <c r="AG779" s="54">
        <v>1</v>
      </c>
      <c r="AH779" s="54">
        <v>0</v>
      </c>
      <c r="AI779" s="54">
        <v>0</v>
      </c>
      <c r="AK779" s="54">
        <v>0</v>
      </c>
      <c r="AL779" s="54">
        <v>0</v>
      </c>
      <c r="AM779" s="69">
        <v>0</v>
      </c>
      <c r="AN779" s="57">
        <v>0</v>
      </c>
      <c r="AO779" s="69">
        <v>0</v>
      </c>
      <c r="AP779" s="54">
        <v>0</v>
      </c>
      <c r="AQ779" s="54">
        <v>0</v>
      </c>
      <c r="AR779" s="57">
        <v>0</v>
      </c>
      <c r="AS779" s="54">
        <v>4.4000000000000004</v>
      </c>
      <c r="AT779" s="54">
        <v>108</v>
      </c>
      <c r="AU779" s="54">
        <v>0</v>
      </c>
      <c r="AV779" s="54">
        <v>0</v>
      </c>
      <c r="AZ779" s="78">
        <v>163.10626553273099</v>
      </c>
    </row>
    <row r="780" spans="1:52" x14ac:dyDescent="0.25">
      <c r="A780" s="57">
        <v>776</v>
      </c>
      <c r="B780" s="72">
        <v>2014</v>
      </c>
      <c r="C780" s="54">
        <v>11</v>
      </c>
      <c r="D780" s="54" t="s">
        <v>3941</v>
      </c>
      <c r="E780" s="75">
        <f t="shared" si="21"/>
        <v>1.8904002000000003E-3</v>
      </c>
      <c r="F780" s="109">
        <v>1.8100000000000002E-3</v>
      </c>
      <c r="J780" s="54" t="s">
        <v>4053</v>
      </c>
      <c r="N780" s="54" t="s">
        <v>4099</v>
      </c>
      <c r="O780" s="54">
        <v>199287</v>
      </c>
      <c r="P780" s="71">
        <v>40598</v>
      </c>
      <c r="Q780" s="54" t="s">
        <v>4148</v>
      </c>
      <c r="T780" s="54" t="s">
        <v>4201</v>
      </c>
      <c r="W780" s="54" t="s">
        <v>4705</v>
      </c>
      <c r="AC780" s="54" t="s">
        <v>3961</v>
      </c>
      <c r="AD780" s="54">
        <v>1</v>
      </c>
      <c r="AE780" s="54">
        <v>0</v>
      </c>
      <c r="AF780" s="54">
        <v>0</v>
      </c>
      <c r="AG780" s="54">
        <v>1</v>
      </c>
      <c r="AH780" s="54">
        <v>0</v>
      </c>
      <c r="AI780" s="54">
        <v>0</v>
      </c>
      <c r="AK780" s="54">
        <v>0</v>
      </c>
      <c r="AL780" s="54">
        <v>0</v>
      </c>
      <c r="AM780" s="69">
        <v>0</v>
      </c>
      <c r="AN780" s="57">
        <v>0</v>
      </c>
      <c r="AO780" s="69">
        <v>0</v>
      </c>
      <c r="AP780" s="54">
        <v>0</v>
      </c>
      <c r="AQ780" s="54">
        <v>0</v>
      </c>
      <c r="AR780" s="57">
        <v>0</v>
      </c>
      <c r="AS780" s="54">
        <v>3.9</v>
      </c>
      <c r="AT780" s="54">
        <v>730</v>
      </c>
      <c r="AU780" s="54">
        <v>0</v>
      </c>
      <c r="AV780" s="54">
        <v>0</v>
      </c>
      <c r="AZ780" s="78">
        <v>163.10626553273099</v>
      </c>
    </row>
    <row r="781" spans="1:52" x14ac:dyDescent="0.25">
      <c r="A781" s="57">
        <v>777</v>
      </c>
      <c r="B781" s="72">
        <v>2014</v>
      </c>
      <c r="C781" s="54">
        <v>1</v>
      </c>
      <c r="D781" s="54" t="s">
        <v>3942</v>
      </c>
      <c r="E781" s="75">
        <f t="shared" si="21"/>
        <v>1.4621880000000001E-3</v>
      </c>
      <c r="F781" s="109">
        <v>1.4E-3</v>
      </c>
      <c r="J781" s="54" t="s">
        <v>4565</v>
      </c>
      <c r="K781" s="54" t="s">
        <v>4566</v>
      </c>
      <c r="AC781" s="54" t="s">
        <v>3992</v>
      </c>
      <c r="AD781" s="54">
        <v>0</v>
      </c>
      <c r="AE781" s="54">
        <v>0</v>
      </c>
      <c r="AF781" s="54">
        <v>0</v>
      </c>
      <c r="AG781" s="54">
        <v>1</v>
      </c>
      <c r="AH781" s="54">
        <v>0</v>
      </c>
      <c r="AI781" s="54">
        <v>0</v>
      </c>
      <c r="AK781" s="54">
        <v>0</v>
      </c>
      <c r="AL781" s="54">
        <v>0</v>
      </c>
      <c r="AM781" s="69">
        <v>0</v>
      </c>
      <c r="AN781" s="57">
        <v>0</v>
      </c>
      <c r="AO781" s="69">
        <v>0</v>
      </c>
      <c r="AP781" s="54">
        <v>0</v>
      </c>
      <c r="AQ781" s="54">
        <v>0</v>
      </c>
      <c r="AR781" s="57">
        <v>0</v>
      </c>
      <c r="AS781" s="54">
        <v>3.7</v>
      </c>
      <c r="AT781" s="54">
        <v>92</v>
      </c>
      <c r="AU781" s="54">
        <v>0</v>
      </c>
      <c r="AV781" s="54">
        <v>0</v>
      </c>
      <c r="AZ781" s="78">
        <v>163.10626553273099</v>
      </c>
    </row>
    <row r="782" spans="1:52" x14ac:dyDescent="0.25">
      <c r="A782" s="57">
        <v>778</v>
      </c>
      <c r="B782" s="72">
        <v>2014</v>
      </c>
      <c r="C782" s="54">
        <v>10</v>
      </c>
      <c r="D782" s="54" t="s">
        <v>3943</v>
      </c>
      <c r="E782" s="75">
        <f t="shared" si="21"/>
        <v>8.6686860000000023E-4</v>
      </c>
      <c r="F782" s="109">
        <v>8.3000000000000012E-4</v>
      </c>
      <c r="J782" s="54" t="s">
        <v>4035</v>
      </c>
      <c r="N782" s="54" t="s">
        <v>1678</v>
      </c>
      <c r="O782" s="64">
        <v>114251</v>
      </c>
      <c r="P782" s="71">
        <v>40488</v>
      </c>
      <c r="Q782" s="54" t="s">
        <v>3195</v>
      </c>
      <c r="T782" s="54" t="s">
        <v>4202</v>
      </c>
      <c r="W782" s="54" t="s">
        <v>4256</v>
      </c>
      <c r="AC782" s="54" t="s">
        <v>3993</v>
      </c>
      <c r="AD782" s="54">
        <v>0</v>
      </c>
      <c r="AE782" s="54">
        <v>0</v>
      </c>
      <c r="AF782" s="54">
        <v>0</v>
      </c>
      <c r="AG782" s="54">
        <v>1</v>
      </c>
      <c r="AH782" s="54">
        <v>0</v>
      </c>
      <c r="AI782" s="54">
        <v>0</v>
      </c>
      <c r="AK782" s="54">
        <v>0</v>
      </c>
      <c r="AL782" s="54">
        <v>0</v>
      </c>
      <c r="AM782" s="69">
        <v>0</v>
      </c>
      <c r="AN782" s="57">
        <v>0</v>
      </c>
      <c r="AO782" s="69">
        <v>0</v>
      </c>
      <c r="AP782" s="54">
        <v>0</v>
      </c>
      <c r="AQ782" s="54">
        <v>0</v>
      </c>
      <c r="AR782" s="57">
        <v>0</v>
      </c>
      <c r="AS782" s="54">
        <v>0</v>
      </c>
      <c r="AT782" s="54">
        <v>24</v>
      </c>
      <c r="AU782" s="54">
        <v>0</v>
      </c>
      <c r="AV782" s="54">
        <v>0</v>
      </c>
      <c r="AZ782" s="78">
        <v>163.10626553273099</v>
      </c>
    </row>
    <row r="783" spans="1:52" x14ac:dyDescent="0.25">
      <c r="A783" s="57">
        <v>779</v>
      </c>
      <c r="B783" s="72">
        <v>2014</v>
      </c>
      <c r="C783" s="54">
        <v>11</v>
      </c>
      <c r="D783" s="54" t="s">
        <v>3944</v>
      </c>
      <c r="E783" s="75">
        <f t="shared" si="21"/>
        <v>8.5642439999999997E-4</v>
      </c>
      <c r="F783" s="109">
        <v>8.1999999999999998E-4</v>
      </c>
      <c r="J783" s="54" t="s">
        <v>4054</v>
      </c>
      <c r="N783" s="54" t="s">
        <v>4100</v>
      </c>
      <c r="Q783" s="54" t="s">
        <v>4149</v>
      </c>
      <c r="R783" s="54">
        <v>10560714</v>
      </c>
      <c r="S783" s="71">
        <v>40053</v>
      </c>
      <c r="T783" s="54" t="s">
        <v>4203</v>
      </c>
      <c r="W783" s="54" t="s">
        <v>4257</v>
      </c>
      <c r="AC783" s="54" t="s">
        <v>227</v>
      </c>
      <c r="AD783" s="54">
        <v>0</v>
      </c>
      <c r="AE783" s="54">
        <v>0</v>
      </c>
      <c r="AF783" s="54">
        <v>0</v>
      </c>
      <c r="AG783" s="54">
        <v>1</v>
      </c>
      <c r="AH783" s="54">
        <v>0</v>
      </c>
      <c r="AI783" s="54">
        <v>0</v>
      </c>
      <c r="AK783" s="54">
        <v>0</v>
      </c>
      <c r="AL783" s="54">
        <v>0</v>
      </c>
      <c r="AM783" s="69">
        <v>0</v>
      </c>
      <c r="AN783" s="57">
        <v>0</v>
      </c>
      <c r="AO783" s="69">
        <v>0</v>
      </c>
      <c r="AP783" s="54">
        <v>0</v>
      </c>
      <c r="AQ783" s="54">
        <v>0</v>
      </c>
      <c r="AR783" s="57">
        <v>0</v>
      </c>
      <c r="AS783" s="54">
        <v>3.1</v>
      </c>
      <c r="AT783" s="54">
        <v>205</v>
      </c>
      <c r="AU783" s="54">
        <v>0</v>
      </c>
      <c r="AV783" s="54">
        <v>0</v>
      </c>
      <c r="AZ783" s="78">
        <v>163.10626553273099</v>
      </c>
    </row>
    <row r="784" spans="1:52" x14ac:dyDescent="0.25">
      <c r="A784" s="57">
        <v>780</v>
      </c>
      <c r="B784" s="72">
        <v>2014</v>
      </c>
      <c r="C784" s="54">
        <v>9</v>
      </c>
      <c r="D784" s="54" t="s">
        <v>3945</v>
      </c>
      <c r="E784" s="75">
        <f t="shared" si="21"/>
        <v>8.0420340000000011E-4</v>
      </c>
      <c r="F784" s="109">
        <v>7.7000000000000007E-4</v>
      </c>
      <c r="J784" s="54" t="s">
        <v>4567</v>
      </c>
      <c r="K784" s="54" t="s">
        <v>4568</v>
      </c>
      <c r="N784" s="54" t="s">
        <v>4101</v>
      </c>
      <c r="Q784" s="54" t="s">
        <v>4150</v>
      </c>
      <c r="T784" s="54" t="s">
        <v>4204</v>
      </c>
      <c r="W784" s="54" t="s">
        <v>4258</v>
      </c>
      <c r="AC784" s="54" t="s">
        <v>3961</v>
      </c>
      <c r="AD784" s="54">
        <v>1</v>
      </c>
      <c r="AE784" s="54">
        <v>0</v>
      </c>
      <c r="AF784" s="54">
        <v>0</v>
      </c>
      <c r="AG784" s="54">
        <v>1</v>
      </c>
      <c r="AH784" s="54">
        <v>0</v>
      </c>
      <c r="AI784" s="54">
        <v>0</v>
      </c>
      <c r="AK784" s="54">
        <v>0</v>
      </c>
      <c r="AL784" s="54">
        <v>0</v>
      </c>
      <c r="AM784" s="69">
        <v>0</v>
      </c>
      <c r="AN784" s="57">
        <v>0</v>
      </c>
      <c r="AO784" s="69">
        <v>0</v>
      </c>
      <c r="AP784" s="54">
        <v>0</v>
      </c>
      <c r="AQ784" s="54">
        <v>0</v>
      </c>
      <c r="AR784" s="57">
        <v>0</v>
      </c>
      <c r="AS784" s="54">
        <v>3.3</v>
      </c>
      <c r="AT784" s="54">
        <v>108</v>
      </c>
      <c r="AU784" s="54">
        <v>0</v>
      </c>
      <c r="AV784" s="54">
        <v>0</v>
      </c>
      <c r="AZ784" s="78">
        <v>163.10626553273099</v>
      </c>
    </row>
    <row r="785" spans="1:56" x14ac:dyDescent="0.25">
      <c r="A785" s="57">
        <v>781</v>
      </c>
      <c r="B785" s="72">
        <v>2014</v>
      </c>
      <c r="C785" s="54">
        <v>11</v>
      </c>
      <c r="D785" s="54" t="s">
        <v>3946</v>
      </c>
      <c r="E785" s="75">
        <f t="shared" si="21"/>
        <v>7.4153819999999999E-4</v>
      </c>
      <c r="F785" s="109">
        <v>7.0999999999999991E-4</v>
      </c>
      <c r="J785" s="54" t="s">
        <v>4055</v>
      </c>
      <c r="N785" s="54" t="s">
        <v>4102</v>
      </c>
      <c r="Q785" s="54" t="s">
        <v>4151</v>
      </c>
      <c r="T785" s="54" t="s">
        <v>4205</v>
      </c>
      <c r="W785" s="54" t="s">
        <v>4259</v>
      </c>
      <c r="AC785" s="54" t="s">
        <v>3994</v>
      </c>
      <c r="AD785" s="54">
        <v>1</v>
      </c>
      <c r="AE785" s="54">
        <v>0</v>
      </c>
      <c r="AF785" s="54">
        <v>0</v>
      </c>
      <c r="AG785" s="54">
        <v>1</v>
      </c>
      <c r="AH785" s="54">
        <v>0</v>
      </c>
      <c r="AI785" s="54">
        <v>0</v>
      </c>
      <c r="AK785" s="54">
        <v>0</v>
      </c>
      <c r="AL785" s="54">
        <v>0</v>
      </c>
      <c r="AM785" s="69">
        <v>0</v>
      </c>
      <c r="AN785" s="57">
        <v>0</v>
      </c>
      <c r="AO785" s="69">
        <v>0</v>
      </c>
      <c r="AP785" s="54">
        <v>0</v>
      </c>
      <c r="AQ785" s="54">
        <v>0</v>
      </c>
      <c r="AR785" s="57">
        <v>0</v>
      </c>
      <c r="AS785" s="54">
        <v>2.7</v>
      </c>
      <c r="AT785" s="54">
        <v>219</v>
      </c>
      <c r="AU785" s="54">
        <v>0</v>
      </c>
      <c r="AV785" s="54">
        <v>0</v>
      </c>
      <c r="AZ785" s="78">
        <v>163.10626553273099</v>
      </c>
    </row>
    <row r="786" spans="1:56" x14ac:dyDescent="0.25">
      <c r="A786" s="57">
        <v>782</v>
      </c>
      <c r="B786" s="72">
        <v>2014</v>
      </c>
      <c r="C786" s="54">
        <v>9</v>
      </c>
      <c r="D786" s="54" t="s">
        <v>3947</v>
      </c>
      <c r="E786" s="75">
        <f t="shared" si="21"/>
        <v>6.4754040000000008E-4</v>
      </c>
      <c r="F786" s="109">
        <v>6.2E-4</v>
      </c>
      <c r="J786" s="54" t="s">
        <v>4056</v>
      </c>
      <c r="N786" s="54" t="s">
        <v>4103</v>
      </c>
      <c r="Q786" s="54" t="s">
        <v>4152</v>
      </c>
      <c r="T786" s="54" t="s">
        <v>4206</v>
      </c>
      <c r="W786" s="54" t="s">
        <v>2232</v>
      </c>
      <c r="X786" s="57">
        <v>42322</v>
      </c>
      <c r="Y786" s="71">
        <v>40649</v>
      </c>
      <c r="AC786" s="54" t="s">
        <v>3995</v>
      </c>
      <c r="AD786" s="54">
        <v>1</v>
      </c>
      <c r="AE786" s="54">
        <v>0</v>
      </c>
      <c r="AF786" s="54">
        <v>0</v>
      </c>
      <c r="AG786" s="54">
        <v>0</v>
      </c>
      <c r="AH786" s="54">
        <v>0</v>
      </c>
      <c r="AI786" s="54">
        <v>0</v>
      </c>
      <c r="AK786" s="54">
        <v>0</v>
      </c>
      <c r="AL786" s="54">
        <v>0</v>
      </c>
      <c r="AM786" s="69">
        <v>0</v>
      </c>
      <c r="AN786" s="57">
        <v>0</v>
      </c>
      <c r="AO786" s="69">
        <v>0</v>
      </c>
      <c r="AP786" s="54">
        <v>0</v>
      </c>
      <c r="AQ786" s="54">
        <v>0</v>
      </c>
      <c r="AR786" s="57">
        <v>0</v>
      </c>
      <c r="AS786" s="54">
        <v>5.5</v>
      </c>
      <c r="AT786" s="54">
        <v>352</v>
      </c>
      <c r="AU786" s="54">
        <v>0</v>
      </c>
      <c r="AV786" s="54">
        <v>0</v>
      </c>
      <c r="AZ786" s="78">
        <v>163.10626553273099</v>
      </c>
    </row>
    <row r="787" spans="1:56" x14ac:dyDescent="0.25">
      <c r="A787" s="57">
        <v>783</v>
      </c>
      <c r="B787" s="72">
        <v>2014</v>
      </c>
      <c r="C787" s="54">
        <v>11</v>
      </c>
      <c r="D787" s="54" t="s">
        <v>3948</v>
      </c>
      <c r="E787" s="75">
        <f t="shared" si="21"/>
        <v>6.3709620000000004E-4</v>
      </c>
      <c r="F787" s="109">
        <v>6.0999999999999997E-4</v>
      </c>
      <c r="J787" s="54" t="s">
        <v>4057</v>
      </c>
      <c r="N787" s="54" t="s">
        <v>4104</v>
      </c>
      <c r="Q787" s="54" t="s">
        <v>4153</v>
      </c>
      <c r="T787" s="54" t="s">
        <v>4207</v>
      </c>
      <c r="AC787" s="54" t="s">
        <v>3996</v>
      </c>
      <c r="AD787" s="54">
        <v>0</v>
      </c>
      <c r="AE787" s="54">
        <v>0</v>
      </c>
      <c r="AF787" s="54">
        <v>0</v>
      </c>
      <c r="AG787" s="54">
        <v>1</v>
      </c>
      <c r="AH787" s="54">
        <v>0</v>
      </c>
      <c r="AI787" s="54">
        <v>0</v>
      </c>
      <c r="AK787" s="54">
        <v>0</v>
      </c>
      <c r="AL787" s="54">
        <v>0</v>
      </c>
      <c r="AM787" s="69">
        <v>0</v>
      </c>
      <c r="AN787" s="57">
        <v>0</v>
      </c>
      <c r="AO787" s="69">
        <v>0</v>
      </c>
      <c r="AP787" s="54">
        <v>0</v>
      </c>
      <c r="AQ787" s="54">
        <v>0</v>
      </c>
      <c r="AR787" s="57">
        <v>0</v>
      </c>
      <c r="AS787" s="54">
        <v>3.6</v>
      </c>
      <c r="AT787" s="54">
        <v>198</v>
      </c>
      <c r="AU787" s="54">
        <v>0</v>
      </c>
      <c r="AV787" s="54">
        <v>0</v>
      </c>
      <c r="AZ787" s="78">
        <v>163.10626553273099</v>
      </c>
    </row>
    <row r="788" spans="1:56" x14ac:dyDescent="0.25">
      <c r="A788" s="57">
        <v>784</v>
      </c>
      <c r="B788" s="72">
        <v>2014</v>
      </c>
      <c r="C788" s="54">
        <v>9</v>
      </c>
      <c r="D788" s="54" t="s">
        <v>3949</v>
      </c>
      <c r="E788" s="75">
        <f t="shared" si="21"/>
        <v>6.3709620000000004E-4</v>
      </c>
      <c r="F788" s="109">
        <v>6.0999999999999997E-4</v>
      </c>
      <c r="J788" s="54" t="s">
        <v>4058</v>
      </c>
      <c r="N788" s="54" t="s">
        <v>1272</v>
      </c>
      <c r="Q788" s="54" t="s">
        <v>4154</v>
      </c>
      <c r="T788" s="54" t="s">
        <v>4208</v>
      </c>
      <c r="W788" s="54" t="s">
        <v>4260</v>
      </c>
      <c r="AC788" s="54" t="s">
        <v>3976</v>
      </c>
      <c r="AD788" s="54">
        <v>1</v>
      </c>
      <c r="AE788" s="54">
        <v>0</v>
      </c>
      <c r="AF788" s="54">
        <v>0</v>
      </c>
      <c r="AG788" s="54">
        <v>1</v>
      </c>
      <c r="AH788" s="54">
        <v>0</v>
      </c>
      <c r="AI788" s="54">
        <v>0</v>
      </c>
      <c r="AK788" s="54">
        <v>0</v>
      </c>
      <c r="AL788" s="54">
        <v>0</v>
      </c>
      <c r="AM788" s="69">
        <v>0</v>
      </c>
      <c r="AN788" s="57">
        <v>0</v>
      </c>
      <c r="AO788" s="69">
        <v>0</v>
      </c>
      <c r="AP788" s="54">
        <v>0</v>
      </c>
      <c r="AQ788" s="54">
        <v>0</v>
      </c>
      <c r="AR788" s="57">
        <v>0</v>
      </c>
      <c r="AS788" s="54">
        <v>5.8</v>
      </c>
      <c r="AT788" s="54">
        <v>222</v>
      </c>
      <c r="AU788" s="54">
        <v>0</v>
      </c>
      <c r="AV788" s="54">
        <v>0</v>
      </c>
      <c r="AZ788" s="78">
        <v>163.10626553273099</v>
      </c>
    </row>
    <row r="789" spans="1:56" x14ac:dyDescent="0.25">
      <c r="A789" s="57">
        <v>785</v>
      </c>
      <c r="B789" s="72">
        <v>2014</v>
      </c>
      <c r="C789" s="54">
        <v>11</v>
      </c>
      <c r="D789" s="54" t="s">
        <v>3950</v>
      </c>
      <c r="E789" s="75">
        <f t="shared" si="21"/>
        <v>5.2534325999999999E-4</v>
      </c>
      <c r="F789" s="109">
        <v>5.0299999999999997E-4</v>
      </c>
      <c r="J789" s="54" t="s">
        <v>4059</v>
      </c>
      <c r="N789" s="54" t="s">
        <v>4105</v>
      </c>
      <c r="Q789" s="54" t="s">
        <v>4155</v>
      </c>
      <c r="T789" s="54" t="s">
        <v>4209</v>
      </c>
      <c r="AC789" s="54" t="s">
        <v>3997</v>
      </c>
      <c r="AD789" s="54">
        <v>0</v>
      </c>
      <c r="AE789" s="54">
        <v>0</v>
      </c>
      <c r="AF789" s="54">
        <v>0</v>
      </c>
      <c r="AG789" s="54">
        <v>1</v>
      </c>
      <c r="AH789" s="54">
        <v>0</v>
      </c>
      <c r="AI789" s="54">
        <v>0</v>
      </c>
      <c r="AK789" s="54">
        <v>0</v>
      </c>
      <c r="AL789" s="54">
        <v>0</v>
      </c>
      <c r="AM789" s="69">
        <v>0</v>
      </c>
      <c r="AN789" s="57">
        <v>0</v>
      </c>
      <c r="AO789" s="69">
        <v>0</v>
      </c>
      <c r="AP789" s="54">
        <v>0</v>
      </c>
      <c r="AQ789" s="54">
        <v>0</v>
      </c>
      <c r="AR789" s="57">
        <v>0</v>
      </c>
      <c r="AS789" s="54">
        <v>3.4</v>
      </c>
      <c r="AT789" s="54">
        <v>121</v>
      </c>
      <c r="AU789" s="54">
        <v>0</v>
      </c>
      <c r="AV789" s="54">
        <v>0</v>
      </c>
      <c r="AZ789" s="78">
        <v>163.10626553273099</v>
      </c>
    </row>
    <row r="790" spans="1:56" x14ac:dyDescent="0.25">
      <c r="A790" s="57">
        <v>786</v>
      </c>
      <c r="B790" s="72">
        <v>2014</v>
      </c>
      <c r="C790" s="54">
        <v>9</v>
      </c>
      <c r="D790" s="54" t="s">
        <v>3951</v>
      </c>
      <c r="E790" s="75">
        <f t="shared" si="21"/>
        <v>3.2377020000000004E-4</v>
      </c>
      <c r="F790" s="109">
        <v>3.1E-4</v>
      </c>
      <c r="J790" s="54" t="s">
        <v>2811</v>
      </c>
      <c r="L790" s="57">
        <v>705884</v>
      </c>
      <c r="M790" s="71">
        <v>40053</v>
      </c>
      <c r="N790" s="65" t="s">
        <v>2811</v>
      </c>
      <c r="O790" s="57">
        <v>705884</v>
      </c>
      <c r="P790" s="71">
        <v>40053</v>
      </c>
      <c r="Q790" s="54" t="s">
        <v>4156</v>
      </c>
      <c r="R790" s="72">
        <v>457522</v>
      </c>
      <c r="S790" s="71">
        <v>40427</v>
      </c>
      <c r="T790" s="54" t="s">
        <v>4210</v>
      </c>
      <c r="AC790" s="54" t="s">
        <v>3998</v>
      </c>
      <c r="AD790" s="54">
        <v>0</v>
      </c>
      <c r="AE790" s="54">
        <v>0</v>
      </c>
      <c r="AF790" s="54">
        <v>1</v>
      </c>
      <c r="AG790" s="54">
        <v>0</v>
      </c>
      <c r="AH790" s="54">
        <v>0</v>
      </c>
      <c r="AI790" s="54">
        <v>0</v>
      </c>
      <c r="AK790" s="54">
        <v>0</v>
      </c>
      <c r="AL790" s="54">
        <v>0</v>
      </c>
      <c r="AM790" s="69">
        <v>0</v>
      </c>
      <c r="AN790" s="57">
        <v>0</v>
      </c>
      <c r="AO790" s="69">
        <v>0</v>
      </c>
      <c r="AP790" s="54">
        <v>0</v>
      </c>
      <c r="AQ790" s="54">
        <v>0</v>
      </c>
      <c r="AR790" s="57">
        <v>0</v>
      </c>
      <c r="AS790" s="54">
        <v>3.1</v>
      </c>
      <c r="AT790" s="54">
        <v>96</v>
      </c>
      <c r="AU790" s="54">
        <v>0</v>
      </c>
      <c r="AV790" s="54">
        <v>0</v>
      </c>
      <c r="AZ790" s="78">
        <v>163.10626553273099</v>
      </c>
    </row>
    <row r="791" spans="1:56" x14ac:dyDescent="0.25">
      <c r="A791" s="57">
        <v>787</v>
      </c>
      <c r="B791" s="72">
        <v>2014</v>
      </c>
      <c r="C791" s="54">
        <v>7</v>
      </c>
      <c r="D791" s="54" t="s">
        <v>3952</v>
      </c>
      <c r="E791" s="75">
        <f t="shared" si="21"/>
        <v>2.5066079999999999E-4</v>
      </c>
      <c r="F791" s="109">
        <v>2.3999999999999998E-4</v>
      </c>
      <c r="J791" s="54" t="s">
        <v>7134</v>
      </c>
      <c r="N791" s="54" t="s">
        <v>2254</v>
      </c>
      <c r="O791" s="57">
        <v>13972</v>
      </c>
      <c r="P791" s="71">
        <v>40291</v>
      </c>
      <c r="Q791" s="54" t="s">
        <v>159</v>
      </c>
      <c r="T791" s="54" t="s">
        <v>1589</v>
      </c>
      <c r="W791" s="54" t="s">
        <v>4261</v>
      </c>
      <c r="AC791" s="54" t="s">
        <v>3999</v>
      </c>
      <c r="AD791" s="54">
        <v>0</v>
      </c>
      <c r="AE791" s="54">
        <v>1</v>
      </c>
      <c r="AF791" s="54">
        <v>0</v>
      </c>
      <c r="AG791" s="54">
        <v>0</v>
      </c>
      <c r="AH791" s="54">
        <v>0</v>
      </c>
      <c r="AI791" s="54">
        <v>0</v>
      </c>
      <c r="AK791" s="54">
        <v>0</v>
      </c>
      <c r="AL791" s="54">
        <v>0</v>
      </c>
      <c r="AM791" s="69">
        <v>0</v>
      </c>
      <c r="AN791" s="57">
        <v>0</v>
      </c>
      <c r="AO791" s="69">
        <v>0</v>
      </c>
      <c r="AP791" s="54">
        <v>0</v>
      </c>
      <c r="AQ791" s="54">
        <v>0</v>
      </c>
      <c r="AR791" s="57">
        <v>0</v>
      </c>
      <c r="AS791" s="54">
        <v>0</v>
      </c>
      <c r="AT791" s="54">
        <v>0</v>
      </c>
      <c r="AU791" s="54">
        <v>0</v>
      </c>
      <c r="AV791" s="54">
        <v>0</v>
      </c>
      <c r="AZ791" s="78">
        <v>163.10626553273099</v>
      </c>
    </row>
    <row r="792" spans="1:56" x14ac:dyDescent="0.25">
      <c r="A792" s="57">
        <v>788</v>
      </c>
      <c r="B792" s="74">
        <v>2015</v>
      </c>
      <c r="C792" s="57">
        <v>9</v>
      </c>
      <c r="D792" s="57" t="s">
        <v>2113</v>
      </c>
      <c r="E792" s="62">
        <f t="shared" ref="E792:E855" si="22">F792*(1+3%)</f>
        <v>25.1114</v>
      </c>
      <c r="F792" s="108">
        <v>24.38</v>
      </c>
      <c r="G792" s="57"/>
      <c r="H792" s="57"/>
      <c r="I792" s="57"/>
      <c r="J792" s="57" t="s">
        <v>2220</v>
      </c>
      <c r="K792" s="57"/>
      <c r="L792" s="57">
        <v>0</v>
      </c>
      <c r="M792" s="63"/>
      <c r="N792" s="57" t="s">
        <v>1480</v>
      </c>
      <c r="O792" s="57">
        <v>16491458</v>
      </c>
      <c r="P792" s="63" t="s">
        <v>2622</v>
      </c>
      <c r="Q792" s="57" t="s">
        <v>883</v>
      </c>
      <c r="R792" s="57">
        <v>19912737</v>
      </c>
      <c r="S792" s="63">
        <v>40055</v>
      </c>
      <c r="T792" s="57" t="s">
        <v>1232</v>
      </c>
      <c r="U792" s="57">
        <v>20155892</v>
      </c>
      <c r="V792" s="63">
        <v>40399</v>
      </c>
      <c r="W792" s="57" t="s">
        <v>187</v>
      </c>
      <c r="X792" s="57">
        <v>78317633</v>
      </c>
      <c r="Y792" s="63" t="s">
        <v>244</v>
      </c>
      <c r="Z792" s="57" t="s">
        <v>2520</v>
      </c>
      <c r="AA792" s="74">
        <v>21223862</v>
      </c>
      <c r="AB792" s="63" t="s">
        <v>2521</v>
      </c>
      <c r="AC792" s="57" t="s">
        <v>2421</v>
      </c>
      <c r="AD792" s="57">
        <v>0</v>
      </c>
      <c r="AE792" s="57">
        <v>0</v>
      </c>
      <c r="AF792" s="57">
        <v>0</v>
      </c>
      <c r="AG792" s="57">
        <v>1</v>
      </c>
      <c r="AH792" s="57">
        <v>1</v>
      </c>
      <c r="AI792" s="57">
        <v>0</v>
      </c>
      <c r="AJ792" s="57"/>
      <c r="AK792" s="57">
        <v>0</v>
      </c>
      <c r="AL792" s="57">
        <v>0</v>
      </c>
      <c r="AM792" s="69">
        <v>0</v>
      </c>
      <c r="AN792" s="57">
        <v>0</v>
      </c>
      <c r="AO792" s="57">
        <v>0</v>
      </c>
      <c r="AP792" s="57">
        <v>0</v>
      </c>
      <c r="AQ792" s="57">
        <v>0</v>
      </c>
      <c r="AR792" s="57">
        <v>0</v>
      </c>
      <c r="AS792" s="57">
        <v>6.9</v>
      </c>
      <c r="AT792" s="69">
        <v>209975</v>
      </c>
      <c r="AU792" s="54">
        <v>0</v>
      </c>
      <c r="AV792" s="54">
        <v>0</v>
      </c>
      <c r="AW792" s="66">
        <v>7.2</v>
      </c>
      <c r="AX792" s="66">
        <v>6.9</v>
      </c>
      <c r="AY792" s="64">
        <v>665439</v>
      </c>
      <c r="AZ792" s="73">
        <v>174.36059785448992</v>
      </c>
      <c r="BA792" s="54">
        <v>0</v>
      </c>
      <c r="BB792" s="7">
        <v>0</v>
      </c>
      <c r="BC792" s="7">
        <v>0</v>
      </c>
      <c r="BD792" s="50">
        <v>0.6</v>
      </c>
    </row>
    <row r="793" spans="1:56" x14ac:dyDescent="0.25">
      <c r="A793" s="57">
        <v>789</v>
      </c>
      <c r="B793" s="74">
        <v>2015</v>
      </c>
      <c r="C793" s="57">
        <v>12</v>
      </c>
      <c r="D793" s="57" t="s">
        <v>2774</v>
      </c>
      <c r="E793" s="62">
        <f t="shared" si="22"/>
        <v>17.293700000000001</v>
      </c>
      <c r="F793" s="108">
        <v>16.79</v>
      </c>
      <c r="G793" s="57"/>
      <c r="H793" s="57"/>
      <c r="I793" s="57"/>
      <c r="J793" s="57" t="s">
        <v>801</v>
      </c>
      <c r="K793" s="57"/>
      <c r="L793" s="57">
        <v>33459</v>
      </c>
      <c r="M793" s="63">
        <v>40435</v>
      </c>
      <c r="N793" s="57" t="s">
        <v>505</v>
      </c>
      <c r="O793" s="57">
        <v>78767315</v>
      </c>
      <c r="P793" s="63">
        <v>40130</v>
      </c>
      <c r="Q793" s="57" t="s">
        <v>259</v>
      </c>
      <c r="R793" s="57">
        <v>31134993</v>
      </c>
      <c r="S793" s="63">
        <v>40268</v>
      </c>
      <c r="T793" s="57" t="s">
        <v>120</v>
      </c>
      <c r="U793" s="57">
        <v>23835862</v>
      </c>
      <c r="V793" s="63">
        <v>40140</v>
      </c>
      <c r="W793" s="54" t="s">
        <v>877</v>
      </c>
      <c r="X793" s="57">
        <v>68564119</v>
      </c>
      <c r="Y793" s="63">
        <v>40164</v>
      </c>
      <c r="Z793" s="57" t="s">
        <v>1291</v>
      </c>
      <c r="AA793" s="74">
        <v>2594606</v>
      </c>
      <c r="AB793" s="63">
        <v>40053</v>
      </c>
      <c r="AC793" s="57" t="s">
        <v>2815</v>
      </c>
      <c r="AD793" s="57">
        <v>0</v>
      </c>
      <c r="AE793" s="57">
        <v>0</v>
      </c>
      <c r="AF793" s="57">
        <v>0</v>
      </c>
      <c r="AG793" s="57">
        <v>0</v>
      </c>
      <c r="AH793" s="57">
        <v>0</v>
      </c>
      <c r="AI793" s="57">
        <v>1</v>
      </c>
      <c r="AJ793" s="57"/>
      <c r="AK793" s="57">
        <v>0</v>
      </c>
      <c r="AL793" s="57">
        <v>0</v>
      </c>
      <c r="AM793" s="69">
        <v>0</v>
      </c>
      <c r="AN793" s="57">
        <v>0</v>
      </c>
      <c r="AO793" s="57">
        <v>0</v>
      </c>
      <c r="AP793" s="57">
        <v>0</v>
      </c>
      <c r="AQ793" s="57">
        <v>0</v>
      </c>
      <c r="AR793" s="57">
        <v>0</v>
      </c>
      <c r="AS793" s="57">
        <v>7.7</v>
      </c>
      <c r="AT793" s="69">
        <v>254965</v>
      </c>
      <c r="AU793" s="54">
        <v>1</v>
      </c>
      <c r="AV793" s="54">
        <v>0</v>
      </c>
      <c r="AW793" s="66">
        <v>6.1</v>
      </c>
      <c r="AX793" s="66">
        <v>5.8</v>
      </c>
      <c r="AY793" s="64">
        <v>750208</v>
      </c>
      <c r="AZ793" s="73">
        <v>174.36059785448992</v>
      </c>
      <c r="BA793" s="54">
        <v>0</v>
      </c>
      <c r="BB793" s="50">
        <v>1</v>
      </c>
      <c r="BC793" s="7">
        <v>0</v>
      </c>
      <c r="BD793" s="7">
        <v>0</v>
      </c>
    </row>
    <row r="794" spans="1:56" x14ac:dyDescent="0.25">
      <c r="A794" s="57">
        <v>790</v>
      </c>
      <c r="B794" s="74">
        <v>2015</v>
      </c>
      <c r="C794" s="57">
        <v>9</v>
      </c>
      <c r="D794" s="57" t="s">
        <v>2115</v>
      </c>
      <c r="E794" s="62">
        <f t="shared" si="22"/>
        <v>16.686</v>
      </c>
      <c r="F794" s="108">
        <v>16.2</v>
      </c>
      <c r="G794" s="57"/>
      <c r="H794" s="57"/>
      <c r="I794" s="57"/>
      <c r="J794" s="57" t="s">
        <v>126</v>
      </c>
      <c r="K794" s="57"/>
      <c r="L794" s="57">
        <v>5917007</v>
      </c>
      <c r="M794" s="63" t="s">
        <v>995</v>
      </c>
      <c r="N794" s="57" t="s">
        <v>126</v>
      </c>
      <c r="O794" s="57">
        <v>5917007</v>
      </c>
      <c r="P794" s="63" t="s">
        <v>2627</v>
      </c>
      <c r="Q794" s="57" t="s">
        <v>307</v>
      </c>
      <c r="R794" s="57">
        <v>74161082</v>
      </c>
      <c r="S794" s="63">
        <v>40114</v>
      </c>
      <c r="T794" s="57" t="s">
        <v>1596</v>
      </c>
      <c r="U794" s="57">
        <v>6924013</v>
      </c>
      <c r="V794" s="63">
        <v>40053</v>
      </c>
      <c r="W794" s="57" t="s">
        <v>1396</v>
      </c>
      <c r="X794" s="57">
        <v>0</v>
      </c>
      <c r="Y794" s="63"/>
      <c r="Z794" s="57"/>
      <c r="AA794" s="74"/>
      <c r="AB794" s="63"/>
      <c r="AC794" s="57" t="s">
        <v>230</v>
      </c>
      <c r="AD794" s="57">
        <v>0</v>
      </c>
      <c r="AE794" s="57">
        <v>0</v>
      </c>
      <c r="AF794" s="57">
        <v>0</v>
      </c>
      <c r="AG794" s="57">
        <v>0</v>
      </c>
      <c r="AH794" s="57">
        <v>1</v>
      </c>
      <c r="AI794" s="57">
        <v>0</v>
      </c>
      <c r="AJ794" s="57"/>
      <c r="AK794" s="57">
        <v>0</v>
      </c>
      <c r="AL794" s="57">
        <v>0</v>
      </c>
      <c r="AM794" s="69">
        <v>0</v>
      </c>
      <c r="AN794" s="57">
        <v>0</v>
      </c>
      <c r="AO794" s="57">
        <v>0</v>
      </c>
      <c r="AP794" s="57">
        <v>0</v>
      </c>
      <c r="AQ794" s="57">
        <v>0</v>
      </c>
      <c r="AR794" s="57">
        <v>0</v>
      </c>
      <c r="AS794" s="57">
        <v>5.8</v>
      </c>
      <c r="AT794" s="69">
        <v>176411</v>
      </c>
      <c r="AU794" s="54">
        <v>0</v>
      </c>
      <c r="AV794" s="54">
        <v>0</v>
      </c>
      <c r="AW794" s="66">
        <v>7.7</v>
      </c>
      <c r="AX794" s="66">
        <v>7.5</v>
      </c>
      <c r="AY794" s="64">
        <v>659635</v>
      </c>
      <c r="AZ794" s="73">
        <v>174.36059785448992</v>
      </c>
      <c r="BA794" s="54">
        <v>1</v>
      </c>
      <c r="BB794" s="7">
        <v>0</v>
      </c>
      <c r="BC794" s="7">
        <v>0.5</v>
      </c>
      <c r="BD794" s="7">
        <v>0</v>
      </c>
    </row>
    <row r="795" spans="1:56" x14ac:dyDescent="0.25">
      <c r="A795" s="57">
        <v>791</v>
      </c>
      <c r="B795" s="74">
        <v>2015</v>
      </c>
      <c r="C795" s="57">
        <v>9</v>
      </c>
      <c r="D795" s="57" t="s">
        <v>2840</v>
      </c>
      <c r="E795" s="62">
        <f t="shared" si="22"/>
        <v>14.821700000000002</v>
      </c>
      <c r="F795" s="108">
        <v>14.39</v>
      </c>
      <c r="G795" s="57"/>
      <c r="H795" s="57"/>
      <c r="I795" s="57"/>
      <c r="J795" s="57" t="s">
        <v>3074</v>
      </c>
      <c r="K795" s="57" t="s">
        <v>3075</v>
      </c>
      <c r="L795" s="57">
        <v>17935</v>
      </c>
      <c r="M795" s="63" t="s">
        <v>7200</v>
      </c>
      <c r="N795" s="57" t="s">
        <v>2283</v>
      </c>
      <c r="O795" s="57">
        <v>1135677</v>
      </c>
      <c r="P795" s="63" t="s">
        <v>2673</v>
      </c>
      <c r="Q795" s="57" t="s">
        <v>2382</v>
      </c>
      <c r="R795" s="57">
        <v>56814</v>
      </c>
      <c r="S795" s="63">
        <v>40053</v>
      </c>
      <c r="T795" s="57" t="s">
        <v>2345</v>
      </c>
      <c r="U795" s="57">
        <v>47026</v>
      </c>
      <c r="V795" s="63">
        <v>40471</v>
      </c>
      <c r="W795" s="57" t="s">
        <v>2308</v>
      </c>
      <c r="X795" s="57">
        <v>0</v>
      </c>
      <c r="Y795" s="63"/>
      <c r="AC795" s="57" t="s">
        <v>230</v>
      </c>
      <c r="AD795" s="57">
        <v>0</v>
      </c>
      <c r="AE795" s="57">
        <v>0</v>
      </c>
      <c r="AF795" s="57">
        <v>0</v>
      </c>
      <c r="AG795" s="57">
        <v>0</v>
      </c>
      <c r="AH795" s="57">
        <v>1</v>
      </c>
      <c r="AI795" s="57">
        <v>0</v>
      </c>
      <c r="AJ795" s="57"/>
      <c r="AK795" s="57">
        <v>0</v>
      </c>
      <c r="AL795" s="57">
        <v>0</v>
      </c>
      <c r="AM795" s="69">
        <v>0</v>
      </c>
      <c r="AN795" s="57">
        <v>0</v>
      </c>
      <c r="AO795" s="57">
        <v>0</v>
      </c>
      <c r="AP795" s="57">
        <v>0</v>
      </c>
      <c r="AQ795" s="57">
        <v>0</v>
      </c>
      <c r="AR795" s="57">
        <v>0</v>
      </c>
      <c r="AS795" s="57">
        <v>7.5</v>
      </c>
      <c r="AT795" s="69">
        <v>266114</v>
      </c>
      <c r="AU795" s="54">
        <v>0</v>
      </c>
      <c r="AV795" s="54">
        <v>0</v>
      </c>
      <c r="AW795" s="66">
        <v>7.5</v>
      </c>
      <c r="AX795" s="66">
        <v>7.7</v>
      </c>
      <c r="AY795" s="64">
        <v>507382</v>
      </c>
      <c r="AZ795" s="73">
        <v>174.36059785448992</v>
      </c>
      <c r="BA795" s="54">
        <v>0</v>
      </c>
      <c r="BB795" s="7">
        <v>0</v>
      </c>
      <c r="BC795" s="7">
        <v>0</v>
      </c>
      <c r="BD795" s="7">
        <v>0</v>
      </c>
    </row>
    <row r="796" spans="1:56" x14ac:dyDescent="0.25">
      <c r="A796" s="57">
        <v>792</v>
      </c>
      <c r="B796" s="74">
        <v>2015</v>
      </c>
      <c r="C796" s="57">
        <v>7</v>
      </c>
      <c r="D796" s="57" t="s">
        <v>2114</v>
      </c>
      <c r="E796" s="62">
        <f t="shared" si="22"/>
        <v>11.9377</v>
      </c>
      <c r="F796" s="108">
        <v>11.59</v>
      </c>
      <c r="G796" s="57"/>
      <c r="H796" s="57"/>
      <c r="I796" s="57"/>
      <c r="J796" s="57" t="s">
        <v>2221</v>
      </c>
      <c r="K796" s="57"/>
      <c r="L796" s="57">
        <v>6144656</v>
      </c>
      <c r="M796" s="63" t="s">
        <v>2593</v>
      </c>
      <c r="N796" s="57" t="s">
        <v>2221</v>
      </c>
      <c r="O796" s="57">
        <v>6144656</v>
      </c>
      <c r="P796" s="63" t="s">
        <v>2657</v>
      </c>
      <c r="Q796" s="57" t="s">
        <v>2303</v>
      </c>
      <c r="R796" s="57">
        <v>15979612</v>
      </c>
      <c r="S796" s="63">
        <v>40214</v>
      </c>
      <c r="T796" s="57" t="s">
        <v>2331</v>
      </c>
      <c r="U796" s="57">
        <v>0</v>
      </c>
      <c r="V796" s="63"/>
      <c r="W796" s="57" t="s">
        <v>1422</v>
      </c>
      <c r="X796" s="57">
        <v>23736142</v>
      </c>
      <c r="Y796" s="63">
        <v>40058</v>
      </c>
      <c r="Z796" s="57"/>
      <c r="AA796" s="74"/>
      <c r="AB796" s="63"/>
      <c r="AC796" s="57" t="s">
        <v>230</v>
      </c>
      <c r="AD796" s="57">
        <v>0</v>
      </c>
      <c r="AE796" s="57">
        <v>0</v>
      </c>
      <c r="AF796" s="57">
        <v>0</v>
      </c>
      <c r="AG796" s="57">
        <v>0</v>
      </c>
      <c r="AH796" s="57">
        <v>1</v>
      </c>
      <c r="AI796" s="57">
        <v>0</v>
      </c>
      <c r="AJ796" s="57"/>
      <c r="AK796" s="57">
        <v>0</v>
      </c>
      <c r="AL796" s="57">
        <v>0</v>
      </c>
      <c r="AM796" s="69">
        <v>0</v>
      </c>
      <c r="AN796" s="57">
        <v>0</v>
      </c>
      <c r="AO796" s="57">
        <v>0</v>
      </c>
      <c r="AP796" s="57">
        <v>0</v>
      </c>
      <c r="AQ796" s="57">
        <v>0</v>
      </c>
      <c r="AR796" s="57">
        <v>0</v>
      </c>
      <c r="AS796" s="57">
        <v>6.2</v>
      </c>
      <c r="AT796" s="69">
        <v>172108</v>
      </c>
      <c r="AU796" s="54">
        <v>0</v>
      </c>
      <c r="AV796" s="54">
        <v>0</v>
      </c>
      <c r="AW796" s="66">
        <v>6.5</v>
      </c>
      <c r="AX796" s="66">
        <v>6.2</v>
      </c>
      <c r="AY796" s="64">
        <v>634794</v>
      </c>
      <c r="AZ796" s="73">
        <v>174.36059785448992</v>
      </c>
      <c r="BA796" s="94">
        <v>0.6</v>
      </c>
      <c r="BB796" s="7">
        <v>0</v>
      </c>
      <c r="BC796" s="7">
        <v>0</v>
      </c>
      <c r="BD796" s="7">
        <v>0</v>
      </c>
    </row>
    <row r="797" spans="1:56" x14ac:dyDescent="0.25">
      <c r="A797" s="57">
        <v>793</v>
      </c>
      <c r="B797" s="74">
        <v>2015</v>
      </c>
      <c r="C797" s="57">
        <v>2</v>
      </c>
      <c r="D797" s="57" t="s">
        <v>2116</v>
      </c>
      <c r="E797" s="62">
        <f t="shared" si="22"/>
        <v>10.011600000000001</v>
      </c>
      <c r="F797" s="108">
        <v>9.7200000000000006</v>
      </c>
      <c r="G797" s="57"/>
      <c r="H797" s="57"/>
      <c r="I797" s="57"/>
      <c r="J797" s="57" t="s">
        <v>100</v>
      </c>
      <c r="K797" s="57"/>
      <c r="L797" s="57">
        <v>7364807</v>
      </c>
      <c r="M797" s="63" t="s">
        <v>6169</v>
      </c>
      <c r="N797" s="57" t="s">
        <v>252</v>
      </c>
      <c r="O797" s="57">
        <v>1206468</v>
      </c>
      <c r="P797" s="63" t="s">
        <v>2658</v>
      </c>
      <c r="Q797" s="57" t="s">
        <v>250</v>
      </c>
      <c r="R797" s="57">
        <v>14769107</v>
      </c>
      <c r="S797" s="63">
        <v>40325</v>
      </c>
      <c r="T797" s="57" t="s">
        <v>485</v>
      </c>
      <c r="U797" s="57">
        <v>7670070</v>
      </c>
      <c r="V797" s="63">
        <v>40053</v>
      </c>
      <c r="W797" s="57" t="s">
        <v>1728</v>
      </c>
      <c r="X797" s="57">
        <v>8854391</v>
      </c>
      <c r="Y797" s="63" t="s">
        <v>310</v>
      </c>
      <c r="Z797" s="57" t="s">
        <v>133</v>
      </c>
      <c r="AA797" s="74">
        <v>0</v>
      </c>
      <c r="AB797" s="63"/>
      <c r="AC797" s="57" t="s">
        <v>1358</v>
      </c>
      <c r="AD797" s="57">
        <v>0</v>
      </c>
      <c r="AE797" s="57">
        <v>0</v>
      </c>
      <c r="AF797" s="57">
        <v>0</v>
      </c>
      <c r="AG797" s="57">
        <v>0</v>
      </c>
      <c r="AH797" s="57">
        <v>1</v>
      </c>
      <c r="AI797" s="57">
        <v>1</v>
      </c>
      <c r="AJ797" s="57"/>
      <c r="AK797" s="57">
        <v>0</v>
      </c>
      <c r="AL797" s="57">
        <v>0</v>
      </c>
      <c r="AM797" s="69">
        <v>0</v>
      </c>
      <c r="AN797" s="57">
        <v>0</v>
      </c>
      <c r="AO797" s="57">
        <v>0</v>
      </c>
      <c r="AP797" s="57">
        <v>0</v>
      </c>
      <c r="AQ797" s="57">
        <v>0</v>
      </c>
      <c r="AR797" s="57">
        <v>0</v>
      </c>
      <c r="AS797" s="57">
        <v>5.8</v>
      </c>
      <c r="AT797" s="69">
        <v>74660</v>
      </c>
      <c r="AU797" s="54">
        <v>1</v>
      </c>
      <c r="AV797" s="54">
        <v>0</v>
      </c>
      <c r="AW797" s="66">
        <v>5.6</v>
      </c>
      <c r="AX797" s="66">
        <v>5.8</v>
      </c>
      <c r="AY797" s="64">
        <v>260094</v>
      </c>
      <c r="AZ797" s="73">
        <v>174.36059785448992</v>
      </c>
      <c r="BA797" s="54">
        <v>0</v>
      </c>
      <c r="BB797" s="7">
        <v>0</v>
      </c>
      <c r="BC797" s="7">
        <v>0.9</v>
      </c>
      <c r="BD797" s="7">
        <v>0</v>
      </c>
    </row>
    <row r="798" spans="1:56" x14ac:dyDescent="0.25">
      <c r="A798" s="57">
        <v>794</v>
      </c>
      <c r="B798" s="74">
        <v>2015</v>
      </c>
      <c r="C798" s="57">
        <v>7</v>
      </c>
      <c r="D798" s="57" t="s">
        <v>2117</v>
      </c>
      <c r="E798" s="62">
        <f t="shared" si="22"/>
        <v>9.8468</v>
      </c>
      <c r="F798" s="108">
        <v>9.56</v>
      </c>
      <c r="G798" s="57"/>
      <c r="H798" s="57"/>
      <c r="I798" s="57"/>
      <c r="J798" s="57" t="s">
        <v>2222</v>
      </c>
      <c r="K798" s="57"/>
      <c r="L798" s="57">
        <v>0</v>
      </c>
      <c r="M798" s="63"/>
      <c r="N798" s="57" t="s">
        <v>2276</v>
      </c>
      <c r="O798" s="57">
        <v>45887</v>
      </c>
      <c r="P798" s="63" t="s">
        <v>2659</v>
      </c>
      <c r="Q798" s="57"/>
      <c r="R798" s="57"/>
      <c r="S798" s="63"/>
      <c r="T798" s="57" t="s">
        <v>2332</v>
      </c>
      <c r="U798" s="57">
        <v>2716</v>
      </c>
      <c r="V798" s="63">
        <v>40474</v>
      </c>
      <c r="W798" s="57"/>
      <c r="X798" s="57"/>
      <c r="Y798" s="63"/>
      <c r="Z798" s="57"/>
      <c r="AA798" s="74"/>
      <c r="AB798" s="63"/>
      <c r="AC798" s="57" t="s">
        <v>2422</v>
      </c>
      <c r="AD798" s="57">
        <v>0</v>
      </c>
      <c r="AE798" s="57">
        <v>0</v>
      </c>
      <c r="AF798" s="57">
        <v>0</v>
      </c>
      <c r="AG798" s="57">
        <v>1</v>
      </c>
      <c r="AH798" s="57">
        <v>1</v>
      </c>
      <c r="AI798" s="57">
        <v>0</v>
      </c>
      <c r="AJ798" s="57" t="s">
        <v>2462</v>
      </c>
      <c r="AK798" s="57">
        <v>0</v>
      </c>
      <c r="AL798" s="57">
        <v>1</v>
      </c>
      <c r="AM798" s="69">
        <v>0</v>
      </c>
      <c r="AN798" s="57">
        <v>0</v>
      </c>
      <c r="AO798" s="57">
        <v>0</v>
      </c>
      <c r="AP798" s="57">
        <v>0</v>
      </c>
      <c r="AQ798" s="57">
        <v>0</v>
      </c>
      <c r="AR798" s="57">
        <v>0</v>
      </c>
      <c r="AS798" s="57">
        <v>8.3000000000000007</v>
      </c>
      <c r="AT798" s="69">
        <v>301428</v>
      </c>
      <c r="AU798" s="54">
        <v>0</v>
      </c>
      <c r="AV798" s="54">
        <v>0</v>
      </c>
      <c r="AW798" s="66">
        <v>8</v>
      </c>
      <c r="AX798" s="66">
        <v>8.3000000000000007</v>
      </c>
      <c r="AY798" s="64">
        <v>193156</v>
      </c>
      <c r="AZ798" s="73">
        <v>174.36059785448992</v>
      </c>
      <c r="BA798" s="54">
        <v>0</v>
      </c>
      <c r="BB798" s="50">
        <v>0.7142857142857143</v>
      </c>
      <c r="BC798" s="7">
        <v>0</v>
      </c>
      <c r="BD798" s="7">
        <v>0.7</v>
      </c>
    </row>
    <row r="799" spans="1:56" x14ac:dyDescent="0.25">
      <c r="A799" s="57">
        <v>795</v>
      </c>
      <c r="B799" s="74">
        <v>2015</v>
      </c>
      <c r="C799" s="57">
        <v>12</v>
      </c>
      <c r="D799" s="57" t="s">
        <v>2777</v>
      </c>
      <c r="E799" s="62">
        <f t="shared" si="22"/>
        <v>9.2905999999999995</v>
      </c>
      <c r="F799" s="108">
        <v>9.02</v>
      </c>
      <c r="G799" s="57"/>
      <c r="H799" s="57"/>
      <c r="I799" s="57"/>
      <c r="J799" s="57" t="s">
        <v>105</v>
      </c>
      <c r="K799" s="57"/>
      <c r="L799" s="57">
        <v>538306</v>
      </c>
      <c r="M799" s="63">
        <v>40998</v>
      </c>
      <c r="N799" s="57" t="s">
        <v>257</v>
      </c>
      <c r="O799" s="57">
        <v>17561915</v>
      </c>
      <c r="P799" s="63">
        <v>40373</v>
      </c>
      <c r="Q799" s="57" t="s">
        <v>2491</v>
      </c>
      <c r="R799" s="57">
        <v>8740099</v>
      </c>
      <c r="S799" s="63">
        <v>40625</v>
      </c>
      <c r="T799" s="57" t="s">
        <v>2870</v>
      </c>
      <c r="U799" s="57">
        <v>26216101</v>
      </c>
      <c r="V799" s="63">
        <v>40053</v>
      </c>
      <c r="W799" s="57"/>
      <c r="X799" s="57"/>
      <c r="Y799" s="63"/>
      <c r="Z799" s="57" t="s">
        <v>2813</v>
      </c>
      <c r="AA799" s="74">
        <f>688871</f>
        <v>688871</v>
      </c>
      <c r="AB799" s="63">
        <v>40053</v>
      </c>
      <c r="AC799" s="57" t="s">
        <v>1367</v>
      </c>
      <c r="AD799" s="57">
        <v>0</v>
      </c>
      <c r="AE799" s="57">
        <v>0</v>
      </c>
      <c r="AF799" s="57">
        <v>0</v>
      </c>
      <c r="AG799" s="57">
        <v>0</v>
      </c>
      <c r="AH799" s="57">
        <v>0</v>
      </c>
      <c r="AI799" s="57">
        <v>1</v>
      </c>
      <c r="AJ799" s="57"/>
      <c r="AK799" s="57">
        <v>0</v>
      </c>
      <c r="AL799" s="57">
        <v>0</v>
      </c>
      <c r="AM799" s="69">
        <v>0</v>
      </c>
      <c r="AN799" s="57">
        <v>0</v>
      </c>
      <c r="AO799" s="57">
        <v>0</v>
      </c>
      <c r="AP799" s="57">
        <v>0</v>
      </c>
      <c r="AQ799" s="57">
        <v>0</v>
      </c>
      <c r="AR799" s="57">
        <v>0</v>
      </c>
      <c r="AS799" s="57">
        <v>8.1999999999999993</v>
      </c>
      <c r="AT799" s="69">
        <v>279359</v>
      </c>
      <c r="AU799" s="54">
        <v>0</v>
      </c>
      <c r="AV799" s="54">
        <v>0</v>
      </c>
      <c r="AW799" s="66">
        <v>6.4</v>
      </c>
      <c r="AX799" s="66">
        <v>6</v>
      </c>
      <c r="AY799" s="64">
        <v>148933</v>
      </c>
      <c r="AZ799" s="73">
        <v>174.36059785448992</v>
      </c>
      <c r="BA799" s="54">
        <v>0</v>
      </c>
      <c r="BB799" s="7">
        <v>0</v>
      </c>
      <c r="BC799" s="7">
        <v>0</v>
      </c>
      <c r="BD799" s="7">
        <v>0</v>
      </c>
    </row>
    <row r="800" spans="1:56" x14ac:dyDescent="0.25">
      <c r="A800" s="57">
        <v>796</v>
      </c>
      <c r="B800" s="74">
        <v>2015</v>
      </c>
      <c r="C800" s="57">
        <v>12</v>
      </c>
      <c r="D800" s="57" t="s">
        <v>2784</v>
      </c>
      <c r="E800" s="62">
        <f t="shared" si="22"/>
        <v>8.4769000000000005</v>
      </c>
      <c r="F800" s="108">
        <v>8.23</v>
      </c>
      <c r="G800" s="57"/>
      <c r="H800" s="57"/>
      <c r="I800" s="57"/>
      <c r="J800" s="57" t="s">
        <v>3174</v>
      </c>
      <c r="K800" s="57"/>
      <c r="L800" s="57">
        <v>11740003</v>
      </c>
      <c r="M800" s="63">
        <v>40053</v>
      </c>
      <c r="N800" s="57" t="s">
        <v>481</v>
      </c>
      <c r="O800" s="57">
        <v>15783339</v>
      </c>
      <c r="P800" s="63">
        <v>40053</v>
      </c>
      <c r="Q800" s="57" t="s">
        <v>863</v>
      </c>
      <c r="R800" s="57">
        <v>24043244</v>
      </c>
      <c r="S800" s="63">
        <v>40053</v>
      </c>
      <c r="T800" s="57" t="s">
        <v>2802</v>
      </c>
      <c r="U800" s="57">
        <v>2659686</v>
      </c>
      <c r="V800" s="63">
        <v>41105</v>
      </c>
      <c r="W800" s="57"/>
      <c r="X800" s="57"/>
      <c r="Y800" s="63"/>
      <c r="Z800" s="57" t="s">
        <v>2814</v>
      </c>
      <c r="AA800" s="57">
        <f>28397805+13130666+619534</f>
        <v>42148005</v>
      </c>
      <c r="AB800" s="63" t="s">
        <v>7201</v>
      </c>
      <c r="AC800" s="57" t="s">
        <v>2821</v>
      </c>
      <c r="AD800" s="57">
        <v>0</v>
      </c>
      <c r="AE800" s="57">
        <v>1</v>
      </c>
      <c r="AF800" s="57">
        <v>0</v>
      </c>
      <c r="AG800" s="57">
        <v>0</v>
      </c>
      <c r="AH800" s="57">
        <v>1</v>
      </c>
      <c r="AI800" s="57">
        <v>1</v>
      </c>
      <c r="AJ800" s="57"/>
      <c r="AK800" s="57">
        <v>0</v>
      </c>
      <c r="AL800" s="57">
        <v>0</v>
      </c>
      <c r="AM800" s="69">
        <v>0</v>
      </c>
      <c r="AN800" s="57">
        <v>0</v>
      </c>
      <c r="AO800" s="57">
        <v>0</v>
      </c>
      <c r="AP800" s="57">
        <v>0</v>
      </c>
      <c r="AQ800" s="57">
        <v>0</v>
      </c>
      <c r="AR800" s="57">
        <v>0</v>
      </c>
      <c r="AS800" s="57">
        <v>7.5</v>
      </c>
      <c r="AT800" s="69">
        <v>152389</v>
      </c>
      <c r="AU800" s="54">
        <v>0</v>
      </c>
      <c r="AV800" s="54">
        <v>0</v>
      </c>
      <c r="AW800" s="66">
        <v>7.3</v>
      </c>
      <c r="AX800" s="66">
        <v>7</v>
      </c>
      <c r="AY800" s="64">
        <v>251007</v>
      </c>
      <c r="AZ800" s="73">
        <v>174.36059785448992</v>
      </c>
      <c r="BA800" s="54">
        <v>0</v>
      </c>
      <c r="BB800" s="7">
        <v>0</v>
      </c>
      <c r="BC800" s="7">
        <v>0</v>
      </c>
      <c r="BD800" s="7">
        <v>0</v>
      </c>
    </row>
    <row r="801" spans="1:56" x14ac:dyDescent="0.25">
      <c r="A801" s="57">
        <v>797</v>
      </c>
      <c r="B801" s="74">
        <v>2015</v>
      </c>
      <c r="C801" s="57">
        <v>2</v>
      </c>
      <c r="D801" s="57" t="s">
        <v>2118</v>
      </c>
      <c r="E801" s="62">
        <f t="shared" si="22"/>
        <v>7.6528999999999998</v>
      </c>
      <c r="F801" s="108">
        <v>7.43</v>
      </c>
      <c r="G801" s="57"/>
      <c r="H801" s="57"/>
      <c r="I801" s="57"/>
      <c r="J801" s="57" t="s">
        <v>304</v>
      </c>
      <c r="K801" s="57"/>
      <c r="L801" s="57">
        <v>41019</v>
      </c>
      <c r="M801" s="63" t="s">
        <v>305</v>
      </c>
      <c r="N801" s="57" t="s">
        <v>171</v>
      </c>
      <c r="O801" s="57">
        <v>26974633</v>
      </c>
      <c r="P801" s="63" t="s">
        <v>2622</v>
      </c>
      <c r="Q801" s="57" t="s">
        <v>288</v>
      </c>
      <c r="R801" s="57">
        <v>1576570</v>
      </c>
      <c r="S801" s="63">
        <v>40136</v>
      </c>
      <c r="T801" s="57" t="s">
        <v>2333</v>
      </c>
      <c r="U801" s="57">
        <v>157684</v>
      </c>
      <c r="V801" s="63">
        <v>42044</v>
      </c>
      <c r="W801" s="57" t="s">
        <v>2374</v>
      </c>
      <c r="X801" s="57">
        <v>1027990</v>
      </c>
      <c r="Y801" s="63">
        <v>40328</v>
      </c>
      <c r="Z801" s="57" t="s">
        <v>2408</v>
      </c>
      <c r="AA801" s="74">
        <v>16097709</v>
      </c>
      <c r="AB801" s="63">
        <v>40991</v>
      </c>
      <c r="AC801" s="57" t="s">
        <v>2423</v>
      </c>
      <c r="AD801" s="57">
        <v>0</v>
      </c>
      <c r="AE801" s="57">
        <v>0</v>
      </c>
      <c r="AF801" s="57">
        <v>1</v>
      </c>
      <c r="AG801" s="57">
        <v>0</v>
      </c>
      <c r="AH801" s="57">
        <v>0</v>
      </c>
      <c r="AI801" s="57">
        <v>1</v>
      </c>
      <c r="AJ801" s="57"/>
      <c r="AK801" s="57">
        <v>0</v>
      </c>
      <c r="AL801" s="57">
        <v>0</v>
      </c>
      <c r="AM801" s="69">
        <v>0</v>
      </c>
      <c r="AN801" s="57">
        <v>0</v>
      </c>
      <c r="AO801" s="57">
        <v>0</v>
      </c>
      <c r="AP801" s="57">
        <v>0</v>
      </c>
      <c r="AQ801" s="57">
        <v>0</v>
      </c>
      <c r="AR801" s="57">
        <v>0</v>
      </c>
      <c r="AS801" s="57">
        <v>6</v>
      </c>
      <c r="AT801" s="69">
        <v>61049</v>
      </c>
      <c r="AU801" s="54">
        <v>0</v>
      </c>
      <c r="AV801" s="54">
        <v>0</v>
      </c>
      <c r="AW801" s="66">
        <v>5.3</v>
      </c>
      <c r="AX801" s="66">
        <v>4.3</v>
      </c>
      <c r="AY801" s="64">
        <v>67019</v>
      </c>
      <c r="AZ801" s="73">
        <v>174.36059785448992</v>
      </c>
      <c r="BA801" s="54">
        <v>0</v>
      </c>
      <c r="BB801" s="7">
        <v>0</v>
      </c>
      <c r="BC801" s="7">
        <v>0</v>
      </c>
      <c r="BD801" s="7">
        <v>0</v>
      </c>
    </row>
    <row r="802" spans="1:56" x14ac:dyDescent="0.25">
      <c r="A802" s="57">
        <v>798</v>
      </c>
      <c r="B802" s="74">
        <v>2015</v>
      </c>
      <c r="C802" s="57">
        <v>2</v>
      </c>
      <c r="D802" s="57" t="s">
        <v>2119</v>
      </c>
      <c r="E802" s="62">
        <f t="shared" si="22"/>
        <v>7.1791</v>
      </c>
      <c r="F802" s="108">
        <v>6.97</v>
      </c>
      <c r="G802" s="57"/>
      <c r="H802" s="57"/>
      <c r="I802" s="57"/>
      <c r="J802" s="57" t="s">
        <v>2223</v>
      </c>
      <c r="K802" s="57"/>
      <c r="L802" s="57">
        <v>0</v>
      </c>
      <c r="M802" s="63"/>
      <c r="N802" s="57" t="s">
        <v>1007</v>
      </c>
      <c r="O802" s="57">
        <v>17403574</v>
      </c>
      <c r="P802" s="63" t="s">
        <v>2655</v>
      </c>
      <c r="Q802" s="57"/>
      <c r="R802" s="57"/>
      <c r="S802" s="63"/>
      <c r="T802" s="57" t="s">
        <v>300</v>
      </c>
      <c r="U802" s="57">
        <v>3349899</v>
      </c>
      <c r="V802" s="63">
        <v>40553</v>
      </c>
      <c r="W802" s="57"/>
      <c r="X802" s="57"/>
      <c r="Y802" s="63"/>
      <c r="Z802" s="57"/>
      <c r="AA802" s="74"/>
      <c r="AB802" s="63"/>
      <c r="AC802" s="57" t="s">
        <v>990</v>
      </c>
      <c r="AD802" s="57">
        <v>0</v>
      </c>
      <c r="AE802" s="57">
        <v>0</v>
      </c>
      <c r="AF802" s="57">
        <v>0</v>
      </c>
      <c r="AG802" s="57">
        <v>1</v>
      </c>
      <c r="AH802" s="57">
        <v>0</v>
      </c>
      <c r="AI802" s="57">
        <v>0</v>
      </c>
      <c r="AJ802" s="57" t="s">
        <v>2461</v>
      </c>
      <c r="AK802" s="57">
        <v>0</v>
      </c>
      <c r="AL802" s="57">
        <v>1</v>
      </c>
      <c r="AM802" s="69">
        <v>0</v>
      </c>
      <c r="AN802" s="57">
        <v>0</v>
      </c>
      <c r="AO802" s="57">
        <v>0</v>
      </c>
      <c r="AP802" s="57">
        <v>0</v>
      </c>
      <c r="AQ802" s="57">
        <v>0</v>
      </c>
      <c r="AR802" s="57">
        <v>0</v>
      </c>
      <c r="AS802" s="57">
        <v>7</v>
      </c>
      <c r="AT802" s="69">
        <v>130093</v>
      </c>
      <c r="AU802" s="54">
        <v>1</v>
      </c>
      <c r="AV802" s="54">
        <v>0</v>
      </c>
      <c r="AW802" s="66">
        <v>7</v>
      </c>
      <c r="AX802" s="66">
        <v>7.4</v>
      </c>
      <c r="AY802" s="64">
        <v>427782</v>
      </c>
      <c r="AZ802" s="73">
        <v>174.36059785448992</v>
      </c>
      <c r="BA802" s="54">
        <v>0</v>
      </c>
      <c r="BB802" s="7">
        <v>0</v>
      </c>
      <c r="BC802" s="7">
        <v>0</v>
      </c>
      <c r="BD802" s="7">
        <v>0</v>
      </c>
    </row>
    <row r="803" spans="1:56" x14ac:dyDescent="0.25">
      <c r="A803" s="57">
        <v>799</v>
      </c>
      <c r="B803" s="74">
        <v>2015</v>
      </c>
      <c r="C803" s="57">
        <v>10</v>
      </c>
      <c r="D803" s="57" t="s">
        <v>2135</v>
      </c>
      <c r="E803" s="62">
        <f t="shared" si="22"/>
        <v>7.0039999999999996</v>
      </c>
      <c r="F803" s="108">
        <v>6.8</v>
      </c>
      <c r="G803" s="57"/>
      <c r="H803" s="57"/>
      <c r="I803" s="57"/>
      <c r="J803" s="57" t="s">
        <v>1064</v>
      </c>
      <c r="K803" s="57"/>
      <c r="L803" s="57">
        <v>3435242</v>
      </c>
      <c r="M803" s="63" t="s">
        <v>244</v>
      </c>
      <c r="N803" s="57" t="s">
        <v>1020</v>
      </c>
      <c r="O803" s="57">
        <v>6990360</v>
      </c>
      <c r="P803" s="63" t="s">
        <v>2668</v>
      </c>
      <c r="Q803" s="57" t="s">
        <v>187</v>
      </c>
      <c r="R803" s="57">
        <v>78314658</v>
      </c>
      <c r="S803" s="63">
        <v>40053</v>
      </c>
      <c r="T803" s="57" t="s">
        <v>219</v>
      </c>
      <c r="U803" s="57">
        <v>35801893</v>
      </c>
      <c r="V803" s="63">
        <v>40053</v>
      </c>
      <c r="W803" s="57" t="s">
        <v>1826</v>
      </c>
      <c r="X803" s="57">
        <v>44728615</v>
      </c>
      <c r="Y803" s="63" t="s">
        <v>244</v>
      </c>
      <c r="Z803" s="57"/>
      <c r="AA803" s="74"/>
      <c r="AB803" s="63"/>
      <c r="AC803" s="57" t="s">
        <v>2431</v>
      </c>
      <c r="AD803" s="57">
        <v>0</v>
      </c>
      <c r="AE803" s="57">
        <v>1</v>
      </c>
      <c r="AF803" s="57">
        <v>0</v>
      </c>
      <c r="AG803" s="57">
        <v>0</v>
      </c>
      <c r="AH803" s="57">
        <v>0</v>
      </c>
      <c r="AI803" s="57">
        <v>1</v>
      </c>
      <c r="AJ803" s="57"/>
      <c r="AK803" s="57">
        <v>0</v>
      </c>
      <c r="AL803" s="57">
        <v>0</v>
      </c>
      <c r="AM803" s="69">
        <v>0</v>
      </c>
      <c r="AN803" s="57">
        <v>0</v>
      </c>
      <c r="AO803" s="57">
        <v>0</v>
      </c>
      <c r="AP803" s="57">
        <v>0</v>
      </c>
      <c r="AQ803" s="57">
        <v>0</v>
      </c>
      <c r="AR803" s="57">
        <v>0</v>
      </c>
      <c r="AS803" s="57">
        <v>4.3</v>
      </c>
      <c r="AT803" s="69">
        <v>92016</v>
      </c>
      <c r="AU803" s="54">
        <v>0</v>
      </c>
      <c r="AV803" s="54">
        <v>0</v>
      </c>
      <c r="AW803" s="66">
        <v>7</v>
      </c>
      <c r="AX803" s="66">
        <v>6.9</v>
      </c>
      <c r="AY803" s="64">
        <v>349571</v>
      </c>
      <c r="AZ803" s="73">
        <v>174.36059785448992</v>
      </c>
      <c r="BA803" s="54">
        <v>0</v>
      </c>
      <c r="BB803" s="7">
        <v>7</v>
      </c>
      <c r="BC803" s="7">
        <v>0</v>
      </c>
      <c r="BD803" s="7">
        <v>0</v>
      </c>
    </row>
    <row r="804" spans="1:56" x14ac:dyDescent="0.25">
      <c r="A804" s="57">
        <v>800</v>
      </c>
      <c r="B804" s="74">
        <v>2015</v>
      </c>
      <c r="C804" s="57">
        <v>12</v>
      </c>
      <c r="D804" s="57" t="s">
        <v>2775</v>
      </c>
      <c r="E804" s="62">
        <f t="shared" si="22"/>
        <v>6.6847000000000003</v>
      </c>
      <c r="F804" s="108">
        <v>6.49</v>
      </c>
      <c r="G804" s="57"/>
      <c r="H804" s="57"/>
      <c r="I804" s="57"/>
      <c r="J804" s="57" t="s">
        <v>3070</v>
      </c>
      <c r="K804" s="57"/>
      <c r="L804" s="57">
        <f>40406874+366378</f>
        <v>40773252</v>
      </c>
      <c r="M804" s="63" t="s">
        <v>7202</v>
      </c>
      <c r="N804" s="57" t="s">
        <v>267</v>
      </c>
      <c r="O804" s="57">
        <v>40441740</v>
      </c>
      <c r="P804" s="63">
        <v>41811</v>
      </c>
      <c r="Q804" s="57" t="s">
        <v>322</v>
      </c>
      <c r="R804" s="57">
        <v>0</v>
      </c>
      <c r="S804" s="63"/>
      <c r="T804" s="57" t="s">
        <v>1729</v>
      </c>
      <c r="U804" s="57">
        <v>0</v>
      </c>
      <c r="V804" s="63"/>
      <c r="W804" s="57" t="s">
        <v>1300</v>
      </c>
      <c r="X804" s="57">
        <v>462146</v>
      </c>
      <c r="Y804" s="63">
        <v>40053</v>
      </c>
      <c r="Z804" s="57"/>
      <c r="AA804" s="74"/>
      <c r="AB804" s="63"/>
      <c r="AC804" s="57" t="s">
        <v>63</v>
      </c>
      <c r="AD804" s="57">
        <v>0</v>
      </c>
      <c r="AE804" s="57">
        <v>0</v>
      </c>
      <c r="AF804" s="57">
        <v>0</v>
      </c>
      <c r="AG804" s="57">
        <v>0</v>
      </c>
      <c r="AH804" s="57">
        <v>1</v>
      </c>
      <c r="AI804" s="57">
        <v>0</v>
      </c>
      <c r="AJ804" s="57"/>
      <c r="AK804" s="57">
        <v>0</v>
      </c>
      <c r="AL804" s="57">
        <v>0</v>
      </c>
      <c r="AM804" s="69">
        <v>0</v>
      </c>
      <c r="AN804" s="57">
        <v>0</v>
      </c>
      <c r="AO804" s="57">
        <v>0</v>
      </c>
      <c r="AP804" s="57">
        <v>0</v>
      </c>
      <c r="AQ804" s="57">
        <v>0</v>
      </c>
      <c r="AR804" s="57">
        <v>0</v>
      </c>
      <c r="AS804" s="57">
        <v>4</v>
      </c>
      <c r="AT804" s="69">
        <v>62460</v>
      </c>
      <c r="AU804" s="54">
        <v>0</v>
      </c>
      <c r="AV804" s="54">
        <v>0</v>
      </c>
      <c r="AW804" s="66">
        <v>4.7</v>
      </c>
      <c r="AX804" s="66">
        <v>4</v>
      </c>
      <c r="AY804" s="64">
        <v>233939</v>
      </c>
      <c r="AZ804" s="73">
        <v>174.36059785448992</v>
      </c>
      <c r="BA804" s="54">
        <v>0</v>
      </c>
      <c r="BB804" s="7">
        <v>0</v>
      </c>
      <c r="BC804" s="7">
        <v>0</v>
      </c>
      <c r="BD804" s="7">
        <v>0</v>
      </c>
    </row>
    <row r="805" spans="1:56" x14ac:dyDescent="0.25">
      <c r="A805" s="57">
        <v>801</v>
      </c>
      <c r="B805" s="74">
        <v>2015</v>
      </c>
      <c r="C805" s="57">
        <v>6</v>
      </c>
      <c r="D805" s="57" t="s">
        <v>2120</v>
      </c>
      <c r="E805" s="62">
        <f t="shared" si="22"/>
        <v>5.7679999999999998</v>
      </c>
      <c r="F805" s="108">
        <v>5.6</v>
      </c>
      <c r="G805" s="57"/>
      <c r="H805" s="57"/>
      <c r="I805" s="57"/>
      <c r="J805" s="57" t="s">
        <v>1176</v>
      </c>
      <c r="K805" s="57"/>
      <c r="L805" s="57">
        <v>60368</v>
      </c>
      <c r="M805" s="63" t="s">
        <v>1720</v>
      </c>
      <c r="N805" s="57" t="s">
        <v>359</v>
      </c>
      <c r="O805" s="57">
        <v>5384678</v>
      </c>
      <c r="P805" s="63" t="s">
        <v>2660</v>
      </c>
      <c r="Q805" s="57"/>
      <c r="R805" s="57"/>
      <c r="S805" s="63"/>
      <c r="T805" s="57" t="s">
        <v>482</v>
      </c>
      <c r="U805" s="57">
        <v>853447</v>
      </c>
      <c r="V805" s="63">
        <v>40329</v>
      </c>
      <c r="W805" s="57"/>
      <c r="X805" s="57"/>
      <c r="Y805" s="63"/>
      <c r="Z805" s="57" t="s">
        <v>118</v>
      </c>
      <c r="AA805" s="74">
        <v>7682309</v>
      </c>
      <c r="AB805" s="63">
        <v>40283</v>
      </c>
      <c r="AC805" s="57" t="s">
        <v>986</v>
      </c>
      <c r="AD805" s="57">
        <v>0</v>
      </c>
      <c r="AE805" s="57">
        <v>1</v>
      </c>
      <c r="AF805" s="57">
        <v>0</v>
      </c>
      <c r="AG805" s="57">
        <v>0</v>
      </c>
      <c r="AH805" s="57">
        <v>0</v>
      </c>
      <c r="AI805" s="57">
        <v>1</v>
      </c>
      <c r="AJ805" s="57"/>
      <c r="AK805" s="57">
        <v>0</v>
      </c>
      <c r="AL805" s="57">
        <v>0</v>
      </c>
      <c r="AM805" s="69">
        <v>0</v>
      </c>
      <c r="AN805" s="57">
        <v>0</v>
      </c>
      <c r="AO805" s="57">
        <v>0</v>
      </c>
      <c r="AP805" s="57">
        <v>0</v>
      </c>
      <c r="AQ805" s="57">
        <v>0</v>
      </c>
      <c r="AR805" s="57">
        <v>0</v>
      </c>
      <c r="AS805" s="57">
        <v>7.4</v>
      </c>
      <c r="AT805" s="69">
        <v>75986</v>
      </c>
      <c r="AU805" s="54">
        <v>0</v>
      </c>
      <c r="AV805" s="54">
        <v>0</v>
      </c>
      <c r="AW805" s="66">
        <v>7.3</v>
      </c>
      <c r="AX805" s="66">
        <v>7.5</v>
      </c>
      <c r="AY805" s="64">
        <v>159422</v>
      </c>
      <c r="AZ805" s="73">
        <v>174.36059785448992</v>
      </c>
      <c r="BA805" s="54">
        <v>0</v>
      </c>
      <c r="BB805" s="7">
        <v>0</v>
      </c>
      <c r="BC805" s="7">
        <v>0</v>
      </c>
      <c r="BD805" s="7">
        <v>0</v>
      </c>
    </row>
    <row r="806" spans="1:56" x14ac:dyDescent="0.25">
      <c r="A806" s="57">
        <v>802</v>
      </c>
      <c r="B806" s="74">
        <v>2015</v>
      </c>
      <c r="C806" s="57">
        <v>4</v>
      </c>
      <c r="D806" s="57" t="s">
        <v>2121</v>
      </c>
      <c r="E806" s="62">
        <f t="shared" si="22"/>
        <v>5.5929000000000002</v>
      </c>
      <c r="F806" s="108">
        <v>5.43</v>
      </c>
      <c r="G806" s="57"/>
      <c r="H806" s="57"/>
      <c r="I806" s="57"/>
      <c r="J806" s="57" t="s">
        <v>359</v>
      </c>
      <c r="K806" s="57"/>
      <c r="L806" s="57">
        <v>5384678</v>
      </c>
      <c r="M806" s="63" t="s">
        <v>360</v>
      </c>
      <c r="N806" s="57" t="s">
        <v>359</v>
      </c>
      <c r="O806" s="57">
        <v>5384678</v>
      </c>
      <c r="P806" s="63" t="s">
        <v>2660</v>
      </c>
      <c r="Q806" s="57" t="s">
        <v>2871</v>
      </c>
      <c r="R806" s="57">
        <v>306280</v>
      </c>
      <c r="S806" s="63">
        <v>40218</v>
      </c>
      <c r="T806" s="57" t="s">
        <v>2334</v>
      </c>
      <c r="U806" s="57">
        <v>0</v>
      </c>
      <c r="V806" s="63"/>
      <c r="W806" s="57"/>
      <c r="X806" s="57"/>
      <c r="Y806" s="63"/>
      <c r="Z806" s="57" t="s">
        <v>2409</v>
      </c>
      <c r="AA806" s="74">
        <v>0</v>
      </c>
      <c r="AB806" s="63"/>
      <c r="AC806" s="57" t="s">
        <v>2424</v>
      </c>
      <c r="AD806" s="57">
        <v>0</v>
      </c>
      <c r="AE806" s="57">
        <v>0</v>
      </c>
      <c r="AF806" s="57">
        <v>0</v>
      </c>
      <c r="AG806" s="57">
        <v>0</v>
      </c>
      <c r="AH806" s="57">
        <v>0</v>
      </c>
      <c r="AI806" s="57">
        <v>1</v>
      </c>
      <c r="AJ806" s="57"/>
      <c r="AK806" s="57">
        <v>0</v>
      </c>
      <c r="AL806" s="57">
        <v>0</v>
      </c>
      <c r="AM806" s="69">
        <v>0</v>
      </c>
      <c r="AN806" s="57">
        <v>0</v>
      </c>
      <c r="AO806" s="57">
        <v>0</v>
      </c>
      <c r="AP806" s="57">
        <v>0</v>
      </c>
      <c r="AQ806" s="57">
        <v>0</v>
      </c>
      <c r="AR806" s="57">
        <v>0</v>
      </c>
      <c r="AS806" s="57">
        <v>6.9</v>
      </c>
      <c r="AT806" s="69">
        <v>81556</v>
      </c>
      <c r="AU806" s="54">
        <v>1</v>
      </c>
      <c r="AV806" s="54">
        <v>0</v>
      </c>
      <c r="AW806" s="66">
        <v>3.3</v>
      </c>
      <c r="AX806" s="66">
        <v>4</v>
      </c>
      <c r="AY806" s="64">
        <v>324039</v>
      </c>
      <c r="AZ806" s="73">
        <v>174.36059785448992</v>
      </c>
      <c r="BA806" s="54">
        <v>0</v>
      </c>
      <c r="BB806" s="7">
        <v>0</v>
      </c>
      <c r="BC806" s="7">
        <f>7/8</f>
        <v>0.875</v>
      </c>
    </row>
    <row r="807" spans="1:56" x14ac:dyDescent="0.25">
      <c r="A807" s="57">
        <v>803</v>
      </c>
      <c r="B807" s="74">
        <v>2015</v>
      </c>
      <c r="C807" s="57">
        <v>8</v>
      </c>
      <c r="D807" s="57" t="s">
        <v>2122</v>
      </c>
      <c r="E807" s="62">
        <f t="shared" si="22"/>
        <v>5.2530000000000001</v>
      </c>
      <c r="F807" s="108">
        <v>5.0999999999999996</v>
      </c>
      <c r="G807" s="57"/>
      <c r="H807" s="57"/>
      <c r="I807" s="57"/>
      <c r="J807" s="57" t="s">
        <v>1174</v>
      </c>
      <c r="K807" s="57"/>
      <c r="L807" s="57">
        <v>8613</v>
      </c>
      <c r="M807" s="63" t="s">
        <v>2563</v>
      </c>
      <c r="N807" s="57" t="s">
        <v>341</v>
      </c>
      <c r="O807" s="57">
        <v>7434333</v>
      </c>
      <c r="P807" s="63" t="s">
        <v>2661</v>
      </c>
      <c r="Q807" s="57" t="s">
        <v>883</v>
      </c>
      <c r="R807" s="57">
        <v>19912737</v>
      </c>
      <c r="S807" s="63">
        <v>40055</v>
      </c>
      <c r="T807" s="57" t="s">
        <v>2335</v>
      </c>
      <c r="U807" s="57">
        <v>412720</v>
      </c>
      <c r="V807" s="63">
        <v>40798</v>
      </c>
      <c r="W807" s="57" t="s">
        <v>2061</v>
      </c>
      <c r="X807" s="57">
        <v>22053</v>
      </c>
      <c r="Y807" s="63">
        <v>40053</v>
      </c>
      <c r="Z807" s="57"/>
      <c r="AA807" s="74"/>
      <c r="AB807" s="63"/>
      <c r="AC807" s="57" t="s">
        <v>229</v>
      </c>
      <c r="AD807" s="57">
        <v>1</v>
      </c>
      <c r="AE807" s="57">
        <v>0</v>
      </c>
      <c r="AF807" s="57">
        <v>0</v>
      </c>
      <c r="AG807" s="57">
        <v>0</v>
      </c>
      <c r="AH807" s="57">
        <v>1</v>
      </c>
      <c r="AI807" s="57">
        <v>0</v>
      </c>
      <c r="AJ807" s="57"/>
      <c r="AK807" s="57">
        <v>0</v>
      </c>
      <c r="AL807" s="57">
        <v>0</v>
      </c>
      <c r="AM807" s="57">
        <v>0</v>
      </c>
      <c r="AN807" s="57">
        <v>0</v>
      </c>
      <c r="AO807" s="57">
        <v>0</v>
      </c>
      <c r="AP807" s="57">
        <v>0</v>
      </c>
      <c r="AQ807" s="57">
        <v>0</v>
      </c>
      <c r="AR807" s="57">
        <v>0</v>
      </c>
      <c r="AS807" s="57">
        <v>7.5</v>
      </c>
      <c r="AT807" s="57">
        <v>158832</v>
      </c>
      <c r="AU807" s="54">
        <v>0</v>
      </c>
      <c r="AV807" s="54">
        <v>0</v>
      </c>
      <c r="AW807" s="66">
        <v>6.4</v>
      </c>
      <c r="AX807" s="66">
        <v>5.5</v>
      </c>
      <c r="AY807" s="64">
        <v>618624</v>
      </c>
      <c r="AZ807" s="73">
        <v>174.36059785448992</v>
      </c>
      <c r="BA807" s="54">
        <v>0</v>
      </c>
      <c r="BB807" s="7">
        <v>0</v>
      </c>
      <c r="BC807" s="7">
        <v>0</v>
      </c>
      <c r="BD807" s="7">
        <v>0</v>
      </c>
    </row>
    <row r="808" spans="1:56" x14ac:dyDescent="0.25">
      <c r="A808" s="57">
        <v>804</v>
      </c>
      <c r="B808" s="74">
        <v>2015</v>
      </c>
      <c r="C808" s="57">
        <v>7</v>
      </c>
      <c r="D808" s="57" t="s">
        <v>2123</v>
      </c>
      <c r="E808" s="62">
        <f t="shared" si="22"/>
        <v>5.0161000000000007</v>
      </c>
      <c r="F808" s="108">
        <v>4.87</v>
      </c>
      <c r="G808" s="57"/>
      <c r="H808" s="57"/>
      <c r="I808" s="57"/>
      <c r="J808" s="57" t="s">
        <v>1402</v>
      </c>
      <c r="K808" s="57"/>
      <c r="L808" s="57">
        <v>39054326</v>
      </c>
      <c r="M808" s="63" t="s">
        <v>244</v>
      </c>
      <c r="N808" s="57" t="s">
        <v>1405</v>
      </c>
      <c r="O808" s="57">
        <v>20428840</v>
      </c>
      <c r="P808" s="63" t="s">
        <v>2662</v>
      </c>
      <c r="Q808" s="57" t="s">
        <v>701</v>
      </c>
      <c r="R808" s="57">
        <v>54183042</v>
      </c>
      <c r="S808" s="63">
        <v>40053</v>
      </c>
      <c r="T808" s="57" t="s">
        <v>2336</v>
      </c>
      <c r="U808" s="57">
        <v>733260</v>
      </c>
      <c r="V808" s="63">
        <v>40805</v>
      </c>
      <c r="W808" s="57" t="s">
        <v>1403</v>
      </c>
      <c r="X808" s="57">
        <v>22831831</v>
      </c>
      <c r="Y808" s="63" t="s">
        <v>1404</v>
      </c>
      <c r="Z808" s="57" t="s">
        <v>2011</v>
      </c>
      <c r="AA808" s="74">
        <v>11691334</v>
      </c>
      <c r="AB808" s="63">
        <v>40281</v>
      </c>
      <c r="AC808" s="57" t="s">
        <v>1353</v>
      </c>
      <c r="AD808" s="57">
        <v>1</v>
      </c>
      <c r="AE808" s="57">
        <v>0</v>
      </c>
      <c r="AF808" s="57">
        <v>0</v>
      </c>
      <c r="AG808" s="57">
        <v>0</v>
      </c>
      <c r="AH808" s="57">
        <v>1</v>
      </c>
      <c r="AI808" s="57">
        <v>0</v>
      </c>
      <c r="AJ808" s="57"/>
      <c r="AK808" s="57">
        <v>0</v>
      </c>
      <c r="AL808" s="57">
        <v>0</v>
      </c>
      <c r="AM808" s="57">
        <v>0</v>
      </c>
      <c r="AN808" s="57">
        <v>0</v>
      </c>
      <c r="AO808" s="57">
        <v>0</v>
      </c>
      <c r="AP808" s="57">
        <v>0</v>
      </c>
      <c r="AQ808" s="57">
        <v>0</v>
      </c>
      <c r="AR808" s="57">
        <v>0</v>
      </c>
      <c r="AS808" s="57">
        <v>4.7</v>
      </c>
      <c r="AT808" s="57">
        <v>71354</v>
      </c>
      <c r="AU808" s="54">
        <v>0</v>
      </c>
      <c r="AV808" s="54">
        <v>0</v>
      </c>
      <c r="AW808" s="66">
        <v>4.4000000000000004</v>
      </c>
      <c r="AX808" s="66">
        <v>3.4</v>
      </c>
      <c r="AY808" s="64">
        <v>1174779</v>
      </c>
      <c r="AZ808" s="73">
        <v>174.36059785448992</v>
      </c>
      <c r="BA808" s="54">
        <v>0</v>
      </c>
      <c r="BB808" s="7">
        <v>0</v>
      </c>
      <c r="BC808" s="7">
        <v>0</v>
      </c>
      <c r="BD808" s="7">
        <v>0</v>
      </c>
    </row>
    <row r="809" spans="1:56" x14ac:dyDescent="0.25">
      <c r="A809" s="57">
        <v>805</v>
      </c>
      <c r="B809" s="74">
        <v>2015</v>
      </c>
      <c r="C809" s="57">
        <v>4</v>
      </c>
      <c r="D809" s="57" t="s">
        <v>3214</v>
      </c>
      <c r="E809" s="62">
        <f t="shared" si="22"/>
        <v>4.9851999999999999</v>
      </c>
      <c r="F809" s="108">
        <v>4.84</v>
      </c>
      <c r="G809" s="57"/>
      <c r="H809" s="57"/>
      <c r="I809" s="57"/>
      <c r="J809" s="57" t="s">
        <v>3069</v>
      </c>
      <c r="K809" s="57"/>
      <c r="L809" s="57">
        <v>22687837</v>
      </c>
      <c r="M809" s="63" t="s">
        <v>3213</v>
      </c>
      <c r="N809" s="57" t="s">
        <v>1796</v>
      </c>
      <c r="O809" s="57">
        <v>5370166</v>
      </c>
      <c r="P809" s="63" t="s">
        <v>2663</v>
      </c>
      <c r="Q809" s="57" t="s">
        <v>2304</v>
      </c>
      <c r="R809" s="57">
        <v>1718311</v>
      </c>
      <c r="S809" s="63">
        <v>42111</v>
      </c>
      <c r="T809" s="57" t="s">
        <v>2337</v>
      </c>
      <c r="U809" s="57">
        <v>12471692</v>
      </c>
      <c r="V809" s="63">
        <v>40430</v>
      </c>
      <c r="W809" s="57" t="s">
        <v>2375</v>
      </c>
      <c r="X809" s="57">
        <v>1798668</v>
      </c>
      <c r="Y809" s="63">
        <v>40304</v>
      </c>
      <c r="Z809" s="57" t="s">
        <v>1221</v>
      </c>
      <c r="AA809" s="74">
        <v>3461776</v>
      </c>
      <c r="AB809" s="63">
        <v>40240</v>
      </c>
      <c r="AC809" s="57" t="s">
        <v>614</v>
      </c>
      <c r="AD809" s="57">
        <v>1</v>
      </c>
      <c r="AE809" s="57">
        <v>0</v>
      </c>
      <c r="AF809" s="57">
        <v>0</v>
      </c>
      <c r="AG809" s="57">
        <v>0</v>
      </c>
      <c r="AH809" s="57">
        <v>0</v>
      </c>
      <c r="AI809" s="57">
        <v>0</v>
      </c>
      <c r="AJ809" s="57"/>
      <c r="AK809" s="57">
        <v>0</v>
      </c>
      <c r="AL809" s="57">
        <v>0</v>
      </c>
      <c r="AM809" s="57">
        <v>0</v>
      </c>
      <c r="AN809" s="57">
        <v>0</v>
      </c>
      <c r="AO809" s="57">
        <v>0</v>
      </c>
      <c r="AP809" s="57">
        <v>0</v>
      </c>
      <c r="AQ809" s="57">
        <v>0</v>
      </c>
      <c r="AR809" s="57">
        <v>0</v>
      </c>
      <c r="AS809" s="57">
        <v>5.5</v>
      </c>
      <c r="AT809" s="57">
        <v>94257</v>
      </c>
      <c r="AU809" s="54">
        <v>0</v>
      </c>
      <c r="AV809" s="54">
        <v>0</v>
      </c>
      <c r="AW809" s="66">
        <v>5.3</v>
      </c>
      <c r="AX809" s="66">
        <v>4.5</v>
      </c>
      <c r="AY809" s="64">
        <v>62894</v>
      </c>
      <c r="AZ809" s="73">
        <v>174.36059785448992</v>
      </c>
      <c r="BA809" s="54">
        <v>0</v>
      </c>
      <c r="BB809" s="7">
        <v>0</v>
      </c>
      <c r="BC809" s="7">
        <v>0</v>
      </c>
      <c r="BD809" s="7">
        <v>0</v>
      </c>
    </row>
    <row r="810" spans="1:56" x14ac:dyDescent="0.25">
      <c r="A810" s="57">
        <v>806</v>
      </c>
      <c r="B810" s="74">
        <v>2015</v>
      </c>
      <c r="C810" s="57">
        <v>1</v>
      </c>
      <c r="D810" s="57" t="s">
        <v>2124</v>
      </c>
      <c r="E810" s="62">
        <f t="shared" si="22"/>
        <v>4.4599000000000002</v>
      </c>
      <c r="F810" s="108">
        <v>4.33</v>
      </c>
      <c r="G810" s="57"/>
      <c r="H810" s="57"/>
      <c r="I810" s="57"/>
      <c r="J810" s="57" t="s">
        <v>2224</v>
      </c>
      <c r="K810" s="57"/>
      <c r="L810" s="57">
        <v>0</v>
      </c>
      <c r="M810" s="63"/>
      <c r="N810" s="57" t="s">
        <v>267</v>
      </c>
      <c r="O810" s="57">
        <v>35540193</v>
      </c>
      <c r="P810" s="63" t="s">
        <v>2664</v>
      </c>
      <c r="Q810" s="57" t="s">
        <v>877</v>
      </c>
      <c r="R810" s="57">
        <v>65575124</v>
      </c>
      <c r="S810" s="63">
        <v>40164</v>
      </c>
      <c r="T810" s="57" t="s">
        <v>219</v>
      </c>
      <c r="U810" s="57">
        <v>35801893</v>
      </c>
      <c r="V810" s="63">
        <v>40053</v>
      </c>
      <c r="W810" s="57"/>
      <c r="X810" s="57"/>
      <c r="Y810" s="63"/>
      <c r="Z810" s="57" t="s">
        <v>2522</v>
      </c>
      <c r="AA810" s="74">
        <v>35902088</v>
      </c>
      <c r="AB810" s="63" t="s">
        <v>2523</v>
      </c>
      <c r="AC810" s="57" t="s">
        <v>63</v>
      </c>
      <c r="AD810" s="57">
        <v>0</v>
      </c>
      <c r="AE810" s="57">
        <v>0</v>
      </c>
      <c r="AF810" s="57">
        <v>0</v>
      </c>
      <c r="AG810" s="57">
        <v>0</v>
      </c>
      <c r="AH810" s="57">
        <v>1</v>
      </c>
      <c r="AI810" s="57">
        <v>0</v>
      </c>
      <c r="AJ810" s="57"/>
      <c r="AK810" s="57">
        <v>0</v>
      </c>
      <c r="AL810" s="57">
        <v>0</v>
      </c>
      <c r="AM810" s="57">
        <v>0</v>
      </c>
      <c r="AN810" s="57">
        <v>0</v>
      </c>
      <c r="AO810" s="57">
        <v>0</v>
      </c>
      <c r="AP810" s="57">
        <v>0</v>
      </c>
      <c r="AQ810" s="57">
        <v>0</v>
      </c>
      <c r="AR810" s="57">
        <v>0</v>
      </c>
      <c r="AS810" s="57">
        <v>3.4</v>
      </c>
      <c r="AT810" s="57">
        <v>30217</v>
      </c>
      <c r="AU810" s="54">
        <v>0</v>
      </c>
      <c r="AV810" s="54">
        <v>0</v>
      </c>
      <c r="AW810" s="66">
        <v>5.0999999999999996</v>
      </c>
      <c r="AX810" s="66">
        <v>4.3</v>
      </c>
      <c r="AY810" s="64">
        <v>62477</v>
      </c>
      <c r="AZ810" s="73">
        <v>174.36059785448992</v>
      </c>
      <c r="BA810" s="95">
        <v>0</v>
      </c>
      <c r="BB810" s="96">
        <v>0</v>
      </c>
      <c r="BC810" s="96">
        <v>0</v>
      </c>
      <c r="BD810" s="96">
        <v>0</v>
      </c>
    </row>
    <row r="811" spans="1:56" x14ac:dyDescent="0.25">
      <c r="A811" s="57">
        <v>807</v>
      </c>
      <c r="B811" s="74">
        <v>2015</v>
      </c>
      <c r="C811" s="57">
        <v>9</v>
      </c>
      <c r="D811" s="57" t="s">
        <v>2125</v>
      </c>
      <c r="E811" s="62">
        <f t="shared" si="22"/>
        <v>4.2229999999999999</v>
      </c>
      <c r="F811" s="108">
        <v>4.0999999999999996</v>
      </c>
      <c r="G811" s="57"/>
      <c r="H811" s="57"/>
      <c r="I811" s="57"/>
      <c r="J811" s="57" t="s">
        <v>3068</v>
      </c>
      <c r="K811" s="57" t="s">
        <v>3099</v>
      </c>
      <c r="L811" s="57">
        <v>98290</v>
      </c>
      <c r="M811" s="63" t="s">
        <v>7203</v>
      </c>
      <c r="N811" s="57" t="s">
        <v>2277</v>
      </c>
      <c r="O811" s="57">
        <v>0</v>
      </c>
      <c r="P811" s="63"/>
      <c r="Q811" s="57"/>
      <c r="R811" s="57"/>
      <c r="S811" s="63"/>
      <c r="T811" s="57" t="s">
        <v>2338</v>
      </c>
      <c r="U811" s="57">
        <v>0</v>
      </c>
      <c r="V811" s="63"/>
      <c r="W811" s="57"/>
      <c r="X811" s="57"/>
      <c r="Y811" s="63"/>
      <c r="Z811" s="57"/>
      <c r="AA811" s="74"/>
      <c r="AB811" s="63"/>
      <c r="AC811" s="57" t="s">
        <v>2425</v>
      </c>
      <c r="AD811" s="57">
        <v>0</v>
      </c>
      <c r="AE811" s="57">
        <v>0</v>
      </c>
      <c r="AF811" s="57">
        <v>1</v>
      </c>
      <c r="AG811" s="57">
        <v>0</v>
      </c>
      <c r="AH811" s="57">
        <v>0</v>
      </c>
      <c r="AI811" s="57">
        <v>0</v>
      </c>
      <c r="AJ811" s="57"/>
      <c r="AK811" s="57">
        <v>0</v>
      </c>
      <c r="AL811" s="57">
        <v>0</v>
      </c>
      <c r="AM811" s="57">
        <v>0</v>
      </c>
      <c r="AN811" s="57">
        <v>0</v>
      </c>
      <c r="AO811" s="57">
        <v>0</v>
      </c>
      <c r="AP811" s="57">
        <v>0</v>
      </c>
      <c r="AQ811" s="57">
        <v>0</v>
      </c>
      <c r="AR811" s="57">
        <v>0</v>
      </c>
      <c r="AS811" s="57">
        <v>4.5</v>
      </c>
      <c r="AT811" s="57">
        <v>9443</v>
      </c>
      <c r="AU811" s="54">
        <v>0</v>
      </c>
      <c r="AV811" s="54">
        <v>0</v>
      </c>
      <c r="AW811" s="66">
        <v>7.9</v>
      </c>
      <c r="AX811" s="66">
        <v>8.1999999999999993</v>
      </c>
      <c r="AY811" s="64">
        <v>543767</v>
      </c>
      <c r="AZ811" s="73">
        <v>174.36059785448992</v>
      </c>
      <c r="BA811" s="54">
        <v>0</v>
      </c>
      <c r="BB811" s="7">
        <v>0</v>
      </c>
      <c r="BC811" s="7">
        <v>0</v>
      </c>
      <c r="BD811" s="7">
        <v>0</v>
      </c>
    </row>
    <row r="812" spans="1:56" x14ac:dyDescent="0.25">
      <c r="A812" s="57">
        <v>808</v>
      </c>
      <c r="B812" s="74">
        <v>2015</v>
      </c>
      <c r="C812" s="57">
        <v>2</v>
      </c>
      <c r="D812" s="57" t="s">
        <v>2126</v>
      </c>
      <c r="E812" s="62">
        <f t="shared" si="22"/>
        <v>4.1715</v>
      </c>
      <c r="F812" s="108">
        <v>4.05</v>
      </c>
      <c r="G812" s="57"/>
      <c r="H812" s="57"/>
      <c r="I812" s="57"/>
      <c r="J812" s="57" t="s">
        <v>829</v>
      </c>
      <c r="K812" s="57"/>
      <c r="L812" s="57">
        <v>20902</v>
      </c>
      <c r="M812" s="63" t="s">
        <v>716</v>
      </c>
      <c r="N812" s="57" t="s">
        <v>505</v>
      </c>
      <c r="O812" s="57">
        <v>78047874</v>
      </c>
      <c r="P812" s="63" t="s">
        <v>2665</v>
      </c>
      <c r="Q812" s="57" t="s">
        <v>2990</v>
      </c>
      <c r="R812" s="57">
        <v>35199790</v>
      </c>
      <c r="S812" s="63">
        <v>40053</v>
      </c>
      <c r="T812" s="57" t="s">
        <v>730</v>
      </c>
      <c r="U812" s="57">
        <v>10713080</v>
      </c>
      <c r="V812" s="63">
        <v>40053</v>
      </c>
      <c r="W812" s="57" t="s">
        <v>1389</v>
      </c>
      <c r="X812" s="57">
        <v>0</v>
      </c>
      <c r="Y812" s="63"/>
      <c r="Z812" s="57" t="s">
        <v>1596</v>
      </c>
      <c r="AA812" s="74">
        <v>16928826</v>
      </c>
      <c r="AB812" s="63">
        <v>40053</v>
      </c>
      <c r="AC812" s="57" t="s">
        <v>2426</v>
      </c>
      <c r="AD812" s="57">
        <v>0</v>
      </c>
      <c r="AE812" s="57">
        <v>0</v>
      </c>
      <c r="AF812" s="57">
        <v>0</v>
      </c>
      <c r="AG812" s="57">
        <v>1</v>
      </c>
      <c r="AH812" s="57">
        <v>0</v>
      </c>
      <c r="AI812" s="57">
        <v>0</v>
      </c>
      <c r="AJ812" s="57"/>
      <c r="AK812" s="57">
        <v>0</v>
      </c>
      <c r="AL812" s="57">
        <v>0</v>
      </c>
      <c r="AM812" s="57">
        <v>0</v>
      </c>
      <c r="AN812" s="57">
        <v>0</v>
      </c>
      <c r="AO812" s="57">
        <v>0</v>
      </c>
      <c r="AP812" s="57">
        <v>0</v>
      </c>
      <c r="AQ812" s="57">
        <v>0</v>
      </c>
      <c r="AR812" s="57">
        <v>0</v>
      </c>
      <c r="AS812" s="57">
        <v>4.3</v>
      </c>
      <c r="AT812" s="57">
        <v>53001</v>
      </c>
      <c r="AU812" s="54">
        <v>0</v>
      </c>
      <c r="AV812" s="54">
        <v>0</v>
      </c>
      <c r="AW812" s="66">
        <v>6.1</v>
      </c>
      <c r="AX812" s="66">
        <v>5.4</v>
      </c>
      <c r="AY812" s="64">
        <v>326206</v>
      </c>
      <c r="AZ812" s="73">
        <v>174.36059785448992</v>
      </c>
      <c r="BA812" s="54">
        <v>0</v>
      </c>
      <c r="BB812" s="7">
        <v>0</v>
      </c>
      <c r="BC812" s="7">
        <v>0</v>
      </c>
      <c r="BD812" s="7">
        <v>0</v>
      </c>
    </row>
    <row r="813" spans="1:56" x14ac:dyDescent="0.25">
      <c r="A813" s="57">
        <v>809</v>
      </c>
      <c r="B813" s="74">
        <v>2015</v>
      </c>
      <c r="C813" s="57">
        <v>7</v>
      </c>
      <c r="D813" s="57" t="s">
        <v>2127</v>
      </c>
      <c r="E813" s="62">
        <f t="shared" si="22"/>
        <v>4.1097000000000001</v>
      </c>
      <c r="F813" s="108">
        <v>3.99</v>
      </c>
      <c r="G813" s="57"/>
      <c r="H813" s="57"/>
      <c r="I813" s="57"/>
      <c r="J813" s="57" t="s">
        <v>279</v>
      </c>
      <c r="K813" s="57"/>
      <c r="L813" s="57">
        <v>1902496</v>
      </c>
      <c r="M813" s="63" t="s">
        <v>280</v>
      </c>
      <c r="N813" s="57" t="s">
        <v>481</v>
      </c>
      <c r="O813" s="57">
        <v>14142016</v>
      </c>
      <c r="P813" s="63" t="s">
        <v>2622</v>
      </c>
      <c r="Q813" s="57" t="s">
        <v>200</v>
      </c>
      <c r="R813" s="57">
        <v>9941305</v>
      </c>
      <c r="S813" s="63">
        <v>40053</v>
      </c>
      <c r="T813" s="57" t="s">
        <v>1418</v>
      </c>
      <c r="U813" s="57">
        <v>1123744</v>
      </c>
      <c r="V813" s="63">
        <v>40322</v>
      </c>
      <c r="W813" s="57"/>
      <c r="X813" s="57"/>
      <c r="Y813" s="63"/>
      <c r="Z813" s="57" t="s">
        <v>357</v>
      </c>
      <c r="AA813" s="74">
        <v>11235420</v>
      </c>
      <c r="AB813" s="63">
        <v>40277</v>
      </c>
      <c r="AC813" s="57" t="s">
        <v>2427</v>
      </c>
      <c r="AD813" s="57">
        <v>0</v>
      </c>
      <c r="AE813" s="57">
        <v>0</v>
      </c>
      <c r="AF813" s="57">
        <v>0</v>
      </c>
      <c r="AG813" s="57">
        <v>1</v>
      </c>
      <c r="AH813" s="57">
        <v>1</v>
      </c>
      <c r="AI813" s="57">
        <v>0</v>
      </c>
      <c r="AJ813" s="57"/>
      <c r="AK813" s="57">
        <v>0</v>
      </c>
      <c r="AL813" s="57">
        <v>0</v>
      </c>
      <c r="AM813" s="57">
        <v>0</v>
      </c>
      <c r="AN813" s="57">
        <v>0</v>
      </c>
      <c r="AO813" s="57">
        <v>0</v>
      </c>
      <c r="AP813" s="57">
        <v>0</v>
      </c>
      <c r="AQ813" s="57">
        <v>0</v>
      </c>
      <c r="AR813" s="57">
        <v>0</v>
      </c>
      <c r="AS813" s="57">
        <v>5.4</v>
      </c>
      <c r="AT813" s="57">
        <v>104160</v>
      </c>
      <c r="AU813" s="54">
        <v>0</v>
      </c>
      <c r="AV813" s="54">
        <v>0</v>
      </c>
      <c r="AW813" s="66">
        <v>3.7</v>
      </c>
      <c r="AX813" s="66">
        <v>4.0999999999999996</v>
      </c>
      <c r="AY813" s="64">
        <v>419582</v>
      </c>
      <c r="AZ813" s="73">
        <v>174.36059785448992</v>
      </c>
      <c r="BA813" s="54">
        <v>0.7</v>
      </c>
      <c r="BB813" s="7">
        <v>0</v>
      </c>
      <c r="BC813" s="7">
        <v>0</v>
      </c>
      <c r="BD813" s="7">
        <v>0</v>
      </c>
    </row>
    <row r="814" spans="1:56" x14ac:dyDescent="0.25">
      <c r="A814" s="57">
        <v>810</v>
      </c>
      <c r="B814" s="74">
        <v>2015</v>
      </c>
      <c r="C814" s="57">
        <v>7</v>
      </c>
      <c r="D814" s="57" t="s">
        <v>3211</v>
      </c>
      <c r="E814" s="62">
        <f t="shared" si="22"/>
        <v>3.8933999999999997</v>
      </c>
      <c r="F814" s="108">
        <v>3.78</v>
      </c>
      <c r="G814" s="57"/>
      <c r="H814" s="57"/>
      <c r="I814" s="57"/>
      <c r="J814" s="57" t="s">
        <v>137</v>
      </c>
      <c r="K814" s="57"/>
      <c r="L814" s="57">
        <v>70726318</v>
      </c>
      <c r="M814" s="63" t="s">
        <v>244</v>
      </c>
      <c r="N814" s="57" t="s">
        <v>919</v>
      </c>
      <c r="O814" s="57">
        <v>24269635</v>
      </c>
      <c r="P814" s="63" t="s">
        <v>2622</v>
      </c>
      <c r="Q814" s="57" t="s">
        <v>1754</v>
      </c>
      <c r="R814" s="57">
        <v>1324247</v>
      </c>
      <c r="S814" s="63">
        <v>41745</v>
      </c>
      <c r="T814" s="57" t="s">
        <v>1436</v>
      </c>
      <c r="U814" s="57">
        <v>8697229</v>
      </c>
      <c r="V814" s="63">
        <v>40117</v>
      </c>
      <c r="W814" s="57" t="s">
        <v>2376</v>
      </c>
      <c r="X814" s="57">
        <v>1712597</v>
      </c>
      <c r="Y814" s="63">
        <v>40137</v>
      </c>
      <c r="Z814" s="57"/>
      <c r="AA814" s="74"/>
      <c r="AB814" s="63"/>
      <c r="AC814" s="57" t="s">
        <v>614</v>
      </c>
      <c r="AD814" s="57">
        <v>1</v>
      </c>
      <c r="AE814" s="57">
        <v>0</v>
      </c>
      <c r="AF814" s="57">
        <v>0</v>
      </c>
      <c r="AG814" s="57">
        <v>0</v>
      </c>
      <c r="AH814" s="57">
        <v>0</v>
      </c>
      <c r="AI814" s="57">
        <v>0</v>
      </c>
      <c r="AJ814" s="57"/>
      <c r="AK814" s="57">
        <v>0</v>
      </c>
      <c r="AL814" s="57">
        <v>0</v>
      </c>
      <c r="AM814" s="57">
        <v>0</v>
      </c>
      <c r="AN814" s="57">
        <v>0</v>
      </c>
      <c r="AO814" s="57">
        <v>0</v>
      </c>
      <c r="AP814" s="57">
        <v>0</v>
      </c>
      <c r="AQ814" s="57">
        <v>0</v>
      </c>
      <c r="AR814" s="57">
        <v>0</v>
      </c>
      <c r="AS814" s="57">
        <v>4.0999999999999996</v>
      </c>
      <c r="AT814" s="57">
        <v>65992</v>
      </c>
      <c r="AU814" s="54">
        <v>0</v>
      </c>
      <c r="AV814" s="54">
        <v>0</v>
      </c>
      <c r="AW814" s="66">
        <v>7.2</v>
      </c>
      <c r="AX814" s="66">
        <v>7.3</v>
      </c>
      <c r="AY814" s="64">
        <v>155494</v>
      </c>
      <c r="AZ814" s="73">
        <v>174.36059785448992</v>
      </c>
      <c r="BA814" s="54">
        <v>0</v>
      </c>
      <c r="BB814" s="7">
        <v>0</v>
      </c>
      <c r="BC814" s="7">
        <v>0</v>
      </c>
      <c r="BD814" s="7">
        <v>0</v>
      </c>
    </row>
    <row r="815" spans="1:56" x14ac:dyDescent="0.25">
      <c r="A815" s="57">
        <v>811</v>
      </c>
      <c r="B815" s="74">
        <v>2015</v>
      </c>
      <c r="C815" s="57">
        <v>1</v>
      </c>
      <c r="D815" s="57" t="s">
        <v>2128</v>
      </c>
      <c r="E815" s="62">
        <f t="shared" si="22"/>
        <v>3.7492000000000001</v>
      </c>
      <c r="F815" s="108">
        <v>3.64</v>
      </c>
      <c r="G815" s="57"/>
      <c r="H815" s="57"/>
      <c r="I815" s="57"/>
      <c r="J815" s="57" t="s">
        <v>798</v>
      </c>
      <c r="K815" s="57"/>
      <c r="L815" s="57">
        <v>157117</v>
      </c>
      <c r="M815" s="63" t="s">
        <v>1076</v>
      </c>
      <c r="N815" s="57" t="s">
        <v>132</v>
      </c>
      <c r="O815" s="57">
        <v>8583304</v>
      </c>
      <c r="P815" s="63" t="s">
        <v>2617</v>
      </c>
      <c r="Q815" s="57" t="s">
        <v>1389</v>
      </c>
      <c r="R815" s="57">
        <v>0</v>
      </c>
      <c r="S815" s="63"/>
      <c r="T815" s="57" t="s">
        <v>2339</v>
      </c>
      <c r="U815" s="57">
        <v>0</v>
      </c>
      <c r="V815" s="63"/>
      <c r="W815" s="57" t="s">
        <v>2377</v>
      </c>
      <c r="X815" s="57">
        <v>156830</v>
      </c>
      <c r="Y815" s="63">
        <v>40927</v>
      </c>
      <c r="Z815" s="57"/>
      <c r="AA815" s="74"/>
      <c r="AB815" s="63"/>
      <c r="AC815" s="57" t="s">
        <v>2428</v>
      </c>
      <c r="AD815" s="57">
        <v>1</v>
      </c>
      <c r="AE815" s="57">
        <v>0</v>
      </c>
      <c r="AF815" s="57">
        <v>0</v>
      </c>
      <c r="AG815" s="57">
        <v>1</v>
      </c>
      <c r="AH815" s="57">
        <v>0</v>
      </c>
      <c r="AI815" s="57">
        <v>0</v>
      </c>
      <c r="AJ815" s="57"/>
      <c r="AK815" s="57">
        <v>0</v>
      </c>
      <c r="AL815" s="57">
        <v>0</v>
      </c>
      <c r="AM815" s="57">
        <v>0</v>
      </c>
      <c r="AN815" s="57">
        <v>0</v>
      </c>
      <c r="AO815" s="57">
        <v>0</v>
      </c>
      <c r="AP815" s="57">
        <v>0</v>
      </c>
      <c r="AQ815" s="57">
        <v>0</v>
      </c>
      <c r="AR815" s="57">
        <v>0</v>
      </c>
      <c r="AS815" s="57">
        <v>7.3</v>
      </c>
      <c r="AT815" s="57">
        <v>146853</v>
      </c>
      <c r="AU815" s="54">
        <v>0</v>
      </c>
      <c r="AV815" s="54">
        <v>0</v>
      </c>
      <c r="AW815" s="66">
        <v>7.6</v>
      </c>
      <c r="AX815" s="66">
        <v>7.9</v>
      </c>
      <c r="AY815" s="64">
        <v>291042</v>
      </c>
      <c r="AZ815" s="73">
        <v>174.36059785448992</v>
      </c>
      <c r="BA815" s="54">
        <v>0</v>
      </c>
      <c r="BB815" s="7">
        <v>0</v>
      </c>
      <c r="BC815" s="7">
        <v>0</v>
      </c>
      <c r="BD815" s="7">
        <v>0</v>
      </c>
    </row>
    <row r="816" spans="1:56" x14ac:dyDescent="0.25">
      <c r="A816" s="57">
        <v>812</v>
      </c>
      <c r="B816" s="74">
        <v>2015</v>
      </c>
      <c r="C816" s="57">
        <v>11</v>
      </c>
      <c r="D816" s="57" t="s">
        <v>2713</v>
      </c>
      <c r="E816" s="62">
        <f t="shared" si="22"/>
        <v>3.7080000000000002</v>
      </c>
      <c r="F816" s="108">
        <v>3.6</v>
      </c>
      <c r="G816" s="57"/>
      <c r="H816" s="57"/>
      <c r="I816" s="57"/>
      <c r="J816" s="57" t="s">
        <v>2730</v>
      </c>
      <c r="K816" s="57"/>
      <c r="L816" s="57">
        <v>0</v>
      </c>
      <c r="M816" s="63"/>
      <c r="N816" s="57" t="s">
        <v>2854</v>
      </c>
      <c r="O816" s="57">
        <v>1371317</v>
      </c>
      <c r="P816" s="63">
        <v>40893</v>
      </c>
      <c r="Q816" s="57" t="s">
        <v>2873</v>
      </c>
      <c r="R816" s="57">
        <v>543211</v>
      </c>
      <c r="S816" s="63">
        <v>41681</v>
      </c>
      <c r="T816" s="57" t="s">
        <v>2872</v>
      </c>
      <c r="U816" s="57">
        <v>219776</v>
      </c>
      <c r="V816" s="63">
        <v>41680</v>
      </c>
      <c r="W816" s="57" t="s">
        <v>2882</v>
      </c>
      <c r="X816" s="57">
        <v>24037</v>
      </c>
      <c r="Y816" s="63">
        <v>41760</v>
      </c>
      <c r="Z816" s="57" t="s">
        <v>265</v>
      </c>
      <c r="AA816" s="74">
        <v>0</v>
      </c>
      <c r="AB816" s="63"/>
      <c r="AC816" s="57" t="s">
        <v>2731</v>
      </c>
      <c r="AD816" s="57">
        <v>1</v>
      </c>
      <c r="AE816" s="57">
        <v>0</v>
      </c>
      <c r="AF816" s="57">
        <v>0</v>
      </c>
      <c r="AG816" s="57">
        <v>0</v>
      </c>
      <c r="AH816" s="57">
        <v>1</v>
      </c>
      <c r="AI816" s="57">
        <v>0</v>
      </c>
      <c r="AJ816" s="57"/>
      <c r="AK816" s="57">
        <v>0</v>
      </c>
      <c r="AL816" s="57">
        <v>0</v>
      </c>
      <c r="AM816" s="57">
        <v>0</v>
      </c>
      <c r="AN816" s="57">
        <v>0</v>
      </c>
      <c r="AO816" s="57">
        <v>0</v>
      </c>
      <c r="AP816" s="57">
        <v>0</v>
      </c>
      <c r="AQ816" s="57">
        <v>0</v>
      </c>
      <c r="AR816" s="57">
        <v>0</v>
      </c>
      <c r="AS816" s="57">
        <v>7.9</v>
      </c>
      <c r="AT816" s="57">
        <v>200684</v>
      </c>
      <c r="AU816" s="54">
        <v>0</v>
      </c>
      <c r="AV816" s="54">
        <v>1</v>
      </c>
      <c r="AW816" s="66">
        <v>4.4000000000000004</v>
      </c>
      <c r="AX816" s="66">
        <v>3.7</v>
      </c>
      <c r="AY816" s="64">
        <v>2687960</v>
      </c>
      <c r="AZ816" s="73">
        <v>174.36059785448992</v>
      </c>
      <c r="BA816" s="54">
        <v>0</v>
      </c>
      <c r="BB816" s="7">
        <v>0</v>
      </c>
      <c r="BC816" s="7">
        <v>0</v>
      </c>
      <c r="BD816" s="7">
        <v>0</v>
      </c>
    </row>
    <row r="817" spans="1:56" x14ac:dyDescent="0.25">
      <c r="A817" s="57">
        <v>813</v>
      </c>
      <c r="B817" s="74">
        <v>2015</v>
      </c>
      <c r="C817" s="57">
        <v>4</v>
      </c>
      <c r="D817" s="57" t="s">
        <v>2129</v>
      </c>
      <c r="E817" s="62">
        <f t="shared" si="22"/>
        <v>3.6255999999999999</v>
      </c>
      <c r="F817" s="108">
        <v>3.52</v>
      </c>
      <c r="G817" s="57"/>
      <c r="H817" s="57"/>
      <c r="I817" s="57"/>
      <c r="J817" s="57" t="s">
        <v>3071</v>
      </c>
      <c r="K817" s="57" t="s">
        <v>3072</v>
      </c>
      <c r="L817" s="57">
        <v>66984</v>
      </c>
      <c r="M817" s="63" t="s">
        <v>7204</v>
      </c>
      <c r="N817" s="57" t="s">
        <v>276</v>
      </c>
      <c r="O817" s="57">
        <v>39462826</v>
      </c>
      <c r="P817" s="63" t="s">
        <v>2645</v>
      </c>
      <c r="Q817" s="57" t="s">
        <v>701</v>
      </c>
      <c r="R817" s="57">
        <v>54183042</v>
      </c>
      <c r="S817" s="63">
        <v>40053</v>
      </c>
      <c r="T817" s="57" t="s">
        <v>630</v>
      </c>
      <c r="U817" s="57">
        <v>22636312</v>
      </c>
      <c r="V817" s="63">
        <v>40053</v>
      </c>
      <c r="W817" s="57" t="s">
        <v>877</v>
      </c>
      <c r="X817" s="57">
        <v>65599654</v>
      </c>
      <c r="Y817" s="63">
        <v>40164</v>
      </c>
      <c r="Z817" s="57"/>
      <c r="AA817" s="74"/>
      <c r="AB817" s="63"/>
      <c r="AC817" s="57" t="s">
        <v>614</v>
      </c>
      <c r="AD817" s="57">
        <v>1</v>
      </c>
      <c r="AE817" s="57">
        <v>0</v>
      </c>
      <c r="AF817" s="57">
        <v>0</v>
      </c>
      <c r="AG817" s="57">
        <v>0</v>
      </c>
      <c r="AH817" s="57">
        <v>0</v>
      </c>
      <c r="AI817" s="57">
        <v>0</v>
      </c>
      <c r="AJ817" s="57"/>
      <c r="AK817" s="57">
        <v>0</v>
      </c>
      <c r="AL817" s="57">
        <v>0</v>
      </c>
      <c r="AM817" s="57">
        <v>0</v>
      </c>
      <c r="AN817" s="57">
        <v>0</v>
      </c>
      <c r="AO817" s="57">
        <v>0</v>
      </c>
      <c r="AP817" s="57">
        <v>0</v>
      </c>
      <c r="AQ817" s="57">
        <v>0</v>
      </c>
      <c r="AR817" s="57">
        <v>0</v>
      </c>
      <c r="AS817" s="57">
        <v>3.7</v>
      </c>
      <c r="AT817" s="57">
        <v>77650</v>
      </c>
      <c r="AU817" s="54">
        <v>0</v>
      </c>
      <c r="AV817" s="54">
        <v>1</v>
      </c>
      <c r="AW817" s="66">
        <v>5.7</v>
      </c>
      <c r="AX817" s="66">
        <v>5.7</v>
      </c>
      <c r="AY817" s="64">
        <v>173458</v>
      </c>
      <c r="AZ817" s="73">
        <v>174.36059785448992</v>
      </c>
      <c r="BA817" s="54">
        <v>0</v>
      </c>
      <c r="BB817" s="7">
        <v>0</v>
      </c>
      <c r="BC817" s="7">
        <v>0</v>
      </c>
      <c r="BD817" s="7">
        <v>0</v>
      </c>
    </row>
    <row r="818" spans="1:56" x14ac:dyDescent="0.25">
      <c r="A818" s="57">
        <v>814</v>
      </c>
      <c r="B818" s="74">
        <v>2015</v>
      </c>
      <c r="C818" s="57">
        <v>12</v>
      </c>
      <c r="D818" s="57" t="s">
        <v>2776</v>
      </c>
      <c r="E818" s="62">
        <f t="shared" si="22"/>
        <v>3.3063000000000002</v>
      </c>
      <c r="F818" s="108">
        <v>3.21</v>
      </c>
      <c r="G818" s="57"/>
      <c r="H818" s="57"/>
      <c r="I818" s="57"/>
      <c r="J818" s="57" t="s">
        <v>2789</v>
      </c>
      <c r="K818" s="57"/>
      <c r="L818" s="57">
        <v>7155035</v>
      </c>
      <c r="M818" s="63">
        <v>40218</v>
      </c>
      <c r="N818" s="57" t="s">
        <v>2853</v>
      </c>
      <c r="O818" s="57">
        <v>3644337</v>
      </c>
      <c r="P818" s="63">
        <v>40356</v>
      </c>
      <c r="Q818" s="57" t="s">
        <v>2874</v>
      </c>
      <c r="R818" s="57">
        <v>4507454</v>
      </c>
      <c r="S818" s="63">
        <v>40053</v>
      </c>
      <c r="T818" s="57" t="s">
        <v>132</v>
      </c>
      <c r="U818" s="57">
        <v>8684830</v>
      </c>
      <c r="V818" s="63">
        <v>40297</v>
      </c>
      <c r="W818" s="57"/>
      <c r="X818" s="57"/>
      <c r="Y818" s="63"/>
      <c r="Z818" s="57" t="s">
        <v>2881</v>
      </c>
      <c r="AA818" s="74">
        <v>14642663</v>
      </c>
      <c r="AB818" s="63">
        <v>40053</v>
      </c>
      <c r="AC818" s="57" t="s">
        <v>2816</v>
      </c>
      <c r="AD818" s="57">
        <v>0</v>
      </c>
      <c r="AE818" s="57">
        <v>0</v>
      </c>
      <c r="AF818" s="57">
        <v>0</v>
      </c>
      <c r="AG818" s="57">
        <v>0</v>
      </c>
      <c r="AH818" s="57">
        <v>1</v>
      </c>
      <c r="AI818" s="57">
        <v>0</v>
      </c>
      <c r="AJ818" s="57"/>
      <c r="AK818" s="57">
        <v>0</v>
      </c>
      <c r="AL818" s="57">
        <v>0</v>
      </c>
      <c r="AM818" s="57">
        <v>0</v>
      </c>
      <c r="AN818" s="57">
        <v>0</v>
      </c>
      <c r="AO818" s="57">
        <v>0</v>
      </c>
      <c r="AP818" s="57">
        <v>0</v>
      </c>
      <c r="AQ818" s="57">
        <v>0</v>
      </c>
      <c r="AR818" s="57">
        <v>0</v>
      </c>
      <c r="AS818" s="57">
        <v>5.7</v>
      </c>
      <c r="AT818" s="57">
        <v>89921</v>
      </c>
      <c r="AU818" s="54">
        <v>0</v>
      </c>
      <c r="AV818" s="54">
        <v>0</v>
      </c>
      <c r="AW818" s="66">
        <v>7.8</v>
      </c>
      <c r="AX818" s="66">
        <v>7.9</v>
      </c>
      <c r="AY818" s="64">
        <v>166097</v>
      </c>
      <c r="AZ818" s="73">
        <v>174.36059785448992</v>
      </c>
      <c r="BA818" s="54">
        <v>9</v>
      </c>
      <c r="BB818" s="50">
        <v>0.5714285714285714</v>
      </c>
      <c r="BC818" s="7">
        <v>0</v>
      </c>
      <c r="BD818" s="7">
        <v>0</v>
      </c>
    </row>
    <row r="819" spans="1:56" x14ac:dyDescent="0.25">
      <c r="A819" s="57">
        <v>815</v>
      </c>
      <c r="B819" s="74">
        <v>2015</v>
      </c>
      <c r="C819" s="57">
        <v>8</v>
      </c>
      <c r="D819" s="57" t="s">
        <v>2130</v>
      </c>
      <c r="E819" s="62">
        <f t="shared" si="22"/>
        <v>3.1312000000000002</v>
      </c>
      <c r="F819" s="108">
        <v>3.04</v>
      </c>
      <c r="G819" s="57"/>
      <c r="H819" s="57"/>
      <c r="I819" s="57"/>
      <c r="J819" s="57" t="s">
        <v>2225</v>
      </c>
      <c r="K819" s="57"/>
      <c r="L819" s="57">
        <v>0</v>
      </c>
      <c r="M819" s="63"/>
      <c r="N819" s="57" t="s">
        <v>267</v>
      </c>
      <c r="O819" s="57">
        <v>35540193</v>
      </c>
      <c r="P819" s="63" t="s">
        <v>2664</v>
      </c>
      <c r="Q819" s="57" t="s">
        <v>154</v>
      </c>
      <c r="R819" s="57">
        <v>38184849</v>
      </c>
      <c r="S819" s="63">
        <v>40053</v>
      </c>
      <c r="T819" s="57" t="s">
        <v>183</v>
      </c>
      <c r="U819" s="57">
        <v>3928850</v>
      </c>
      <c r="V819" s="63">
        <v>40053</v>
      </c>
      <c r="W819" s="57"/>
      <c r="X819" s="57"/>
      <c r="Y819" s="63"/>
      <c r="Z819" s="57" t="s">
        <v>121</v>
      </c>
      <c r="AA819" s="74">
        <v>11721180</v>
      </c>
      <c r="AB819" s="63">
        <v>40053</v>
      </c>
      <c r="AC819" s="57" t="s">
        <v>1704</v>
      </c>
      <c r="AD819" s="57">
        <v>0</v>
      </c>
      <c r="AE819" s="57">
        <v>1</v>
      </c>
      <c r="AF819" s="57">
        <v>0</v>
      </c>
      <c r="AG819" s="57">
        <v>0</v>
      </c>
      <c r="AH819" s="57">
        <v>0</v>
      </c>
      <c r="AI819" s="57">
        <v>0</v>
      </c>
      <c r="AJ819" s="57" t="s">
        <v>2705</v>
      </c>
      <c r="AK819" s="57">
        <v>1</v>
      </c>
      <c r="AL819" s="57">
        <v>0</v>
      </c>
      <c r="AM819" s="57">
        <v>0</v>
      </c>
      <c r="AN819" s="57">
        <v>0</v>
      </c>
      <c r="AO819" s="57">
        <v>0</v>
      </c>
      <c r="AP819" s="57">
        <v>0</v>
      </c>
      <c r="AQ819" s="57">
        <v>0</v>
      </c>
      <c r="AR819" s="57">
        <v>0</v>
      </c>
      <c r="AS819" s="57">
        <v>7.9</v>
      </c>
      <c r="AT819" s="57">
        <v>176251</v>
      </c>
      <c r="AU819" s="54">
        <v>0</v>
      </c>
      <c r="AV819" s="54">
        <v>0</v>
      </c>
      <c r="AW819" s="66">
        <v>6.2</v>
      </c>
      <c r="AX819" s="66">
        <v>7.2</v>
      </c>
      <c r="AY819" s="64">
        <v>142810</v>
      </c>
      <c r="AZ819" s="73">
        <v>174.36059785448992</v>
      </c>
      <c r="BA819" s="54">
        <v>0</v>
      </c>
      <c r="BB819" s="7">
        <v>0</v>
      </c>
      <c r="BC819" s="7">
        <v>0</v>
      </c>
      <c r="BD819" s="7">
        <v>0</v>
      </c>
    </row>
    <row r="820" spans="1:56" x14ac:dyDescent="0.25">
      <c r="A820" s="57">
        <v>816</v>
      </c>
      <c r="B820" s="74">
        <v>2015</v>
      </c>
      <c r="C820" s="57">
        <v>1</v>
      </c>
      <c r="D820" s="57" t="s">
        <v>2131</v>
      </c>
      <c r="E820" s="62">
        <f t="shared" si="22"/>
        <v>3.0385000000000004</v>
      </c>
      <c r="F820" s="108">
        <v>2.95</v>
      </c>
      <c r="G820" s="57"/>
      <c r="H820" s="57"/>
      <c r="I820" s="57"/>
      <c r="J820" s="57" t="s">
        <v>3067</v>
      </c>
      <c r="K820" s="57" t="s">
        <v>3073</v>
      </c>
      <c r="L820" s="57">
        <v>24366</v>
      </c>
      <c r="M820" s="63" t="s">
        <v>7205</v>
      </c>
      <c r="N820" s="57" t="s">
        <v>2278</v>
      </c>
      <c r="O820" s="57">
        <v>2167062</v>
      </c>
      <c r="P820" s="63" t="s">
        <v>2666</v>
      </c>
      <c r="Q820" s="57"/>
      <c r="R820" s="57"/>
      <c r="S820" s="63"/>
      <c r="T820" s="57" t="s">
        <v>2340</v>
      </c>
      <c r="U820" s="57">
        <v>1224</v>
      </c>
      <c r="V820" s="63">
        <v>40393</v>
      </c>
      <c r="W820" s="57"/>
      <c r="X820" s="57"/>
      <c r="Y820" s="63"/>
      <c r="Z820" s="57"/>
      <c r="AA820" s="74"/>
      <c r="AB820" s="63"/>
      <c r="AC820" s="57" t="s">
        <v>2429</v>
      </c>
      <c r="AD820" s="57">
        <v>0</v>
      </c>
      <c r="AE820" s="57">
        <v>0</v>
      </c>
      <c r="AF820" s="57">
        <v>0</v>
      </c>
      <c r="AG820" s="57">
        <v>1</v>
      </c>
      <c r="AH820" s="57">
        <v>1</v>
      </c>
      <c r="AI820" s="57">
        <v>0</v>
      </c>
      <c r="AJ820" s="57"/>
      <c r="AK820" s="57">
        <v>0</v>
      </c>
      <c r="AL820" s="57">
        <v>0</v>
      </c>
      <c r="AM820" s="57">
        <v>0</v>
      </c>
      <c r="AN820" s="57">
        <v>0</v>
      </c>
      <c r="AO820" s="57">
        <v>0</v>
      </c>
      <c r="AP820" s="57">
        <v>0</v>
      </c>
      <c r="AQ820" s="57">
        <v>0</v>
      </c>
      <c r="AR820" s="57">
        <v>0</v>
      </c>
      <c r="AS820" s="57">
        <v>7.2</v>
      </c>
      <c r="AT820" s="57">
        <v>5435</v>
      </c>
      <c r="AU820" s="54">
        <v>0</v>
      </c>
      <c r="AV820" s="54">
        <v>0</v>
      </c>
      <c r="AW820" s="66">
        <v>6.2</v>
      </c>
      <c r="AX820" s="66">
        <v>6</v>
      </c>
      <c r="AY820" s="64">
        <v>1122717</v>
      </c>
      <c r="AZ820" s="73">
        <v>174.36059785448992</v>
      </c>
      <c r="BA820" s="54">
        <v>0.8</v>
      </c>
      <c r="BB820" s="7">
        <v>0</v>
      </c>
      <c r="BC820" s="7">
        <v>0</v>
      </c>
      <c r="BD820" s="7">
        <v>0</v>
      </c>
    </row>
    <row r="821" spans="1:56" x14ac:dyDescent="0.25">
      <c r="A821" s="57">
        <v>817</v>
      </c>
      <c r="B821" s="74">
        <v>2015</v>
      </c>
      <c r="C821" s="57">
        <v>4</v>
      </c>
      <c r="D821" s="57" t="s">
        <v>2132</v>
      </c>
      <c r="E821" s="62">
        <f t="shared" si="22"/>
        <v>2.9251999999999998</v>
      </c>
      <c r="F821" s="108">
        <v>2.84</v>
      </c>
      <c r="G821" s="57"/>
      <c r="H821" s="57"/>
      <c r="I821" s="57"/>
      <c r="J821" s="57" t="s">
        <v>2226</v>
      </c>
      <c r="K821" s="57"/>
      <c r="L821" s="57">
        <v>144846</v>
      </c>
      <c r="M821" s="63" t="s">
        <v>360</v>
      </c>
      <c r="N821" s="57" t="s">
        <v>585</v>
      </c>
      <c r="O821" s="57">
        <v>6070441</v>
      </c>
      <c r="P821" s="63" t="s">
        <v>2667</v>
      </c>
      <c r="Q821" s="57" t="s">
        <v>514</v>
      </c>
      <c r="R821" s="57">
        <v>43450712</v>
      </c>
      <c r="S821" s="63">
        <v>40175</v>
      </c>
      <c r="T821" s="57" t="s">
        <v>1283</v>
      </c>
      <c r="U821" s="57">
        <v>4989664</v>
      </c>
      <c r="V821" s="63">
        <v>40053</v>
      </c>
      <c r="W821" s="57" t="s">
        <v>2378</v>
      </c>
      <c r="X821" s="57">
        <v>113385</v>
      </c>
      <c r="Y821" s="63">
        <v>40270</v>
      </c>
      <c r="Z821" s="57" t="s">
        <v>1422</v>
      </c>
      <c r="AA821" s="74">
        <v>23736123</v>
      </c>
      <c r="AB821" s="63">
        <v>40058</v>
      </c>
      <c r="AC821" s="57" t="s">
        <v>2103</v>
      </c>
      <c r="AD821" s="57">
        <v>1</v>
      </c>
      <c r="AE821" s="57">
        <v>0</v>
      </c>
      <c r="AF821" s="57">
        <v>0</v>
      </c>
      <c r="AG821" s="57">
        <v>0</v>
      </c>
      <c r="AH821" s="57">
        <v>0</v>
      </c>
      <c r="AI821" s="57">
        <v>0</v>
      </c>
      <c r="AJ821" s="57"/>
      <c r="AK821" s="57">
        <v>0</v>
      </c>
      <c r="AL821" s="57">
        <v>0</v>
      </c>
      <c r="AM821" s="57">
        <v>0</v>
      </c>
      <c r="AN821" s="57">
        <v>0</v>
      </c>
      <c r="AO821" s="57">
        <v>0</v>
      </c>
      <c r="AP821" s="57">
        <v>0</v>
      </c>
      <c r="AQ821" s="57">
        <v>0</v>
      </c>
      <c r="AR821" s="57">
        <v>0</v>
      </c>
      <c r="AS821" s="57">
        <v>6</v>
      </c>
      <c r="AT821" s="57">
        <v>50739</v>
      </c>
      <c r="AU821" s="54">
        <v>0</v>
      </c>
      <c r="AV821" s="54">
        <v>0</v>
      </c>
      <c r="AW821" s="66">
        <v>5.8</v>
      </c>
      <c r="AX821" s="66">
        <v>5</v>
      </c>
      <c r="AY821" s="64">
        <v>198124</v>
      </c>
      <c r="AZ821" s="73">
        <v>174.36059785448992</v>
      </c>
      <c r="BA821" s="54">
        <v>0</v>
      </c>
      <c r="BB821" s="7">
        <v>0</v>
      </c>
      <c r="BC821" s="7">
        <v>0</v>
      </c>
      <c r="BD821" s="7">
        <v>0</v>
      </c>
    </row>
    <row r="822" spans="1:56" x14ac:dyDescent="0.25">
      <c r="A822" s="57">
        <v>818</v>
      </c>
      <c r="B822" s="74">
        <v>2015</v>
      </c>
      <c r="C822" s="57">
        <v>2</v>
      </c>
      <c r="D822" s="57" t="s">
        <v>2133</v>
      </c>
      <c r="E822" s="62">
        <f t="shared" si="22"/>
        <v>2.8839999999999999</v>
      </c>
      <c r="F822" s="108">
        <v>2.8</v>
      </c>
      <c r="G822" s="57"/>
      <c r="H822" s="57"/>
      <c r="I822" s="57"/>
      <c r="J822" s="57" t="s">
        <v>334</v>
      </c>
      <c r="K822" s="57"/>
      <c r="L822" s="57">
        <v>0</v>
      </c>
      <c r="M822" s="63"/>
      <c r="N822" s="57" t="s">
        <v>2279</v>
      </c>
      <c r="O822" s="57">
        <v>0</v>
      </c>
      <c r="P822" s="63"/>
      <c r="Q822" s="57" t="s">
        <v>1786</v>
      </c>
      <c r="R822" s="57">
        <v>11942900</v>
      </c>
      <c r="S822" s="63">
        <v>40053</v>
      </c>
      <c r="T822" s="57" t="s">
        <v>2341</v>
      </c>
      <c r="U822" s="57">
        <v>780155</v>
      </c>
      <c r="V822" s="63">
        <v>40835</v>
      </c>
      <c r="W822" s="57" t="s">
        <v>334</v>
      </c>
      <c r="X822" s="57">
        <v>0</v>
      </c>
      <c r="Y822" s="63"/>
      <c r="Z822" s="57"/>
      <c r="AA822" s="74"/>
      <c r="AB822" s="63"/>
      <c r="AC822" s="57" t="s">
        <v>229</v>
      </c>
      <c r="AD822" s="57">
        <v>1</v>
      </c>
      <c r="AE822" s="57">
        <v>0</v>
      </c>
      <c r="AF822" s="57">
        <v>0</v>
      </c>
      <c r="AG822" s="57">
        <v>0</v>
      </c>
      <c r="AH822" s="57">
        <v>1</v>
      </c>
      <c r="AI822" s="57">
        <v>0</v>
      </c>
      <c r="AJ822" s="57"/>
      <c r="AK822" s="57">
        <v>0</v>
      </c>
      <c r="AL822" s="57">
        <v>0</v>
      </c>
      <c r="AM822" s="57">
        <v>0</v>
      </c>
      <c r="AN822" s="57">
        <v>0</v>
      </c>
      <c r="AO822" s="57">
        <v>0</v>
      </c>
      <c r="AP822" s="57">
        <v>0</v>
      </c>
      <c r="AQ822" s="57">
        <v>0</v>
      </c>
      <c r="AR822" s="57">
        <v>0</v>
      </c>
      <c r="AS822" s="57">
        <v>5</v>
      </c>
      <c r="AT822" s="57">
        <v>93777</v>
      </c>
      <c r="AU822" s="54">
        <v>1</v>
      </c>
      <c r="AV822" s="54">
        <v>0</v>
      </c>
      <c r="AW822" s="66">
        <v>5.3</v>
      </c>
      <c r="AX822" s="66">
        <v>5.2</v>
      </c>
      <c r="AY822" s="64">
        <v>43556</v>
      </c>
      <c r="AZ822" s="73">
        <v>174.36059785448992</v>
      </c>
      <c r="BA822" s="54">
        <v>0</v>
      </c>
      <c r="BB822" s="7">
        <v>0</v>
      </c>
      <c r="BC822" s="7">
        <v>0</v>
      </c>
      <c r="BD822" s="7">
        <v>0</v>
      </c>
    </row>
    <row r="823" spans="1:56" x14ac:dyDescent="0.25">
      <c r="A823" s="57">
        <v>819</v>
      </c>
      <c r="B823" s="74">
        <v>2015</v>
      </c>
      <c r="C823" s="57">
        <v>11</v>
      </c>
      <c r="D823" s="57" t="s">
        <v>2714</v>
      </c>
      <c r="E823" s="62">
        <f t="shared" si="22"/>
        <v>2.5852999999999997</v>
      </c>
      <c r="F823" s="108">
        <v>2.5099999999999998</v>
      </c>
      <c r="G823" s="57"/>
      <c r="H823" s="57"/>
      <c r="I823" s="57"/>
      <c r="J823" s="57" t="s">
        <v>1785</v>
      </c>
      <c r="K823" s="57"/>
      <c r="L823" s="57">
        <v>0</v>
      </c>
      <c r="M823" s="63"/>
      <c r="N823" s="57" t="s">
        <v>912</v>
      </c>
      <c r="O823" s="57">
        <v>26108135</v>
      </c>
      <c r="P823" s="63">
        <v>40060</v>
      </c>
      <c r="Q823" s="57" t="s">
        <v>1403</v>
      </c>
      <c r="R823" s="57">
        <v>23616643</v>
      </c>
      <c r="S823" s="63">
        <v>40286</v>
      </c>
      <c r="T823" s="57" t="s">
        <v>2875</v>
      </c>
      <c r="U823" s="57">
        <v>0</v>
      </c>
      <c r="V823" s="63"/>
      <c r="W823" s="57"/>
      <c r="X823" s="57"/>
      <c r="Y823" s="63"/>
      <c r="Z823" s="57"/>
      <c r="AA823" s="74"/>
      <c r="AB823" s="63"/>
      <c r="AC823" s="57" t="s">
        <v>2731</v>
      </c>
      <c r="AD823" s="57">
        <v>1</v>
      </c>
      <c r="AE823" s="57">
        <v>0</v>
      </c>
      <c r="AF823" s="57">
        <v>0</v>
      </c>
      <c r="AG823" s="57">
        <v>0</v>
      </c>
      <c r="AH823" s="57">
        <v>1</v>
      </c>
      <c r="AI823" s="57">
        <v>0</v>
      </c>
      <c r="AJ823" s="57"/>
      <c r="AK823" s="57">
        <v>0</v>
      </c>
      <c r="AL823" s="57">
        <v>0</v>
      </c>
      <c r="AM823" s="57">
        <v>0</v>
      </c>
      <c r="AN823" s="57">
        <v>0</v>
      </c>
      <c r="AO823" s="57">
        <v>0</v>
      </c>
      <c r="AP823" s="57">
        <v>0</v>
      </c>
      <c r="AQ823" s="57">
        <v>0</v>
      </c>
      <c r="AR823" s="57">
        <v>0</v>
      </c>
      <c r="AS823" s="57">
        <v>5.2</v>
      </c>
      <c r="AT823" s="57">
        <v>30792</v>
      </c>
      <c r="AU823" s="54">
        <v>1</v>
      </c>
      <c r="AV823" s="54">
        <v>0</v>
      </c>
      <c r="AW823" s="66">
        <v>4.8</v>
      </c>
      <c r="AX823" s="66">
        <v>4.5</v>
      </c>
      <c r="AY823" s="64">
        <v>422571</v>
      </c>
      <c r="AZ823" s="73">
        <v>174.36059785448992</v>
      </c>
      <c r="BA823" s="54">
        <v>0</v>
      </c>
      <c r="BB823" s="7">
        <v>0</v>
      </c>
      <c r="BC823" s="7">
        <v>0</v>
      </c>
      <c r="BD823" s="7">
        <v>0</v>
      </c>
    </row>
    <row r="824" spans="1:56" x14ac:dyDescent="0.25">
      <c r="A824" s="57">
        <v>820</v>
      </c>
      <c r="B824" s="74">
        <v>2015</v>
      </c>
      <c r="C824" s="57">
        <v>2</v>
      </c>
      <c r="D824" s="57" t="s">
        <v>2134</v>
      </c>
      <c r="E824" s="62">
        <f t="shared" si="22"/>
        <v>2.2763</v>
      </c>
      <c r="F824" s="108">
        <v>2.21</v>
      </c>
      <c r="G824" s="57"/>
      <c r="H824" s="57"/>
      <c r="I824" s="57"/>
      <c r="J824" s="57" t="s">
        <v>2227</v>
      </c>
      <c r="K824" s="57"/>
      <c r="L824" s="57">
        <v>434616</v>
      </c>
      <c r="M824" s="63" t="s">
        <v>1724</v>
      </c>
      <c r="N824" s="57" t="s">
        <v>2280</v>
      </c>
      <c r="O824" s="57">
        <v>0</v>
      </c>
      <c r="P824" s="63"/>
      <c r="Q824" s="57" t="s">
        <v>2305</v>
      </c>
      <c r="R824" s="57">
        <v>0</v>
      </c>
      <c r="S824" s="63"/>
      <c r="T824" s="57" t="s">
        <v>2342</v>
      </c>
      <c r="U824" s="57">
        <v>0</v>
      </c>
      <c r="V824" s="63"/>
      <c r="W824" s="57" t="s">
        <v>2379</v>
      </c>
      <c r="X824" s="57">
        <v>0</v>
      </c>
      <c r="Y824" s="63"/>
      <c r="Z824" s="57"/>
      <c r="AA824" s="74"/>
      <c r="AB824" s="63"/>
      <c r="AC824" s="57" t="s">
        <v>2430</v>
      </c>
      <c r="AD824" s="57">
        <v>0</v>
      </c>
      <c r="AE824" s="57">
        <v>0</v>
      </c>
      <c r="AF824" s="57">
        <v>0</v>
      </c>
      <c r="AG824" s="57">
        <v>1</v>
      </c>
      <c r="AH824" s="57">
        <v>0</v>
      </c>
      <c r="AI824" s="57">
        <v>0</v>
      </c>
      <c r="AJ824" s="57"/>
      <c r="AK824" s="57">
        <v>0</v>
      </c>
      <c r="AL824" s="57">
        <v>0</v>
      </c>
      <c r="AM824" s="57">
        <v>0</v>
      </c>
      <c r="AN824" s="57">
        <v>0</v>
      </c>
      <c r="AO824" s="57">
        <v>0</v>
      </c>
      <c r="AP824" s="57">
        <v>0</v>
      </c>
      <c r="AQ824" s="57">
        <v>0</v>
      </c>
      <c r="AR824" s="57">
        <v>0</v>
      </c>
      <c r="AS824" s="57">
        <v>4.5</v>
      </c>
      <c r="AT824" s="57">
        <v>14158</v>
      </c>
      <c r="AU824" s="54">
        <v>0</v>
      </c>
      <c r="AV824" s="54">
        <v>0</v>
      </c>
      <c r="AW824" s="66">
        <v>7</v>
      </c>
      <c r="AX824" s="66">
        <v>6.4</v>
      </c>
      <c r="AY824" s="64">
        <v>134277</v>
      </c>
      <c r="AZ824" s="73">
        <v>174.36059785448992</v>
      </c>
      <c r="BA824" s="95">
        <v>0</v>
      </c>
      <c r="BB824" s="96">
        <v>0</v>
      </c>
      <c r="BC824" s="96">
        <v>0</v>
      </c>
      <c r="BD824" s="96">
        <v>0</v>
      </c>
    </row>
    <row r="825" spans="1:56" x14ac:dyDescent="0.25">
      <c r="A825" s="57">
        <v>821</v>
      </c>
      <c r="B825" s="74">
        <v>2015</v>
      </c>
      <c r="C825" s="57">
        <v>3</v>
      </c>
      <c r="D825" s="57" t="s">
        <v>2136</v>
      </c>
      <c r="E825" s="62">
        <f t="shared" si="22"/>
        <v>2.2145000000000001</v>
      </c>
      <c r="F825" s="108">
        <v>2.15</v>
      </c>
      <c r="G825" s="57"/>
      <c r="H825" s="57"/>
      <c r="I825" s="57"/>
      <c r="J825" s="57" t="s">
        <v>2228</v>
      </c>
      <c r="K825" s="57"/>
      <c r="L825" s="57">
        <v>24191</v>
      </c>
      <c r="M825" s="63" t="s">
        <v>2594</v>
      </c>
      <c r="N825" s="57" t="s">
        <v>265</v>
      </c>
      <c r="O825" s="57">
        <v>0</v>
      </c>
      <c r="P825" s="63"/>
      <c r="Q825" s="57" t="s">
        <v>140</v>
      </c>
      <c r="R825" s="57">
        <v>20766479</v>
      </c>
      <c r="S825" s="63">
        <v>40763</v>
      </c>
      <c r="T825" s="57" t="s">
        <v>1480</v>
      </c>
      <c r="U825" s="57">
        <v>16496934</v>
      </c>
      <c r="V825" s="63">
        <v>40053</v>
      </c>
      <c r="W825" s="57"/>
      <c r="X825" s="57"/>
      <c r="Y825" s="63"/>
      <c r="Z825" s="57" t="s">
        <v>2978</v>
      </c>
      <c r="AA825" s="74">
        <v>0</v>
      </c>
      <c r="AB825" s="63"/>
      <c r="AC825" s="57" t="s">
        <v>2098</v>
      </c>
      <c r="AD825" s="57">
        <v>0</v>
      </c>
      <c r="AE825" s="57">
        <v>0</v>
      </c>
      <c r="AF825" s="57">
        <v>0</v>
      </c>
      <c r="AG825" s="57">
        <v>1</v>
      </c>
      <c r="AH825" s="57">
        <v>0</v>
      </c>
      <c r="AI825" s="57">
        <v>0</v>
      </c>
      <c r="AJ825" s="57"/>
      <c r="AK825" s="57">
        <v>0</v>
      </c>
      <c r="AL825" s="57">
        <v>0</v>
      </c>
      <c r="AM825" s="57">
        <v>0</v>
      </c>
      <c r="AN825" s="57">
        <v>0</v>
      </c>
      <c r="AO825" s="57">
        <v>0</v>
      </c>
      <c r="AP825" s="57">
        <v>0</v>
      </c>
      <c r="AQ825" s="57">
        <v>0</v>
      </c>
      <c r="AR825" s="57">
        <v>0</v>
      </c>
      <c r="AS825" s="57">
        <v>6.4</v>
      </c>
      <c r="AT825" s="57">
        <v>49077</v>
      </c>
      <c r="AU825" s="54">
        <v>0</v>
      </c>
      <c r="AV825" s="54">
        <v>0</v>
      </c>
      <c r="AW825" s="66">
        <v>6.6</v>
      </c>
      <c r="AX825" s="66">
        <v>6.1</v>
      </c>
      <c r="AY825" s="64">
        <v>111885</v>
      </c>
      <c r="AZ825" s="73">
        <v>174.36059785448992</v>
      </c>
      <c r="BA825" s="54">
        <v>0.55000000000000004</v>
      </c>
      <c r="BB825" s="7">
        <v>0</v>
      </c>
      <c r="BC825" s="7">
        <v>0</v>
      </c>
      <c r="BD825" s="7">
        <v>0</v>
      </c>
    </row>
    <row r="826" spans="1:56" x14ac:dyDescent="0.25">
      <c r="A826" s="57">
        <v>822</v>
      </c>
      <c r="B826" s="74">
        <v>2015</v>
      </c>
      <c r="C826" s="57">
        <v>10</v>
      </c>
      <c r="D826" s="57" t="s">
        <v>2715</v>
      </c>
      <c r="E826" s="62">
        <f t="shared" si="22"/>
        <v>2.2042000000000002</v>
      </c>
      <c r="F826" s="108">
        <v>2.14</v>
      </c>
      <c r="G826" s="57"/>
      <c r="H826" s="57"/>
      <c r="I826" s="57"/>
      <c r="J826" s="57" t="s">
        <v>2732</v>
      </c>
      <c r="K826" s="57"/>
      <c r="L826" s="57">
        <v>0</v>
      </c>
      <c r="M826" s="63"/>
      <c r="N826" s="57" t="s">
        <v>2339</v>
      </c>
      <c r="O826" s="57">
        <v>0</v>
      </c>
      <c r="P826" s="63"/>
      <c r="Q826" s="57" t="s">
        <v>2877</v>
      </c>
      <c r="R826" s="57">
        <v>57724198</v>
      </c>
      <c r="S826" s="63">
        <v>40053</v>
      </c>
      <c r="T826" s="57" t="s">
        <v>2876</v>
      </c>
      <c r="U826" s="57">
        <v>3879744</v>
      </c>
      <c r="V826" s="63">
        <v>40797</v>
      </c>
      <c r="W826" s="57"/>
      <c r="X826" s="57"/>
      <c r="Y826" s="63"/>
      <c r="Z826" s="57"/>
      <c r="AA826" s="74"/>
      <c r="AB826" s="63"/>
      <c r="AC826" s="57" t="s">
        <v>2733</v>
      </c>
      <c r="AD826" s="57">
        <v>0</v>
      </c>
      <c r="AE826" s="57">
        <v>1</v>
      </c>
      <c r="AF826" s="57">
        <v>0</v>
      </c>
      <c r="AG826" s="57">
        <v>0</v>
      </c>
      <c r="AH826" s="57">
        <v>0</v>
      </c>
      <c r="AI826" s="57">
        <v>0</v>
      </c>
      <c r="AJ826" s="57"/>
      <c r="AK826" s="57">
        <v>0</v>
      </c>
      <c r="AL826" s="57">
        <v>0</v>
      </c>
      <c r="AM826" s="57">
        <v>0</v>
      </c>
      <c r="AN826" s="57">
        <v>0</v>
      </c>
      <c r="AO826" s="57">
        <v>0</v>
      </c>
      <c r="AP826" s="57">
        <v>0</v>
      </c>
      <c r="AQ826" s="57">
        <v>0</v>
      </c>
      <c r="AR826" s="57">
        <v>0</v>
      </c>
      <c r="AS826" s="57">
        <v>6.1</v>
      </c>
      <c r="AT826" s="57">
        <v>51851</v>
      </c>
      <c r="AU826" s="54">
        <v>0</v>
      </c>
      <c r="AV826" s="54">
        <v>0</v>
      </c>
      <c r="AW826" s="66">
        <v>6.4</v>
      </c>
      <c r="AX826" s="66">
        <v>5.9</v>
      </c>
      <c r="AY826" s="64">
        <v>117775</v>
      </c>
      <c r="AZ826" s="73">
        <v>174.36059785448992</v>
      </c>
      <c r="BA826" s="54">
        <v>0</v>
      </c>
      <c r="BB826" s="7">
        <v>0</v>
      </c>
      <c r="BC826" s="7">
        <v>0</v>
      </c>
      <c r="BD826" s="7">
        <v>0</v>
      </c>
    </row>
    <row r="827" spans="1:56" x14ac:dyDescent="0.25">
      <c r="A827" s="57">
        <v>823</v>
      </c>
      <c r="B827" s="74">
        <v>2015</v>
      </c>
      <c r="C827" s="57">
        <v>4</v>
      </c>
      <c r="D827" s="57" t="s">
        <v>2137</v>
      </c>
      <c r="E827" s="62">
        <f t="shared" si="22"/>
        <v>2.1630000000000003</v>
      </c>
      <c r="F827" s="108">
        <v>2.1</v>
      </c>
      <c r="G827" s="57"/>
      <c r="H827" s="57"/>
      <c r="I827" s="57"/>
      <c r="J827" s="57" t="s">
        <v>3066</v>
      </c>
      <c r="K827" s="57"/>
      <c r="L827" s="57">
        <v>0</v>
      </c>
      <c r="M827" s="63"/>
      <c r="N827" s="57" t="s">
        <v>329</v>
      </c>
      <c r="O827" s="57">
        <v>0</v>
      </c>
      <c r="P827" s="63"/>
      <c r="Q827" s="57" t="s">
        <v>870</v>
      </c>
      <c r="R827" s="57">
        <v>742321</v>
      </c>
      <c r="S827" s="63">
        <v>40263</v>
      </c>
      <c r="T827" s="57" t="s">
        <v>1418</v>
      </c>
      <c r="U827" s="57">
        <v>1123744</v>
      </c>
      <c r="V827" s="63">
        <v>40322</v>
      </c>
      <c r="W827" s="57"/>
      <c r="X827" s="57"/>
      <c r="Y827" s="63"/>
      <c r="Z827" s="57" t="s">
        <v>2524</v>
      </c>
      <c r="AA827" s="74">
        <v>7670369</v>
      </c>
      <c r="AB827" s="63">
        <v>39688</v>
      </c>
      <c r="AC827" s="57" t="s">
        <v>2432</v>
      </c>
      <c r="AD827" s="57">
        <v>0</v>
      </c>
      <c r="AE827" s="57">
        <v>1</v>
      </c>
      <c r="AF827" s="57">
        <v>0</v>
      </c>
      <c r="AG827" s="57">
        <v>0</v>
      </c>
      <c r="AH827" s="57">
        <v>0</v>
      </c>
      <c r="AI827" s="57">
        <v>1</v>
      </c>
      <c r="AJ827" s="57"/>
      <c r="AK827" s="57">
        <v>0</v>
      </c>
      <c r="AL827" s="57">
        <v>0</v>
      </c>
      <c r="AM827" s="57">
        <v>0</v>
      </c>
      <c r="AN827" s="57">
        <v>0</v>
      </c>
      <c r="AO827" s="57">
        <v>0</v>
      </c>
      <c r="AP827" s="57">
        <v>0</v>
      </c>
      <c r="AQ827" s="57">
        <v>0</v>
      </c>
      <c r="AR827" s="57">
        <v>0</v>
      </c>
      <c r="AS827" s="57">
        <v>5.9</v>
      </c>
      <c r="AT827" s="57">
        <v>58405</v>
      </c>
      <c r="AU827" s="54">
        <v>0</v>
      </c>
      <c r="AV827" s="54">
        <v>0</v>
      </c>
      <c r="AW827" s="66">
        <v>7.7</v>
      </c>
      <c r="AX827" s="66">
        <v>7.9</v>
      </c>
      <c r="AY827" s="64">
        <v>94463</v>
      </c>
      <c r="AZ827" s="73">
        <v>174.36059785448992</v>
      </c>
      <c r="BA827" s="54">
        <v>0</v>
      </c>
      <c r="BB827" s="7">
        <v>0</v>
      </c>
      <c r="BC827" s="7">
        <f>6/8</f>
        <v>0.75</v>
      </c>
      <c r="BD827" s="7">
        <v>0</v>
      </c>
    </row>
    <row r="828" spans="1:56" x14ac:dyDescent="0.25">
      <c r="A828" s="57">
        <v>824</v>
      </c>
      <c r="B828" s="74">
        <v>2015</v>
      </c>
      <c r="C828" s="57">
        <v>9</v>
      </c>
      <c r="D828" s="57" t="s">
        <v>2160</v>
      </c>
      <c r="E828" s="62">
        <f t="shared" si="22"/>
        <v>2.0085000000000002</v>
      </c>
      <c r="F828" s="108">
        <v>1.95</v>
      </c>
      <c r="G828" s="57"/>
      <c r="H828" s="57"/>
      <c r="I828" s="57"/>
      <c r="J828" s="57" t="s">
        <v>3065</v>
      </c>
      <c r="K828" s="57"/>
      <c r="L828" s="57">
        <v>53490</v>
      </c>
      <c r="M828" s="63" t="s">
        <v>287</v>
      </c>
      <c r="N828" s="57" t="s">
        <v>265</v>
      </c>
      <c r="O828" s="57">
        <v>0</v>
      </c>
      <c r="P828" s="63"/>
      <c r="Q828" s="57"/>
      <c r="R828" s="57"/>
      <c r="S828" s="63"/>
      <c r="T828" s="57" t="s">
        <v>489</v>
      </c>
      <c r="U828" s="57">
        <v>48742473</v>
      </c>
      <c r="V828" s="63">
        <v>41229</v>
      </c>
      <c r="W828" s="57"/>
      <c r="X828" s="57"/>
      <c r="Y828" s="63"/>
      <c r="Z828" s="57"/>
      <c r="AA828" s="74"/>
      <c r="AB828" s="63"/>
      <c r="AC828" s="57" t="s">
        <v>986</v>
      </c>
      <c r="AD828" s="57">
        <v>0</v>
      </c>
      <c r="AE828" s="57">
        <v>1</v>
      </c>
      <c r="AF828" s="57">
        <v>0</v>
      </c>
      <c r="AG828" s="57">
        <v>0</v>
      </c>
      <c r="AH828" s="57">
        <v>0</v>
      </c>
      <c r="AI828" s="57">
        <v>1</v>
      </c>
      <c r="AJ828" s="57"/>
      <c r="AK828" s="57">
        <v>0</v>
      </c>
      <c r="AL828" s="57">
        <v>0</v>
      </c>
      <c r="AM828" s="57">
        <v>0</v>
      </c>
      <c r="AN828" s="57">
        <v>0</v>
      </c>
      <c r="AO828" s="57">
        <v>0</v>
      </c>
      <c r="AP828" s="57">
        <v>0</v>
      </c>
      <c r="AQ828" s="57">
        <v>0</v>
      </c>
      <c r="AR828" s="57">
        <v>0</v>
      </c>
      <c r="AS828" s="57">
        <v>7.9</v>
      </c>
      <c r="AT828" s="57">
        <v>130227</v>
      </c>
      <c r="AU828" s="54">
        <v>0</v>
      </c>
      <c r="AV828" s="54">
        <v>0</v>
      </c>
      <c r="AW828" s="66">
        <v>4.7</v>
      </c>
      <c r="AX828" s="66">
        <v>4</v>
      </c>
      <c r="AY828" s="64">
        <v>69189</v>
      </c>
      <c r="AZ828" s="73">
        <v>174.36059785448992</v>
      </c>
      <c r="BA828" s="54">
        <v>0</v>
      </c>
      <c r="BB828" s="7">
        <v>0</v>
      </c>
      <c r="BC828" s="7">
        <v>0</v>
      </c>
      <c r="BD828" s="7">
        <v>1</v>
      </c>
    </row>
    <row r="829" spans="1:56" x14ac:dyDescent="0.25">
      <c r="A829" s="57">
        <v>825</v>
      </c>
      <c r="B829" s="74">
        <v>2015</v>
      </c>
      <c r="C829" s="57">
        <v>8</v>
      </c>
      <c r="D829" s="57" t="s">
        <v>2138</v>
      </c>
      <c r="E829" s="62">
        <f t="shared" si="22"/>
        <v>1.7819</v>
      </c>
      <c r="F829" s="108">
        <v>1.73</v>
      </c>
      <c r="G829" s="57"/>
      <c r="H829" s="57"/>
      <c r="I829" s="57"/>
      <c r="J829" s="57" t="s">
        <v>2229</v>
      </c>
      <c r="K829" s="57"/>
      <c r="L829" s="57">
        <v>123343</v>
      </c>
      <c r="M829" s="63" t="s">
        <v>325</v>
      </c>
      <c r="N829" s="57" t="s">
        <v>1502</v>
      </c>
      <c r="O829" s="57">
        <v>12621402</v>
      </c>
      <c r="P829" s="63" t="s">
        <v>2669</v>
      </c>
      <c r="Q829" s="57" t="s">
        <v>877</v>
      </c>
      <c r="R829" s="57">
        <v>65575124</v>
      </c>
      <c r="S829" s="63">
        <v>40164</v>
      </c>
      <c r="T829" s="57" t="s">
        <v>1295</v>
      </c>
      <c r="U829" s="57">
        <v>0</v>
      </c>
      <c r="V829" s="63"/>
      <c r="W829" s="57" t="s">
        <v>628</v>
      </c>
      <c r="X829" s="57">
        <v>11371519</v>
      </c>
      <c r="Y829" s="63">
        <v>40903</v>
      </c>
      <c r="Z829" s="57" t="s">
        <v>2525</v>
      </c>
      <c r="AA829" s="74">
        <v>87259363</v>
      </c>
      <c r="AB829" s="63" t="s">
        <v>2526</v>
      </c>
      <c r="AC829" s="57" t="s">
        <v>229</v>
      </c>
      <c r="AD829" s="57">
        <v>1</v>
      </c>
      <c r="AE829" s="57">
        <v>0</v>
      </c>
      <c r="AF829" s="57">
        <v>0</v>
      </c>
      <c r="AG829" s="57">
        <v>0</v>
      </c>
      <c r="AH829" s="57">
        <v>1</v>
      </c>
      <c r="AI829" s="57">
        <v>0</v>
      </c>
      <c r="AJ829" s="57"/>
      <c r="AK829" s="57">
        <v>0</v>
      </c>
      <c r="AL829" s="57">
        <v>0</v>
      </c>
      <c r="AM829" s="57">
        <v>0</v>
      </c>
      <c r="AN829" s="57">
        <v>0</v>
      </c>
      <c r="AO829" s="57">
        <v>0</v>
      </c>
      <c r="AP829" s="57">
        <v>0</v>
      </c>
      <c r="AQ829" s="57">
        <v>0</v>
      </c>
      <c r="AR829" s="57">
        <v>0</v>
      </c>
      <c r="AS829" s="57">
        <v>4</v>
      </c>
      <c r="AT829" s="57">
        <v>26786</v>
      </c>
      <c r="AU829" s="54">
        <v>0</v>
      </c>
      <c r="AV829" s="54">
        <v>0</v>
      </c>
      <c r="AW829" s="66">
        <v>5.5</v>
      </c>
      <c r="AX829" s="66">
        <v>4.4000000000000004</v>
      </c>
      <c r="AY829" s="64">
        <v>61988</v>
      </c>
      <c r="AZ829" s="73">
        <v>174.36059785448992</v>
      </c>
      <c r="BA829" s="54">
        <v>0</v>
      </c>
      <c r="BB829" s="7">
        <v>0</v>
      </c>
      <c r="BC829" s="7">
        <v>0</v>
      </c>
      <c r="BD829" s="7">
        <v>0</v>
      </c>
    </row>
    <row r="830" spans="1:56" x14ac:dyDescent="0.25">
      <c r="A830" s="57">
        <v>826</v>
      </c>
      <c r="B830" s="74">
        <v>2015</v>
      </c>
      <c r="C830" s="57">
        <v>12</v>
      </c>
      <c r="D830" s="57" t="s">
        <v>2841</v>
      </c>
      <c r="E830" s="62">
        <f t="shared" si="22"/>
        <v>1.6428499999999999</v>
      </c>
      <c r="F830" s="108">
        <v>1.595</v>
      </c>
      <c r="G830" s="57"/>
      <c r="H830" s="57"/>
      <c r="I830" s="57"/>
      <c r="J830" s="57" t="s">
        <v>2229</v>
      </c>
      <c r="K830" s="57"/>
      <c r="L830" s="57">
        <v>130860</v>
      </c>
      <c r="M830" s="63">
        <v>40224</v>
      </c>
      <c r="N830" s="57" t="s">
        <v>919</v>
      </c>
      <c r="O830" s="57">
        <v>26206453</v>
      </c>
      <c r="P830" s="63">
        <v>40053</v>
      </c>
      <c r="Q830" s="57" t="s">
        <v>701</v>
      </c>
      <c r="R830" s="57">
        <v>57724198</v>
      </c>
      <c r="S830" s="63">
        <v>40053</v>
      </c>
      <c r="T830" s="57" t="s">
        <v>3266</v>
      </c>
      <c r="U830" s="57">
        <v>0</v>
      </c>
      <c r="V830" s="63"/>
      <c r="W830" s="57" t="s">
        <v>2883</v>
      </c>
      <c r="X830" s="57">
        <v>4406735</v>
      </c>
      <c r="Y830" s="63">
        <v>40053</v>
      </c>
      <c r="Z830" s="57"/>
      <c r="AA830" s="74"/>
      <c r="AB830" s="63"/>
      <c r="AC830" s="57" t="s">
        <v>229</v>
      </c>
      <c r="AD830" s="57">
        <v>1</v>
      </c>
      <c r="AE830" s="57">
        <v>0</v>
      </c>
      <c r="AF830" s="57">
        <v>0</v>
      </c>
      <c r="AG830" s="57">
        <v>0</v>
      </c>
      <c r="AH830" s="57">
        <v>1</v>
      </c>
      <c r="AI830" s="57">
        <v>0</v>
      </c>
      <c r="AJ830" s="57"/>
      <c r="AK830" s="57">
        <v>0</v>
      </c>
      <c r="AL830" s="57">
        <v>0</v>
      </c>
      <c r="AM830" s="57">
        <v>0</v>
      </c>
      <c r="AN830" s="57">
        <v>0</v>
      </c>
      <c r="AO830" s="57">
        <v>0</v>
      </c>
      <c r="AP830" s="57">
        <v>0</v>
      </c>
      <c r="AQ830" s="57">
        <v>0</v>
      </c>
      <c r="AR830" s="57">
        <v>0</v>
      </c>
      <c r="AS830" s="57">
        <v>4.4000000000000004</v>
      </c>
      <c r="AT830" s="57">
        <v>43953</v>
      </c>
      <c r="AU830" s="54">
        <v>0</v>
      </c>
      <c r="AV830" s="54">
        <v>0</v>
      </c>
      <c r="AW830" s="66">
        <v>5.5</v>
      </c>
      <c r="AX830" s="66">
        <v>4.4000000000000004</v>
      </c>
      <c r="AY830" s="64">
        <v>53684</v>
      </c>
      <c r="AZ830" s="73">
        <v>174.36059785448992</v>
      </c>
      <c r="BA830" s="54">
        <v>0</v>
      </c>
      <c r="BB830" s="7">
        <v>0</v>
      </c>
      <c r="BC830" s="7">
        <v>0</v>
      </c>
      <c r="BD830" s="7">
        <v>0</v>
      </c>
    </row>
    <row r="831" spans="1:56" x14ac:dyDescent="0.25">
      <c r="A831" s="57">
        <v>827</v>
      </c>
      <c r="B831" s="74">
        <v>2015</v>
      </c>
      <c r="C831" s="57">
        <v>2</v>
      </c>
      <c r="D831" s="57" t="s">
        <v>2139</v>
      </c>
      <c r="E831" s="62">
        <f t="shared" si="22"/>
        <v>1.5965</v>
      </c>
      <c r="F831" s="108">
        <v>1.55</v>
      </c>
      <c r="G831" s="57"/>
      <c r="H831" s="57"/>
      <c r="I831" s="57"/>
      <c r="J831" s="57" t="s">
        <v>3064</v>
      </c>
      <c r="K831" s="57"/>
      <c r="L831" s="57">
        <v>1271622</v>
      </c>
      <c r="M831" s="63" t="s">
        <v>7206</v>
      </c>
      <c r="N831" s="57" t="s">
        <v>124</v>
      </c>
      <c r="O831" s="57">
        <v>0</v>
      </c>
      <c r="P831" s="63"/>
      <c r="Q831" s="57" t="s">
        <v>2306</v>
      </c>
      <c r="R831" s="57">
        <v>0</v>
      </c>
      <c r="S831" s="63"/>
      <c r="T831" s="57" t="s">
        <v>2343</v>
      </c>
      <c r="U831" s="57">
        <v>0</v>
      </c>
      <c r="V831" s="63"/>
      <c r="W831" s="57" t="s">
        <v>2380</v>
      </c>
      <c r="X831" s="57">
        <v>6934187</v>
      </c>
      <c r="Y831" s="63">
        <v>40252</v>
      </c>
      <c r="Z831" s="57" t="s">
        <v>650</v>
      </c>
      <c r="AA831" s="74">
        <v>7929377</v>
      </c>
      <c r="AB831" s="63">
        <v>40053</v>
      </c>
      <c r="AC831" s="57" t="s">
        <v>227</v>
      </c>
      <c r="AD831" s="57">
        <v>0</v>
      </c>
      <c r="AE831" s="57">
        <v>0</v>
      </c>
      <c r="AF831" s="57">
        <v>0</v>
      </c>
      <c r="AG831" s="57">
        <v>1</v>
      </c>
      <c r="AH831" s="57">
        <v>0</v>
      </c>
      <c r="AI831" s="57">
        <v>0</v>
      </c>
      <c r="AJ831" s="57"/>
      <c r="AK831" s="57">
        <v>0</v>
      </c>
      <c r="AL831" s="57">
        <v>0</v>
      </c>
      <c r="AM831" s="57">
        <v>0</v>
      </c>
      <c r="AN831" s="57">
        <v>0</v>
      </c>
      <c r="AO831" s="57">
        <v>0</v>
      </c>
      <c r="AP831" s="57">
        <v>0</v>
      </c>
      <c r="AQ831" s="57">
        <v>0</v>
      </c>
      <c r="AR831" s="57">
        <v>0</v>
      </c>
      <c r="AS831" s="57">
        <v>4.4000000000000004</v>
      </c>
      <c r="AT831" s="57">
        <v>35037</v>
      </c>
      <c r="AU831" s="54">
        <v>0</v>
      </c>
      <c r="AV831" s="54">
        <v>0</v>
      </c>
      <c r="AW831" s="66">
        <v>6.7</v>
      </c>
      <c r="AX831" s="66">
        <v>5.5</v>
      </c>
      <c r="AY831" s="64">
        <v>13794</v>
      </c>
      <c r="AZ831" s="73">
        <v>174.36059785448992</v>
      </c>
      <c r="BA831" s="54">
        <v>0</v>
      </c>
      <c r="BB831" s="7">
        <v>0</v>
      </c>
      <c r="BC831" s="7">
        <v>0</v>
      </c>
      <c r="BD831" s="7">
        <v>0</v>
      </c>
    </row>
    <row r="832" spans="1:56" x14ac:dyDescent="0.25">
      <c r="A832" s="57">
        <v>828</v>
      </c>
      <c r="B832" s="74">
        <v>2015</v>
      </c>
      <c r="C832" s="57">
        <v>7</v>
      </c>
      <c r="D832" s="57" t="s">
        <v>2140</v>
      </c>
      <c r="E832" s="62">
        <f t="shared" si="22"/>
        <v>1.5347</v>
      </c>
      <c r="F832" s="108">
        <v>1.49</v>
      </c>
      <c r="G832" s="57"/>
      <c r="H832" s="57"/>
      <c r="I832" s="57"/>
      <c r="J832" s="57" t="s">
        <v>2230</v>
      </c>
      <c r="K832" s="57"/>
      <c r="L832" s="57">
        <v>0</v>
      </c>
      <c r="M832" s="63"/>
      <c r="N832" s="57" t="s">
        <v>118</v>
      </c>
      <c r="O832" s="57">
        <v>7681530</v>
      </c>
      <c r="P832" s="63" t="s">
        <v>2621</v>
      </c>
      <c r="Q832" s="57" t="s">
        <v>863</v>
      </c>
      <c r="R832" s="57">
        <v>23105486</v>
      </c>
      <c r="S832" s="63">
        <v>40053</v>
      </c>
      <c r="T832" s="57" t="s">
        <v>485</v>
      </c>
      <c r="U832" s="57">
        <v>7670070</v>
      </c>
      <c r="V832" s="63">
        <v>40053</v>
      </c>
      <c r="W832" s="57"/>
      <c r="X832" s="57"/>
      <c r="Y832" s="63"/>
      <c r="Z832" s="57" t="s">
        <v>482</v>
      </c>
      <c r="AA832" s="74">
        <v>853543</v>
      </c>
      <c r="AB832" s="63">
        <v>40329</v>
      </c>
      <c r="AC832" s="57" t="s">
        <v>1352</v>
      </c>
      <c r="AD832" s="57">
        <v>0</v>
      </c>
      <c r="AE832" s="57">
        <v>1</v>
      </c>
      <c r="AF832" s="57">
        <v>0</v>
      </c>
      <c r="AG832" s="57">
        <v>0</v>
      </c>
      <c r="AH832" s="57">
        <v>0</v>
      </c>
      <c r="AI832" s="57">
        <v>1</v>
      </c>
      <c r="AJ832" s="57"/>
      <c r="AK832" s="57">
        <v>0</v>
      </c>
      <c r="AL832" s="57">
        <v>0</v>
      </c>
      <c r="AM832" s="57">
        <v>0</v>
      </c>
      <c r="AN832" s="57">
        <v>0</v>
      </c>
      <c r="AO832" s="57">
        <v>0</v>
      </c>
      <c r="AP832" s="57">
        <v>0</v>
      </c>
      <c r="AQ832" s="57">
        <v>0</v>
      </c>
      <c r="AR832" s="57">
        <v>0</v>
      </c>
      <c r="AS832" s="57">
        <v>5.5</v>
      </c>
      <c r="AT832" s="57">
        <v>25659</v>
      </c>
      <c r="AU832" s="54">
        <v>0</v>
      </c>
      <c r="AV832" s="54">
        <v>0</v>
      </c>
      <c r="AW832" s="66">
        <v>6.8</v>
      </c>
      <c r="AX832" s="66">
        <v>5.9</v>
      </c>
      <c r="AY832" s="64">
        <v>139405</v>
      </c>
      <c r="AZ832" s="73">
        <v>174.36059785448992</v>
      </c>
      <c r="BA832" s="54">
        <v>0</v>
      </c>
      <c r="BB832" s="7">
        <v>0</v>
      </c>
      <c r="BC832" s="7">
        <f>7/8</f>
        <v>0.875</v>
      </c>
      <c r="BD832" s="7">
        <v>0</v>
      </c>
    </row>
    <row r="833" spans="1:56" x14ac:dyDescent="0.25">
      <c r="A833" s="57">
        <v>829</v>
      </c>
      <c r="B833" s="74">
        <v>2015</v>
      </c>
      <c r="C833" s="57">
        <v>4</v>
      </c>
      <c r="D833" s="57" t="s">
        <v>2141</v>
      </c>
      <c r="E833" s="62">
        <f t="shared" si="22"/>
        <v>1.5244</v>
      </c>
      <c r="F833" s="108">
        <v>1.48</v>
      </c>
      <c r="G833" s="57"/>
      <c r="H833" s="57"/>
      <c r="I833" s="57"/>
      <c r="J833" s="57" t="s">
        <v>715</v>
      </c>
      <c r="K833" s="57"/>
      <c r="L833" s="57">
        <v>242033</v>
      </c>
      <c r="M833" s="63" t="s">
        <v>716</v>
      </c>
      <c r="N833" s="57" t="s">
        <v>886</v>
      </c>
      <c r="O833" s="57">
        <v>46620287</v>
      </c>
      <c r="P833" s="63" t="s">
        <v>2670</v>
      </c>
      <c r="Q833" s="57" t="s">
        <v>151</v>
      </c>
      <c r="R833" s="57">
        <v>39668923</v>
      </c>
      <c r="S833" s="63">
        <v>41633</v>
      </c>
      <c r="T833" s="57" t="s">
        <v>666</v>
      </c>
      <c r="U833" s="57">
        <v>0</v>
      </c>
      <c r="V833" s="63"/>
      <c r="W833" s="57" t="s">
        <v>1317</v>
      </c>
      <c r="X833" s="57">
        <v>141803</v>
      </c>
      <c r="Y833" s="63">
        <v>40162</v>
      </c>
      <c r="Z833" s="57" t="s">
        <v>2410</v>
      </c>
      <c r="AA833" s="74">
        <v>2657079</v>
      </c>
      <c r="AB833" s="63">
        <v>40711</v>
      </c>
      <c r="AC833" s="57" t="s">
        <v>614</v>
      </c>
      <c r="AD833" s="57">
        <v>1</v>
      </c>
      <c r="AE833" s="57">
        <v>0</v>
      </c>
      <c r="AF833" s="57">
        <v>0</v>
      </c>
      <c r="AG833" s="57">
        <v>0</v>
      </c>
      <c r="AH833" s="57">
        <v>0</v>
      </c>
      <c r="AI833" s="57">
        <v>0</v>
      </c>
      <c r="AJ833" s="57"/>
      <c r="AK833" s="57">
        <v>0</v>
      </c>
      <c r="AL833" s="57">
        <v>0</v>
      </c>
      <c r="AM833" s="57">
        <v>0</v>
      </c>
      <c r="AN833" s="57">
        <v>0</v>
      </c>
      <c r="AO833" s="57">
        <v>0</v>
      </c>
      <c r="AP833" s="57">
        <v>0</v>
      </c>
      <c r="AQ833" s="57">
        <v>0</v>
      </c>
      <c r="AR833" s="57">
        <v>0</v>
      </c>
      <c r="AS833" s="57">
        <v>5.9</v>
      </c>
      <c r="AT833" s="57">
        <v>81539</v>
      </c>
      <c r="AU833" s="54">
        <v>0</v>
      </c>
      <c r="AV833" s="54">
        <v>0</v>
      </c>
      <c r="AW833" s="66">
        <v>7.2</v>
      </c>
      <c r="AX833" s="66">
        <v>7.3</v>
      </c>
      <c r="AY833" s="64">
        <v>114862</v>
      </c>
      <c r="AZ833" s="73">
        <v>174.36059785448992</v>
      </c>
      <c r="BA833" s="54">
        <v>0</v>
      </c>
      <c r="BB833" s="7">
        <v>0</v>
      </c>
      <c r="BC833" s="7">
        <v>0</v>
      </c>
      <c r="BD833" s="7">
        <v>0</v>
      </c>
    </row>
    <row r="834" spans="1:56" x14ac:dyDescent="0.25">
      <c r="A834" s="57">
        <v>830</v>
      </c>
      <c r="B834" s="74">
        <v>2015</v>
      </c>
      <c r="C834" s="57">
        <v>8</v>
      </c>
      <c r="D834" s="57" t="s">
        <v>2142</v>
      </c>
      <c r="E834" s="62">
        <f t="shared" si="22"/>
        <v>1.4935</v>
      </c>
      <c r="F834" s="108">
        <v>1.45</v>
      </c>
      <c r="G834" s="57"/>
      <c r="H834" s="57"/>
      <c r="I834" s="57"/>
      <c r="J834" s="57" t="s">
        <v>389</v>
      </c>
      <c r="K834" s="57"/>
      <c r="L834" s="57">
        <v>32813</v>
      </c>
      <c r="M834" s="63" t="s">
        <v>390</v>
      </c>
      <c r="N834" s="57" t="s">
        <v>559</v>
      </c>
      <c r="O834" s="57">
        <v>18655983</v>
      </c>
      <c r="P834" s="63" t="s">
        <v>2671</v>
      </c>
      <c r="Q834" s="57" t="s">
        <v>154</v>
      </c>
      <c r="R834" s="57">
        <v>38184849</v>
      </c>
      <c r="S834" s="63">
        <v>40053</v>
      </c>
      <c r="T834" s="57" t="s">
        <v>2344</v>
      </c>
      <c r="U834" s="57">
        <v>0</v>
      </c>
      <c r="V834" s="63"/>
      <c r="W834" s="57" t="s">
        <v>2381</v>
      </c>
      <c r="X834" s="57">
        <v>2861251</v>
      </c>
      <c r="Y834" s="63">
        <v>40999</v>
      </c>
      <c r="Z834" s="57" t="s">
        <v>2527</v>
      </c>
      <c r="AA834" s="74">
        <v>19448864</v>
      </c>
      <c r="AB834" s="63">
        <v>40553</v>
      </c>
      <c r="AC834" s="57" t="s">
        <v>2433</v>
      </c>
      <c r="AD834" s="57">
        <v>1</v>
      </c>
      <c r="AE834" s="57">
        <v>0</v>
      </c>
      <c r="AF834" s="57">
        <v>0</v>
      </c>
      <c r="AG834" s="57">
        <v>0</v>
      </c>
      <c r="AH834" s="57">
        <v>0</v>
      </c>
      <c r="AI834" s="57">
        <v>0</v>
      </c>
      <c r="AJ834" s="57"/>
      <c r="AK834" s="57">
        <v>0</v>
      </c>
      <c r="AL834" s="57">
        <v>0</v>
      </c>
      <c r="AM834" s="57">
        <v>0</v>
      </c>
      <c r="AN834" s="57">
        <v>0</v>
      </c>
      <c r="AO834" s="57">
        <v>0</v>
      </c>
      <c r="AP834" s="57">
        <v>0</v>
      </c>
      <c r="AQ834" s="57">
        <v>0</v>
      </c>
      <c r="AR834" s="57">
        <v>0</v>
      </c>
      <c r="AS834" s="57">
        <v>7.3</v>
      </c>
      <c r="AT834" s="57">
        <v>56205</v>
      </c>
      <c r="AU834" s="54">
        <v>0</v>
      </c>
      <c r="AV834" s="54">
        <v>0</v>
      </c>
      <c r="AW834" s="66">
        <v>4.3</v>
      </c>
      <c r="AX834" s="66">
        <v>3.7</v>
      </c>
      <c r="AY834" s="64">
        <v>10913</v>
      </c>
      <c r="AZ834" s="73">
        <v>174.36059785448992</v>
      </c>
      <c r="BA834" s="54">
        <v>0</v>
      </c>
      <c r="BB834" s="7">
        <v>0</v>
      </c>
      <c r="BC834" s="7">
        <v>0</v>
      </c>
      <c r="BD834" s="7">
        <v>0</v>
      </c>
    </row>
    <row r="835" spans="1:56" x14ac:dyDescent="0.25">
      <c r="A835" s="57">
        <v>831</v>
      </c>
      <c r="B835" s="74">
        <v>2015</v>
      </c>
      <c r="C835" s="57">
        <v>7</v>
      </c>
      <c r="D835" s="57" t="s">
        <v>2143</v>
      </c>
      <c r="E835" s="62">
        <f t="shared" si="22"/>
        <v>1.3802000000000001</v>
      </c>
      <c r="F835" s="108">
        <v>1.34</v>
      </c>
      <c r="G835" s="57"/>
      <c r="H835" s="57"/>
      <c r="I835" s="57"/>
      <c r="J835" s="57" t="s">
        <v>3061</v>
      </c>
      <c r="K835" s="57" t="s">
        <v>3062</v>
      </c>
      <c r="L835" s="57">
        <v>0</v>
      </c>
      <c r="M835" s="63"/>
      <c r="N835" s="57" t="s">
        <v>131</v>
      </c>
      <c r="O835" s="57">
        <v>777548</v>
      </c>
      <c r="P835" s="63" t="s">
        <v>2624</v>
      </c>
      <c r="Q835" s="57" t="s">
        <v>151</v>
      </c>
      <c r="R835" s="57">
        <v>39668923</v>
      </c>
      <c r="S835" s="63">
        <v>41633</v>
      </c>
      <c r="T835" s="57" t="s">
        <v>309</v>
      </c>
      <c r="U835" s="57">
        <v>1997668</v>
      </c>
      <c r="V835" s="63">
        <v>41577</v>
      </c>
      <c r="W835" s="57" t="s">
        <v>574</v>
      </c>
      <c r="X835" s="57">
        <v>1059682</v>
      </c>
      <c r="Y835" s="63">
        <v>41080</v>
      </c>
      <c r="Z835" s="57"/>
      <c r="AA835" s="74"/>
      <c r="AB835" s="63"/>
      <c r="AC835" s="57" t="s">
        <v>2457</v>
      </c>
      <c r="AD835" s="57">
        <v>0</v>
      </c>
      <c r="AE835" s="57">
        <v>0</v>
      </c>
      <c r="AF835" s="57">
        <v>1</v>
      </c>
      <c r="AG835" s="57">
        <v>0</v>
      </c>
      <c r="AH835" s="57">
        <v>0</v>
      </c>
      <c r="AI835" s="57">
        <v>0</v>
      </c>
      <c r="AJ835" s="57"/>
      <c r="AK835" s="57">
        <v>0</v>
      </c>
      <c r="AL835" s="57">
        <v>0</v>
      </c>
      <c r="AM835" s="57">
        <v>0</v>
      </c>
      <c r="AN835" s="57">
        <v>0</v>
      </c>
      <c r="AO835" s="57">
        <v>0</v>
      </c>
      <c r="AP835" s="57">
        <v>0</v>
      </c>
      <c r="AQ835" s="57">
        <v>0</v>
      </c>
      <c r="AR835" s="57">
        <v>0</v>
      </c>
      <c r="AS835" s="57">
        <v>3.7</v>
      </c>
      <c r="AT835" s="57">
        <v>27388</v>
      </c>
      <c r="AU835" s="54">
        <v>0</v>
      </c>
      <c r="AV835" s="54">
        <v>0</v>
      </c>
      <c r="AW835" s="66">
        <v>6.6</v>
      </c>
      <c r="AX835" s="66">
        <v>6.4</v>
      </c>
      <c r="AY835" s="64">
        <v>212999</v>
      </c>
      <c r="AZ835" s="73">
        <v>174.36059785448992</v>
      </c>
      <c r="BA835" s="54">
        <v>0</v>
      </c>
      <c r="BB835" s="7">
        <v>0</v>
      </c>
      <c r="BC835" s="7">
        <v>0</v>
      </c>
      <c r="BD835" s="7">
        <v>0</v>
      </c>
    </row>
    <row r="836" spans="1:56" x14ac:dyDescent="0.25">
      <c r="A836" s="57">
        <v>832</v>
      </c>
      <c r="B836" s="74">
        <v>2015</v>
      </c>
      <c r="C836" s="57">
        <v>1</v>
      </c>
      <c r="D836" s="57" t="s">
        <v>2144</v>
      </c>
      <c r="E836" s="62">
        <f t="shared" si="22"/>
        <v>1.2257</v>
      </c>
      <c r="F836" s="108">
        <v>1.19</v>
      </c>
      <c r="G836" s="57"/>
      <c r="H836" s="57"/>
      <c r="I836" s="57"/>
      <c r="J836" s="57" t="s">
        <v>3060</v>
      </c>
      <c r="K836" s="57"/>
      <c r="L836" s="57">
        <v>76365</v>
      </c>
      <c r="M836" s="63" t="s">
        <v>7207</v>
      </c>
      <c r="N836" s="57" t="s">
        <v>2281</v>
      </c>
      <c r="O836" s="57">
        <v>53136</v>
      </c>
      <c r="P836" s="63" t="s">
        <v>2672</v>
      </c>
      <c r="Q836" s="57"/>
      <c r="R836" s="57"/>
      <c r="S836" s="63"/>
      <c r="T836" s="57"/>
      <c r="U836" s="57"/>
      <c r="V836" s="63"/>
      <c r="W836" s="57"/>
      <c r="X836" s="57"/>
      <c r="Y836" s="63"/>
      <c r="Z836" s="57"/>
      <c r="AA836" s="74"/>
      <c r="AB836" s="63"/>
      <c r="AC836" s="57" t="s">
        <v>2434</v>
      </c>
      <c r="AD836" s="57">
        <v>0</v>
      </c>
      <c r="AE836" s="57">
        <v>0</v>
      </c>
      <c r="AF836" s="57">
        <v>0</v>
      </c>
      <c r="AG836" s="57">
        <v>1</v>
      </c>
      <c r="AH836" s="57">
        <v>1</v>
      </c>
      <c r="AI836" s="57">
        <v>0</v>
      </c>
      <c r="AJ836" s="57"/>
      <c r="AK836" s="57">
        <v>0</v>
      </c>
      <c r="AL836" s="57">
        <v>0</v>
      </c>
      <c r="AM836" s="57">
        <v>0</v>
      </c>
      <c r="AN836" s="57">
        <v>0</v>
      </c>
      <c r="AO836" s="57">
        <v>0</v>
      </c>
      <c r="AP836" s="57">
        <v>0</v>
      </c>
      <c r="AQ836" s="57">
        <v>0</v>
      </c>
      <c r="AR836" s="57">
        <v>0</v>
      </c>
      <c r="AS836" s="57">
        <v>6.4</v>
      </c>
      <c r="AT836" s="57">
        <v>55484</v>
      </c>
      <c r="AU836" s="54">
        <v>1</v>
      </c>
      <c r="AV836" s="54">
        <v>0</v>
      </c>
      <c r="AW836" s="66">
        <v>4.5999999999999996</v>
      </c>
      <c r="AX836" s="66">
        <v>4.0999999999999996</v>
      </c>
      <c r="AY836" s="64">
        <v>55617</v>
      </c>
      <c r="AZ836" s="73">
        <v>174.36059785448992</v>
      </c>
      <c r="BA836" s="54">
        <v>0</v>
      </c>
      <c r="BB836" s="7">
        <v>1</v>
      </c>
      <c r="BC836" s="7">
        <v>0</v>
      </c>
      <c r="BD836" s="7">
        <v>0</v>
      </c>
    </row>
    <row r="837" spans="1:56" x14ac:dyDescent="0.25">
      <c r="A837" s="57">
        <v>833</v>
      </c>
      <c r="B837" s="74">
        <v>2015</v>
      </c>
      <c r="C837" s="57">
        <v>2</v>
      </c>
      <c r="D837" s="57" t="s">
        <v>2145</v>
      </c>
      <c r="E837" s="62">
        <f t="shared" si="22"/>
        <v>1.1536000000000002</v>
      </c>
      <c r="F837" s="108">
        <v>1.1200000000000001</v>
      </c>
      <c r="G837" s="57"/>
      <c r="H837" s="57"/>
      <c r="I837" s="57"/>
      <c r="J837" s="57" t="s">
        <v>101</v>
      </c>
      <c r="K837" s="57"/>
      <c r="L837" s="57">
        <v>8848072</v>
      </c>
      <c r="M837" s="63" t="s">
        <v>2595</v>
      </c>
      <c r="N837" s="57" t="s">
        <v>121</v>
      </c>
      <c r="O837" s="57">
        <v>11721156</v>
      </c>
      <c r="P837" s="63" t="s">
        <v>2622</v>
      </c>
      <c r="Q837" s="57"/>
      <c r="R837" s="57"/>
      <c r="S837" s="63"/>
      <c r="T837" s="57" t="s">
        <v>1225</v>
      </c>
      <c r="U837" s="57">
        <v>59936187</v>
      </c>
      <c r="V837" s="63">
        <v>40445</v>
      </c>
      <c r="W837" s="57"/>
      <c r="X837" s="57"/>
      <c r="Y837" s="63"/>
      <c r="Z837" s="57"/>
      <c r="AA837" s="74"/>
      <c r="AB837" s="63"/>
      <c r="AC837" s="57" t="s">
        <v>2106</v>
      </c>
      <c r="AD837" s="57">
        <v>0</v>
      </c>
      <c r="AE837" s="57">
        <v>0</v>
      </c>
      <c r="AF837" s="57">
        <v>0</v>
      </c>
      <c r="AG837" s="57">
        <v>1</v>
      </c>
      <c r="AH837" s="57">
        <v>1</v>
      </c>
      <c r="AI837" s="57">
        <v>0</v>
      </c>
      <c r="AJ837" s="57"/>
      <c r="AK837" s="57">
        <v>0</v>
      </c>
      <c r="AL837" s="57">
        <v>0</v>
      </c>
      <c r="AM837" s="57">
        <v>0</v>
      </c>
      <c r="AN837" s="57">
        <v>0</v>
      </c>
      <c r="AO837" s="57">
        <v>0</v>
      </c>
      <c r="AP837" s="57">
        <v>0</v>
      </c>
      <c r="AQ837" s="57">
        <v>0</v>
      </c>
      <c r="AR837" s="57">
        <v>0</v>
      </c>
      <c r="AS837" s="57">
        <v>4.0999999999999996</v>
      </c>
      <c r="AT837" s="57">
        <v>10824</v>
      </c>
      <c r="AU837" s="54">
        <v>0</v>
      </c>
      <c r="AV837" s="54">
        <v>0</v>
      </c>
      <c r="AW837" s="66">
        <v>5.0999999999999996</v>
      </c>
      <c r="AX837" s="66">
        <v>3.8</v>
      </c>
      <c r="AY837" s="64">
        <v>79012</v>
      </c>
      <c r="AZ837" s="73">
        <v>174.36059785448992</v>
      </c>
      <c r="BA837" s="54">
        <v>0</v>
      </c>
      <c r="BB837" s="7">
        <v>0</v>
      </c>
      <c r="BC837" s="7">
        <v>0</v>
      </c>
      <c r="BD837" s="7">
        <v>0</v>
      </c>
    </row>
    <row r="838" spans="1:56" x14ac:dyDescent="0.25">
      <c r="A838" s="57">
        <v>834</v>
      </c>
      <c r="B838" s="74">
        <v>2015</v>
      </c>
      <c r="C838" s="57">
        <v>12</v>
      </c>
      <c r="D838" s="57" t="s">
        <v>2778</v>
      </c>
      <c r="E838" s="62">
        <f t="shared" si="22"/>
        <v>1.1433000000000002</v>
      </c>
      <c r="F838" s="108">
        <v>1.1100000000000001</v>
      </c>
      <c r="G838" s="57"/>
      <c r="H838" s="57"/>
      <c r="I838" s="57"/>
      <c r="J838" s="57" t="s">
        <v>115</v>
      </c>
      <c r="K838" s="57"/>
      <c r="L838" s="57">
        <v>155481</v>
      </c>
      <c r="M838" s="63">
        <v>40927</v>
      </c>
      <c r="N838" s="57" t="s">
        <v>2852</v>
      </c>
      <c r="O838" s="57">
        <v>15782674</v>
      </c>
      <c r="P838" s="63">
        <v>40053</v>
      </c>
      <c r="Q838" s="57" t="s">
        <v>1250</v>
      </c>
      <c r="R838" s="57">
        <v>0</v>
      </c>
      <c r="S838" s="63"/>
      <c r="T838" s="57" t="s">
        <v>2878</v>
      </c>
      <c r="U838" s="57">
        <v>6431248</v>
      </c>
      <c r="V838" s="63">
        <v>40152</v>
      </c>
      <c r="W838" s="57"/>
      <c r="X838" s="57"/>
      <c r="Y838" s="63"/>
      <c r="Z838" s="57" t="s">
        <v>295</v>
      </c>
      <c r="AA838" s="74">
        <v>13130646</v>
      </c>
      <c r="AB838" s="63">
        <v>40053</v>
      </c>
      <c r="AC838" s="57" t="s">
        <v>2817</v>
      </c>
      <c r="AD838" s="57">
        <v>0</v>
      </c>
      <c r="AE838" s="57">
        <v>0</v>
      </c>
      <c r="AF838" s="57">
        <v>0</v>
      </c>
      <c r="AG838" s="57">
        <v>1</v>
      </c>
      <c r="AH838" s="57">
        <v>1</v>
      </c>
      <c r="AI838" s="57">
        <v>0</v>
      </c>
      <c r="AJ838" s="57"/>
      <c r="AK838" s="57">
        <v>0</v>
      </c>
      <c r="AL838" s="57">
        <v>0</v>
      </c>
      <c r="AM838" s="57">
        <v>0</v>
      </c>
      <c r="AN838" s="57">
        <v>0</v>
      </c>
      <c r="AO838" s="57">
        <v>0</v>
      </c>
      <c r="AP838" s="57">
        <v>0</v>
      </c>
      <c r="AQ838" s="57">
        <v>0</v>
      </c>
      <c r="AR838" s="57">
        <v>0</v>
      </c>
      <c r="AS838" s="57">
        <v>3.8</v>
      </c>
      <c r="AT838" s="57">
        <v>17753</v>
      </c>
      <c r="AU838" s="54">
        <v>1</v>
      </c>
      <c r="AV838" s="54">
        <v>0</v>
      </c>
      <c r="AW838" s="66">
        <v>6.4</v>
      </c>
      <c r="AX838" s="66">
        <v>4.7</v>
      </c>
      <c r="AY838" s="64">
        <v>42343</v>
      </c>
      <c r="AZ838" s="73">
        <v>174.36059785448992</v>
      </c>
      <c r="BA838" s="54">
        <v>0</v>
      </c>
      <c r="BB838" s="7">
        <v>0</v>
      </c>
      <c r="BC838" s="7">
        <v>0</v>
      </c>
      <c r="BD838" s="7">
        <v>0</v>
      </c>
    </row>
    <row r="839" spans="1:56" x14ac:dyDescent="0.25">
      <c r="A839" s="57">
        <v>835</v>
      </c>
      <c r="B839" s="74">
        <v>2015</v>
      </c>
      <c r="C839" s="57">
        <v>10</v>
      </c>
      <c r="D839" s="57" t="s">
        <v>2724</v>
      </c>
      <c r="E839" s="62">
        <f t="shared" si="22"/>
        <v>0.87549999999999994</v>
      </c>
      <c r="F839" s="108">
        <v>0.85</v>
      </c>
      <c r="G839" s="57"/>
      <c r="H839" s="57"/>
      <c r="I839" s="57"/>
      <c r="J839" s="57" t="s">
        <v>2760</v>
      </c>
      <c r="K839" s="57"/>
      <c r="L839" s="57">
        <v>0</v>
      </c>
      <c r="M839" s="63"/>
      <c r="N839" s="57" t="s">
        <v>2761</v>
      </c>
      <c r="O839" s="57">
        <v>13834</v>
      </c>
      <c r="P839" s="63">
        <v>40229</v>
      </c>
      <c r="Q839" s="57" t="s">
        <v>1999</v>
      </c>
      <c r="R839" s="57">
        <v>27354</v>
      </c>
      <c r="S839" s="63">
        <v>41365</v>
      </c>
      <c r="T839" s="57"/>
      <c r="U839" s="57"/>
      <c r="V839" s="63"/>
      <c r="W839" s="57"/>
      <c r="X839" s="57"/>
      <c r="Y839" s="63"/>
      <c r="Z839" s="57"/>
      <c r="AA839" s="74"/>
      <c r="AB839" s="63"/>
      <c r="AC839" s="57" t="s">
        <v>1365</v>
      </c>
      <c r="AD839" s="57">
        <v>0</v>
      </c>
      <c r="AE839" s="57">
        <v>1</v>
      </c>
      <c r="AF839" s="57">
        <v>0</v>
      </c>
      <c r="AG839" s="57">
        <v>0</v>
      </c>
      <c r="AH839" s="57">
        <v>0</v>
      </c>
      <c r="AI839" s="57">
        <v>0</v>
      </c>
      <c r="AJ839" s="57"/>
      <c r="AK839" s="57">
        <v>0</v>
      </c>
      <c r="AL839" s="57">
        <v>0</v>
      </c>
      <c r="AM839" s="57">
        <v>0</v>
      </c>
      <c r="AN839" s="57">
        <v>0</v>
      </c>
      <c r="AO839" s="57">
        <v>0</v>
      </c>
      <c r="AP839" s="57">
        <v>0</v>
      </c>
      <c r="AQ839" s="57">
        <v>0</v>
      </c>
      <c r="AR839" s="57">
        <v>0</v>
      </c>
      <c r="AS839" s="57">
        <v>2.9</v>
      </c>
      <c r="AT839" s="57">
        <v>562</v>
      </c>
      <c r="AU839" s="54">
        <v>1</v>
      </c>
      <c r="AV839" s="54">
        <v>0</v>
      </c>
      <c r="AW839" s="66">
        <v>5.7</v>
      </c>
      <c r="AX839" s="66">
        <v>4.7</v>
      </c>
      <c r="AY839" s="64">
        <v>1706</v>
      </c>
      <c r="AZ839" s="73">
        <v>174.36059785448992</v>
      </c>
      <c r="BA839" s="54">
        <v>0</v>
      </c>
      <c r="BB839" s="7">
        <v>0</v>
      </c>
      <c r="BC839" s="7">
        <v>0</v>
      </c>
      <c r="BD839" s="7">
        <v>0</v>
      </c>
    </row>
    <row r="840" spans="1:56" x14ac:dyDescent="0.25">
      <c r="A840" s="57">
        <v>836</v>
      </c>
      <c r="B840" s="74">
        <v>2015</v>
      </c>
      <c r="C840" s="57">
        <v>8</v>
      </c>
      <c r="D840" s="57" t="s">
        <v>3190</v>
      </c>
      <c r="E840" s="62">
        <f t="shared" si="22"/>
        <v>0.79000999999999999</v>
      </c>
      <c r="F840" s="108">
        <v>0.76700000000000002</v>
      </c>
      <c r="G840" s="57"/>
      <c r="H840" s="57"/>
      <c r="I840" s="57"/>
      <c r="J840" s="57" t="s">
        <v>2231</v>
      </c>
      <c r="K840" s="57"/>
      <c r="L840" s="57">
        <v>0</v>
      </c>
      <c r="M840" s="63"/>
      <c r="N840" s="57" t="s">
        <v>1221</v>
      </c>
      <c r="O840" s="57">
        <v>3461776</v>
      </c>
      <c r="P840" s="63">
        <v>40240</v>
      </c>
      <c r="Q840" s="54" t="s">
        <v>2282</v>
      </c>
      <c r="T840" s="54" t="s">
        <v>3191</v>
      </c>
      <c r="U840" s="57"/>
      <c r="V840" s="63"/>
      <c r="W840" s="57" t="s">
        <v>2307</v>
      </c>
      <c r="X840" s="57">
        <v>3018445</v>
      </c>
      <c r="Y840" s="63">
        <v>40254</v>
      </c>
      <c r="Z840" s="57" t="s">
        <v>3192</v>
      </c>
      <c r="AA840" s="74"/>
      <c r="AB840" s="63"/>
      <c r="AC840" s="57" t="s">
        <v>1355</v>
      </c>
      <c r="AD840" s="57">
        <v>0</v>
      </c>
      <c r="AE840" s="57">
        <v>0</v>
      </c>
      <c r="AF840" s="57">
        <v>0</v>
      </c>
      <c r="AG840" s="57">
        <v>1</v>
      </c>
      <c r="AH840" s="57">
        <v>0</v>
      </c>
      <c r="AI840" s="57">
        <v>0</v>
      </c>
      <c r="AJ840" s="57"/>
      <c r="AK840" s="57">
        <v>0</v>
      </c>
      <c r="AL840" s="57">
        <v>0</v>
      </c>
      <c r="AM840" s="57">
        <v>0</v>
      </c>
      <c r="AN840" s="57">
        <v>0</v>
      </c>
      <c r="AO840" s="57">
        <v>0</v>
      </c>
      <c r="AP840" s="57">
        <v>0</v>
      </c>
      <c r="AQ840" s="57">
        <v>0</v>
      </c>
      <c r="AR840" s="57">
        <v>0</v>
      </c>
      <c r="AS840" s="57">
        <v>4.7</v>
      </c>
      <c r="AT840" s="57">
        <v>496</v>
      </c>
      <c r="AU840" s="54">
        <v>0</v>
      </c>
      <c r="AV840" s="54">
        <v>0</v>
      </c>
      <c r="AW840" s="66">
        <v>5.9</v>
      </c>
      <c r="AX840" s="66">
        <v>5.3</v>
      </c>
      <c r="AY840" s="64">
        <v>121628</v>
      </c>
      <c r="AZ840" s="73">
        <v>174.36059785448992</v>
      </c>
      <c r="BA840" s="54">
        <v>0</v>
      </c>
      <c r="BB840" s="7">
        <f>5/7</f>
        <v>0.7142857142857143</v>
      </c>
      <c r="BC840" s="7">
        <v>0</v>
      </c>
      <c r="BD840" s="7">
        <v>0</v>
      </c>
    </row>
    <row r="841" spans="1:56" x14ac:dyDescent="0.25">
      <c r="A841" s="57">
        <v>837</v>
      </c>
      <c r="B841" s="74">
        <v>2015</v>
      </c>
      <c r="C841" s="57">
        <v>9</v>
      </c>
      <c r="D841" s="57" t="s">
        <v>2150</v>
      </c>
      <c r="E841" s="62">
        <f t="shared" si="22"/>
        <v>0.753548</v>
      </c>
      <c r="F841" s="108">
        <v>0.73160000000000003</v>
      </c>
      <c r="G841" s="57"/>
      <c r="H841" s="57"/>
      <c r="I841" s="57"/>
      <c r="J841" s="57" t="s">
        <v>2234</v>
      </c>
      <c r="K841" s="57"/>
      <c r="L841" s="57">
        <v>9639</v>
      </c>
      <c r="M841" s="63" t="s">
        <v>2597</v>
      </c>
      <c r="N841" s="57" t="s">
        <v>2284</v>
      </c>
      <c r="O841" s="57">
        <v>4692916</v>
      </c>
      <c r="P841" s="63" t="s">
        <v>2677</v>
      </c>
      <c r="Q841" s="57" t="s">
        <v>384</v>
      </c>
      <c r="R841" s="57">
        <v>42600708</v>
      </c>
      <c r="S841" s="63">
        <v>41352</v>
      </c>
      <c r="T841" s="57" t="s">
        <v>2346</v>
      </c>
      <c r="U841" s="57">
        <v>0</v>
      </c>
      <c r="V841" s="63"/>
      <c r="W841" s="57" t="s">
        <v>2384</v>
      </c>
      <c r="X841" s="57">
        <v>2919</v>
      </c>
      <c r="Y841" s="63">
        <v>40329</v>
      </c>
      <c r="Z841" s="57"/>
      <c r="AA841" s="74"/>
      <c r="AB841" s="63"/>
      <c r="AC841" s="57" t="s">
        <v>614</v>
      </c>
      <c r="AD841" s="57">
        <v>1</v>
      </c>
      <c r="AE841" s="57">
        <v>0</v>
      </c>
      <c r="AF841" s="57">
        <v>0</v>
      </c>
      <c r="AG841" s="57">
        <v>0</v>
      </c>
      <c r="AH841" s="57">
        <v>0</v>
      </c>
      <c r="AI841" s="57">
        <v>0</v>
      </c>
      <c r="AJ841" s="57"/>
      <c r="AK841" s="57">
        <v>0</v>
      </c>
      <c r="AL841" s="57">
        <v>0</v>
      </c>
      <c r="AM841" s="57">
        <v>0</v>
      </c>
      <c r="AN841" s="57">
        <v>0</v>
      </c>
      <c r="AO841" s="57">
        <v>0</v>
      </c>
      <c r="AP841" s="57">
        <v>0</v>
      </c>
      <c r="AQ841" s="57">
        <v>0</v>
      </c>
      <c r="AR841" s="57">
        <v>0</v>
      </c>
      <c r="AS841" s="57">
        <v>5.3</v>
      </c>
      <c r="AT841" s="57">
        <v>29810</v>
      </c>
      <c r="AU841" s="54">
        <v>0</v>
      </c>
      <c r="AV841" s="54">
        <v>0</v>
      </c>
      <c r="AW841" s="66">
        <v>5.2</v>
      </c>
      <c r="AX841" s="66">
        <v>5.0999999999999996</v>
      </c>
      <c r="AY841" s="64">
        <v>12386</v>
      </c>
      <c r="AZ841" s="73">
        <v>174.36059785448992</v>
      </c>
      <c r="BA841" s="54">
        <v>0</v>
      </c>
      <c r="BB841" s="7">
        <v>0</v>
      </c>
      <c r="BC841" s="7">
        <v>0</v>
      </c>
      <c r="BD841" s="7">
        <v>0</v>
      </c>
    </row>
    <row r="842" spans="1:56" x14ac:dyDescent="0.25">
      <c r="A842" s="57">
        <v>838</v>
      </c>
      <c r="B842" s="74">
        <v>2015</v>
      </c>
      <c r="C842" s="57">
        <v>8</v>
      </c>
      <c r="D842" s="57" t="s">
        <v>2146</v>
      </c>
      <c r="E842" s="62">
        <f t="shared" si="22"/>
        <v>0.72048500000000004</v>
      </c>
      <c r="F842" s="108">
        <v>0.69950000000000001</v>
      </c>
      <c r="G842" s="57"/>
      <c r="H842" s="57"/>
      <c r="I842" s="57"/>
      <c r="J842" s="57" t="s">
        <v>3059</v>
      </c>
      <c r="K842" s="57" t="s">
        <v>3063</v>
      </c>
      <c r="L842" s="57">
        <v>2897</v>
      </c>
      <c r="M842" s="63" t="s">
        <v>3483</v>
      </c>
      <c r="N842" s="57" t="s">
        <v>494</v>
      </c>
      <c r="O842" s="57">
        <v>5662013</v>
      </c>
      <c r="P842" s="63" t="s">
        <v>2674</v>
      </c>
      <c r="Q842" s="57" t="s">
        <v>2309</v>
      </c>
      <c r="R842" s="57">
        <v>2750</v>
      </c>
      <c r="S842" s="63">
        <v>40060</v>
      </c>
      <c r="T842" s="57" t="s">
        <v>2332</v>
      </c>
      <c r="U842" s="57">
        <v>2716</v>
      </c>
      <c r="V842" s="63">
        <v>40474</v>
      </c>
      <c r="W842" s="57"/>
      <c r="X842" s="57"/>
      <c r="Y842" s="63"/>
      <c r="Z842" s="57"/>
      <c r="AA842" s="74"/>
      <c r="AB842" s="63"/>
      <c r="AC842" s="57" t="s">
        <v>2435</v>
      </c>
      <c r="AD842" s="57">
        <v>0</v>
      </c>
      <c r="AE842" s="57">
        <v>0</v>
      </c>
      <c r="AF842" s="57">
        <v>0</v>
      </c>
      <c r="AG842" s="57">
        <v>1</v>
      </c>
      <c r="AH842" s="57">
        <v>1</v>
      </c>
      <c r="AI842" s="57">
        <v>0</v>
      </c>
      <c r="AJ842" s="57"/>
      <c r="AK842" s="57">
        <v>0</v>
      </c>
      <c r="AL842" s="57">
        <v>0</v>
      </c>
      <c r="AM842" s="57">
        <v>0</v>
      </c>
      <c r="AN842" s="57">
        <v>0</v>
      </c>
      <c r="AO842" s="57">
        <v>0</v>
      </c>
      <c r="AP842" s="57">
        <v>0</v>
      </c>
      <c r="AQ842" s="57">
        <v>0</v>
      </c>
      <c r="AR842" s="57">
        <v>0</v>
      </c>
      <c r="AS842" s="57">
        <v>5.2</v>
      </c>
      <c r="AT842" s="57">
        <v>3756</v>
      </c>
      <c r="AU842" s="54">
        <v>0</v>
      </c>
      <c r="AV842" s="54">
        <v>0</v>
      </c>
      <c r="AW842" s="66">
        <v>5.9</v>
      </c>
      <c r="AX842" s="66">
        <v>5.0999999999999996</v>
      </c>
      <c r="AY842" s="64">
        <v>45281</v>
      </c>
      <c r="AZ842" s="73">
        <v>174.36059785448992</v>
      </c>
      <c r="BA842" s="54">
        <v>0</v>
      </c>
      <c r="BB842" s="7">
        <v>0</v>
      </c>
      <c r="BC842" s="7">
        <v>0</v>
      </c>
      <c r="BD842" s="7">
        <v>1</v>
      </c>
    </row>
    <row r="843" spans="1:56" x14ac:dyDescent="0.25">
      <c r="A843" s="57">
        <v>839</v>
      </c>
      <c r="B843" s="74">
        <v>2015</v>
      </c>
      <c r="C843" s="57">
        <v>2</v>
      </c>
      <c r="D843" s="57" t="s">
        <v>2147</v>
      </c>
      <c r="E843" s="62">
        <f t="shared" si="22"/>
        <v>0.714202</v>
      </c>
      <c r="F843" s="108">
        <v>0.69340000000000002</v>
      </c>
      <c r="G843" s="57"/>
      <c r="H843" s="57"/>
      <c r="I843" s="57"/>
      <c r="J843" s="57" t="s">
        <v>7141</v>
      </c>
      <c r="K843" s="57" t="s">
        <v>3058</v>
      </c>
      <c r="L843" s="57">
        <v>510728</v>
      </c>
      <c r="M843" s="63" t="s">
        <v>2616</v>
      </c>
      <c r="N843" s="57" t="s">
        <v>1414</v>
      </c>
      <c r="O843" s="57">
        <v>2211781</v>
      </c>
      <c r="P843" s="63" t="s">
        <v>2675</v>
      </c>
      <c r="Q843" s="57" t="s">
        <v>1403</v>
      </c>
      <c r="R843" s="57">
        <v>22829384</v>
      </c>
      <c r="S843" s="63">
        <v>40286</v>
      </c>
      <c r="T843" s="57" t="s">
        <v>1231</v>
      </c>
      <c r="U843" s="57">
        <v>14180081</v>
      </c>
      <c r="V843" s="63">
        <v>40261</v>
      </c>
      <c r="W843" s="57" t="s">
        <v>1505</v>
      </c>
      <c r="X843" s="57">
        <v>26651800</v>
      </c>
      <c r="Y843" s="63" t="s">
        <v>693</v>
      </c>
      <c r="Z843" s="57" t="s">
        <v>1291</v>
      </c>
      <c r="AA843" s="74">
        <v>2167663</v>
      </c>
      <c r="AB843" s="63">
        <v>40053</v>
      </c>
      <c r="AC843" s="57" t="s">
        <v>2436</v>
      </c>
      <c r="AD843" s="57">
        <v>1</v>
      </c>
      <c r="AE843" s="57">
        <v>0</v>
      </c>
      <c r="AF843" s="57">
        <v>0</v>
      </c>
      <c r="AG843" s="57">
        <v>0</v>
      </c>
      <c r="AH843" s="57">
        <v>1</v>
      </c>
      <c r="AI843" s="57">
        <v>0</v>
      </c>
      <c r="AJ843" s="57"/>
      <c r="AK843" s="57">
        <v>0</v>
      </c>
      <c r="AL843" s="57">
        <v>0</v>
      </c>
      <c r="AM843" s="57">
        <v>0</v>
      </c>
      <c r="AN843" s="57">
        <v>0</v>
      </c>
      <c r="AO843" s="57">
        <v>0</v>
      </c>
      <c r="AP843" s="57">
        <v>0</v>
      </c>
      <c r="AQ843" s="57">
        <v>0</v>
      </c>
      <c r="AR843" s="57">
        <v>0</v>
      </c>
      <c r="AS843" s="57">
        <v>5.0999999999999996</v>
      </c>
      <c r="AT843" s="57">
        <v>22545</v>
      </c>
      <c r="AU843" s="54">
        <v>0</v>
      </c>
      <c r="AV843" s="54">
        <v>0</v>
      </c>
      <c r="AW843" s="66">
        <v>6</v>
      </c>
      <c r="AX843" s="66">
        <v>4.8</v>
      </c>
      <c r="AY843" s="64">
        <v>41830</v>
      </c>
      <c r="AZ843" s="73">
        <v>174.36059785448992</v>
      </c>
      <c r="BA843" s="54">
        <v>0</v>
      </c>
      <c r="BB843" s="7">
        <v>0</v>
      </c>
      <c r="BC843" s="7">
        <v>0</v>
      </c>
      <c r="BD843" s="7">
        <v>0</v>
      </c>
    </row>
    <row r="844" spans="1:56" x14ac:dyDescent="0.25">
      <c r="A844" s="57">
        <v>840</v>
      </c>
      <c r="B844" s="74">
        <v>2015</v>
      </c>
      <c r="C844" s="57">
        <v>2</v>
      </c>
      <c r="D844" s="57" t="s">
        <v>2148</v>
      </c>
      <c r="E844" s="62">
        <f t="shared" si="22"/>
        <v>0.70122399999999996</v>
      </c>
      <c r="F844" s="108">
        <v>0.68079999999999996</v>
      </c>
      <c r="G844" s="57"/>
      <c r="H844" s="57"/>
      <c r="I844" s="57"/>
      <c r="J844" s="57" t="s">
        <v>2232</v>
      </c>
      <c r="K844" s="57"/>
      <c r="L844" s="57">
        <v>42322</v>
      </c>
      <c r="M844" s="63" t="s">
        <v>2596</v>
      </c>
      <c r="N844" s="57" t="s">
        <v>912</v>
      </c>
      <c r="O844" s="57">
        <v>23552260</v>
      </c>
      <c r="P844" s="63" t="s">
        <v>2676</v>
      </c>
      <c r="Q844" s="57" t="s">
        <v>159</v>
      </c>
      <c r="R844" s="57">
        <v>0</v>
      </c>
      <c r="S844" s="63"/>
      <c r="T844" s="57"/>
      <c r="U844" s="57"/>
      <c r="V844" s="63"/>
      <c r="W844" s="57"/>
      <c r="X844" s="57"/>
      <c r="Y844" s="63"/>
      <c r="Z844" s="57"/>
      <c r="AA844" s="74"/>
      <c r="AB844" s="63"/>
      <c r="AC844" s="57" t="s">
        <v>1353</v>
      </c>
      <c r="AD844" s="57">
        <v>1</v>
      </c>
      <c r="AE844" s="57">
        <v>0</v>
      </c>
      <c r="AF844" s="57">
        <v>0</v>
      </c>
      <c r="AG844" s="57">
        <v>0</v>
      </c>
      <c r="AH844" s="57">
        <v>1</v>
      </c>
      <c r="AI844" s="57">
        <v>0</v>
      </c>
      <c r="AJ844" s="57"/>
      <c r="AK844" s="57">
        <v>0</v>
      </c>
      <c r="AL844" s="57">
        <v>0</v>
      </c>
      <c r="AM844" s="57">
        <v>0</v>
      </c>
      <c r="AN844" s="57">
        <v>0</v>
      </c>
      <c r="AO844" s="57">
        <v>0</v>
      </c>
      <c r="AP844" s="57">
        <v>0</v>
      </c>
      <c r="AQ844" s="57">
        <v>0</v>
      </c>
      <c r="AR844" s="57">
        <v>0</v>
      </c>
      <c r="AS844" s="57">
        <v>4.8</v>
      </c>
      <c r="AT844" s="57">
        <v>27029</v>
      </c>
      <c r="AU844" s="54">
        <v>0</v>
      </c>
      <c r="AV844" s="54">
        <v>0</v>
      </c>
      <c r="AW844" s="66">
        <v>7</v>
      </c>
      <c r="AX844" s="66">
        <v>5.8</v>
      </c>
      <c r="AY844" s="64">
        <v>32342</v>
      </c>
      <c r="AZ844" s="73">
        <v>174.36059785448992</v>
      </c>
      <c r="BA844" s="54">
        <v>0</v>
      </c>
      <c r="BB844" s="7">
        <v>0</v>
      </c>
      <c r="BC844" s="7">
        <v>0</v>
      </c>
      <c r="BD844" s="7">
        <v>0</v>
      </c>
    </row>
    <row r="845" spans="1:56" x14ac:dyDescent="0.25">
      <c r="A845" s="57">
        <v>841</v>
      </c>
      <c r="B845" s="74">
        <v>2015</v>
      </c>
      <c r="C845" s="57">
        <v>7</v>
      </c>
      <c r="D845" s="57" t="s">
        <v>2149</v>
      </c>
      <c r="E845" s="62">
        <f t="shared" si="22"/>
        <v>0.69916400000000001</v>
      </c>
      <c r="F845" s="108">
        <v>0.67879999999999996</v>
      </c>
      <c r="G845" s="57"/>
      <c r="H845" s="57"/>
      <c r="I845" s="57"/>
      <c r="J845" s="57" t="s">
        <v>2233</v>
      </c>
      <c r="K845" s="57"/>
      <c r="L845" s="57">
        <v>0</v>
      </c>
      <c r="M845" s="63"/>
      <c r="N845" s="57" t="s">
        <v>834</v>
      </c>
      <c r="O845" s="57">
        <v>494531</v>
      </c>
      <c r="P845" s="63" t="s">
        <v>2642</v>
      </c>
      <c r="Q845" s="57" t="s">
        <v>677</v>
      </c>
      <c r="R845" s="57">
        <v>0</v>
      </c>
      <c r="S845" s="63"/>
      <c r="T845" s="57"/>
      <c r="U845" s="57"/>
      <c r="V845" s="63"/>
      <c r="W845" s="57" t="s">
        <v>2383</v>
      </c>
      <c r="X845" s="57">
        <v>66688</v>
      </c>
      <c r="Y845" s="63">
        <v>40053</v>
      </c>
      <c r="Z845" s="57"/>
      <c r="AA845" s="74"/>
      <c r="AB845" s="63"/>
      <c r="AC845" s="57" t="s">
        <v>229</v>
      </c>
      <c r="AD845" s="57">
        <v>1</v>
      </c>
      <c r="AE845" s="57">
        <v>0</v>
      </c>
      <c r="AF845" s="57">
        <v>0</v>
      </c>
      <c r="AG845" s="57">
        <v>0</v>
      </c>
      <c r="AH845" s="57">
        <v>1</v>
      </c>
      <c r="AI845" s="57">
        <v>0</v>
      </c>
      <c r="AJ845" s="57"/>
      <c r="AK845" s="57">
        <v>0</v>
      </c>
      <c r="AL845" s="57">
        <v>0</v>
      </c>
      <c r="AM845" s="57">
        <v>0</v>
      </c>
      <c r="AN845" s="57">
        <v>0</v>
      </c>
      <c r="AO845" s="57">
        <v>0</v>
      </c>
      <c r="AP845" s="57">
        <v>0</v>
      </c>
      <c r="AQ845" s="57">
        <v>0</v>
      </c>
      <c r="AR845" s="57">
        <v>0</v>
      </c>
      <c r="AS845" s="57">
        <v>5.8</v>
      </c>
      <c r="AT845" s="54">
        <v>33345</v>
      </c>
      <c r="AU845" s="54">
        <v>0</v>
      </c>
      <c r="AV845" s="54">
        <v>0</v>
      </c>
      <c r="AW845" s="66">
        <v>5.4</v>
      </c>
      <c r="AX845" s="66">
        <v>4.8</v>
      </c>
      <c r="AY845" s="64">
        <v>26227</v>
      </c>
      <c r="AZ845" s="73">
        <v>174.36059785448992</v>
      </c>
      <c r="BA845" s="54">
        <v>0</v>
      </c>
      <c r="BB845" s="7">
        <v>0</v>
      </c>
      <c r="BC845" s="7">
        <v>0</v>
      </c>
      <c r="BD845" s="7">
        <v>0</v>
      </c>
    </row>
    <row r="846" spans="1:56" x14ac:dyDescent="0.25">
      <c r="A846" s="57">
        <v>842</v>
      </c>
      <c r="B846" s="74">
        <v>2015</v>
      </c>
      <c r="C846" s="57">
        <v>1</v>
      </c>
      <c r="D846" s="57" t="s">
        <v>2975</v>
      </c>
      <c r="E846" s="62">
        <f t="shared" si="22"/>
        <v>0.69669199999999998</v>
      </c>
      <c r="F846" s="108">
        <v>0.6764</v>
      </c>
      <c r="G846" s="57"/>
      <c r="H846" s="57"/>
      <c r="I846" s="57"/>
      <c r="J846" s="57" t="s">
        <v>3056</v>
      </c>
      <c r="K846" s="57" t="s">
        <v>3057</v>
      </c>
      <c r="L846" s="57">
        <v>11655</v>
      </c>
      <c r="M846" s="63" t="s">
        <v>2577</v>
      </c>
      <c r="N846" s="57" t="s">
        <v>2976</v>
      </c>
      <c r="O846" s="57">
        <v>847293</v>
      </c>
      <c r="P846" s="63"/>
      <c r="Q846" s="57" t="s">
        <v>7121</v>
      </c>
      <c r="R846" s="57">
        <v>0</v>
      </c>
      <c r="S846" s="63"/>
      <c r="T846" s="57" t="s">
        <v>1281</v>
      </c>
      <c r="U846" s="57">
        <v>0</v>
      </c>
      <c r="V846" s="63"/>
      <c r="W846" s="57" t="s">
        <v>2977</v>
      </c>
      <c r="X846" s="57"/>
      <c r="Y846" s="63"/>
      <c r="Z846" s="57"/>
      <c r="AA846" s="74"/>
      <c r="AB846" s="63"/>
      <c r="AC846" s="57" t="s">
        <v>2429</v>
      </c>
      <c r="AD846" s="57">
        <v>0</v>
      </c>
      <c r="AE846" s="57">
        <v>0</v>
      </c>
      <c r="AF846" s="57">
        <v>0</v>
      </c>
      <c r="AG846" s="57">
        <v>1</v>
      </c>
      <c r="AH846" s="57">
        <v>1</v>
      </c>
      <c r="AI846" s="57">
        <v>0</v>
      </c>
      <c r="AJ846" s="57"/>
      <c r="AK846" s="57">
        <v>0</v>
      </c>
      <c r="AL846" s="57">
        <v>0</v>
      </c>
      <c r="AM846" s="57">
        <v>0</v>
      </c>
      <c r="AN846" s="57">
        <v>0</v>
      </c>
      <c r="AO846" s="57">
        <v>0</v>
      </c>
      <c r="AP846" s="57">
        <v>0</v>
      </c>
      <c r="AQ846" s="57">
        <v>0</v>
      </c>
      <c r="AR846" s="57">
        <v>0</v>
      </c>
      <c r="AS846" s="57">
        <v>4.2</v>
      </c>
      <c r="AT846" s="57">
        <v>18560</v>
      </c>
      <c r="AU846" s="54">
        <v>0</v>
      </c>
      <c r="AV846" s="54">
        <v>0</v>
      </c>
      <c r="AW846" s="66">
        <v>5.2</v>
      </c>
      <c r="AX846" s="66">
        <v>5.0999999999999996</v>
      </c>
      <c r="AY846" s="64">
        <v>4911</v>
      </c>
      <c r="AZ846" s="73">
        <v>174.36059785448992</v>
      </c>
      <c r="BA846" s="54">
        <v>0</v>
      </c>
      <c r="BB846" s="7">
        <f>5/7</f>
        <v>0.7142857142857143</v>
      </c>
      <c r="BC846" s="7">
        <v>0</v>
      </c>
      <c r="BD846" s="7">
        <v>0</v>
      </c>
    </row>
    <row r="847" spans="1:56" x14ac:dyDescent="0.25">
      <c r="A847" s="57">
        <v>843</v>
      </c>
      <c r="B847" s="74">
        <v>2015</v>
      </c>
      <c r="C847" s="57">
        <v>8</v>
      </c>
      <c r="D847" s="57" t="s">
        <v>2151</v>
      </c>
      <c r="E847" s="62">
        <f t="shared" si="22"/>
        <v>0.66099220000000003</v>
      </c>
      <c r="F847" s="108">
        <v>0.64173999999999998</v>
      </c>
      <c r="G847" s="57"/>
      <c r="H847" s="57"/>
      <c r="I847" s="57"/>
      <c r="J847" s="57" t="s">
        <v>1181</v>
      </c>
      <c r="K847" s="57"/>
      <c r="L847" s="57">
        <v>100965</v>
      </c>
      <c r="M847" s="63" t="s">
        <v>1829</v>
      </c>
      <c r="N847" s="57" t="s">
        <v>1181</v>
      </c>
      <c r="O847" s="57">
        <v>100965</v>
      </c>
      <c r="P847" s="63" t="s">
        <v>2678</v>
      </c>
      <c r="Q847" s="57" t="s">
        <v>2071</v>
      </c>
      <c r="R847" s="57">
        <v>575817</v>
      </c>
      <c r="S847" s="63">
        <v>40104</v>
      </c>
      <c r="T847" s="57" t="s">
        <v>2347</v>
      </c>
      <c r="U847" s="57">
        <v>0</v>
      </c>
      <c r="V847" s="63"/>
      <c r="W847" s="57" t="s">
        <v>2385</v>
      </c>
      <c r="X847" s="57">
        <v>0</v>
      </c>
      <c r="Y847" s="63"/>
      <c r="Z847" s="57"/>
      <c r="AA847" s="74"/>
      <c r="AB847" s="63"/>
      <c r="AC847" s="57" t="s">
        <v>2437</v>
      </c>
      <c r="AD847" s="57">
        <v>0</v>
      </c>
      <c r="AE847" s="57">
        <v>0</v>
      </c>
      <c r="AF847" s="57">
        <v>0</v>
      </c>
      <c r="AG847" s="57">
        <v>1</v>
      </c>
      <c r="AH847" s="57">
        <v>1</v>
      </c>
      <c r="AI847" s="57">
        <v>0</v>
      </c>
      <c r="AJ847" s="57"/>
      <c r="AK847" s="57">
        <v>0</v>
      </c>
      <c r="AL847" s="57">
        <v>0</v>
      </c>
      <c r="AM847" s="57">
        <v>0</v>
      </c>
      <c r="AN847" s="57">
        <v>0</v>
      </c>
      <c r="AO847" s="57">
        <v>0</v>
      </c>
      <c r="AP847" s="57">
        <v>0</v>
      </c>
      <c r="AQ847" s="57">
        <v>0</v>
      </c>
      <c r="AR847" s="57">
        <v>0</v>
      </c>
      <c r="AS847" s="57">
        <v>5.0999999999999996</v>
      </c>
      <c r="AT847" s="57">
        <v>1286</v>
      </c>
      <c r="AU847" s="54">
        <v>0</v>
      </c>
      <c r="AV847" s="54">
        <v>0</v>
      </c>
      <c r="AW847" s="66"/>
      <c r="AX847" s="66"/>
      <c r="AY847" s="64"/>
      <c r="AZ847" s="73">
        <v>174.36059785448992</v>
      </c>
      <c r="BA847" s="54">
        <v>0</v>
      </c>
      <c r="BB847" s="7">
        <f>5/7</f>
        <v>0.7142857142857143</v>
      </c>
      <c r="BC847" s="7">
        <v>0</v>
      </c>
      <c r="BD847" s="7">
        <v>0</v>
      </c>
    </row>
    <row r="848" spans="1:56" x14ac:dyDescent="0.25">
      <c r="A848" s="57">
        <v>844</v>
      </c>
      <c r="B848" s="74">
        <v>2015</v>
      </c>
      <c r="C848" s="57">
        <v>1</v>
      </c>
      <c r="D848" s="57" t="s">
        <v>2152</v>
      </c>
      <c r="E848" s="62">
        <f t="shared" si="22"/>
        <v>0.65435900000000002</v>
      </c>
      <c r="F848" s="108">
        <v>0.63529999999999998</v>
      </c>
      <c r="G848" s="57"/>
      <c r="H848" s="57"/>
      <c r="I848" s="57"/>
      <c r="J848" s="57" t="s">
        <v>94</v>
      </c>
      <c r="K848" s="57"/>
      <c r="L848" s="57">
        <v>326036</v>
      </c>
      <c r="M848" s="63" t="s">
        <v>2598</v>
      </c>
      <c r="N848" s="57" t="s">
        <v>165</v>
      </c>
      <c r="O848" s="57">
        <v>1508714</v>
      </c>
      <c r="P848" s="63" t="s">
        <v>2679</v>
      </c>
      <c r="Q848" s="57" t="s">
        <v>734</v>
      </c>
      <c r="R848" s="57">
        <v>0</v>
      </c>
      <c r="S848" s="63"/>
      <c r="T848" s="57" t="s">
        <v>1418</v>
      </c>
      <c r="U848" s="57">
        <v>1124361</v>
      </c>
      <c r="V848" s="63">
        <v>40322</v>
      </c>
      <c r="W848" s="57" t="s">
        <v>1419</v>
      </c>
      <c r="X848" s="57">
        <v>0</v>
      </c>
      <c r="Y848" s="63"/>
      <c r="Z848" s="57" t="s">
        <v>2411</v>
      </c>
      <c r="AA848" s="74">
        <v>2697626</v>
      </c>
      <c r="AB848" s="63">
        <v>40053</v>
      </c>
      <c r="AC848" s="57" t="s">
        <v>1708</v>
      </c>
      <c r="AD848" s="57">
        <v>0</v>
      </c>
      <c r="AE848" s="57">
        <v>0</v>
      </c>
      <c r="AF848" s="57">
        <v>0</v>
      </c>
      <c r="AG848" s="57">
        <v>1</v>
      </c>
      <c r="AH848" s="57">
        <v>0</v>
      </c>
      <c r="AI848" s="57">
        <v>1</v>
      </c>
      <c r="AJ848" s="57"/>
      <c r="AK848" s="57">
        <v>0</v>
      </c>
      <c r="AL848" s="57">
        <v>0</v>
      </c>
      <c r="AM848" s="57">
        <v>0</v>
      </c>
      <c r="AN848" s="57">
        <v>0</v>
      </c>
      <c r="AO848" s="57">
        <v>0</v>
      </c>
      <c r="AP848" s="57">
        <v>0</v>
      </c>
      <c r="AQ848" s="57">
        <v>0</v>
      </c>
      <c r="AR848" s="57">
        <v>0</v>
      </c>
      <c r="AS848" s="57">
        <v>7.6</v>
      </c>
      <c r="AT848" s="57">
        <v>237114</v>
      </c>
      <c r="AU848" s="54">
        <v>0</v>
      </c>
      <c r="AV848" s="54">
        <v>0</v>
      </c>
      <c r="AW848" s="66">
        <v>7.3</v>
      </c>
      <c r="AX848" s="66">
        <v>7.3</v>
      </c>
      <c r="AY848" s="64">
        <v>49804</v>
      </c>
      <c r="AZ848" s="73">
        <v>174.36059785448992</v>
      </c>
      <c r="BA848" s="54">
        <v>0</v>
      </c>
      <c r="BB848" s="7">
        <v>0</v>
      </c>
      <c r="BC848" s="7">
        <v>0</v>
      </c>
      <c r="BD848" s="7">
        <v>0</v>
      </c>
    </row>
    <row r="849" spans="1:56" x14ac:dyDescent="0.25">
      <c r="A849" s="57">
        <v>845</v>
      </c>
      <c r="B849" s="74">
        <v>2015</v>
      </c>
      <c r="C849" s="57">
        <v>7</v>
      </c>
      <c r="D849" s="57" t="s">
        <v>2153</v>
      </c>
      <c r="E849" s="62">
        <f t="shared" si="22"/>
        <v>0.65003299999999997</v>
      </c>
      <c r="F849" s="108">
        <v>0.63109999999999999</v>
      </c>
      <c r="G849" s="57"/>
      <c r="H849" s="57"/>
      <c r="I849" s="57"/>
      <c r="J849" s="57" t="s">
        <v>339</v>
      </c>
      <c r="K849" s="57"/>
      <c r="L849" s="57">
        <v>151258</v>
      </c>
      <c r="M849" s="63" t="s">
        <v>340</v>
      </c>
      <c r="N849" s="57" t="s">
        <v>2285</v>
      </c>
      <c r="O849" s="57">
        <v>0</v>
      </c>
      <c r="P849" s="63"/>
      <c r="Q849" s="57" t="s">
        <v>2310</v>
      </c>
      <c r="R849" s="57">
        <v>70981</v>
      </c>
      <c r="S849" s="63">
        <v>40367</v>
      </c>
      <c r="T849" s="57" t="s">
        <v>2348</v>
      </c>
      <c r="U849" s="57">
        <v>0</v>
      </c>
      <c r="V849" s="63"/>
      <c r="W849" s="57" t="s">
        <v>2386</v>
      </c>
      <c r="X849" s="57">
        <v>3032</v>
      </c>
      <c r="Y849" s="63" t="s">
        <v>7208</v>
      </c>
      <c r="Z849" s="57"/>
      <c r="AA849" s="74"/>
      <c r="AB849" s="63"/>
      <c r="AC849" s="57" t="s">
        <v>229</v>
      </c>
      <c r="AD849" s="57">
        <v>1</v>
      </c>
      <c r="AE849" s="57">
        <v>0</v>
      </c>
      <c r="AF849" s="57">
        <v>0</v>
      </c>
      <c r="AG849" s="57">
        <v>0</v>
      </c>
      <c r="AH849" s="57">
        <v>1</v>
      </c>
      <c r="AI849" s="57">
        <v>0</v>
      </c>
      <c r="AJ849" s="57"/>
      <c r="AK849" s="57">
        <v>0</v>
      </c>
      <c r="AL849" s="57">
        <v>0</v>
      </c>
      <c r="AM849" s="57">
        <v>0</v>
      </c>
      <c r="AN849" s="57">
        <v>0</v>
      </c>
      <c r="AO849" s="57">
        <v>0</v>
      </c>
      <c r="AP849" s="57">
        <v>0</v>
      </c>
      <c r="AQ849" s="57">
        <v>0</v>
      </c>
      <c r="AR849" s="57">
        <v>0</v>
      </c>
      <c r="AS849" s="57">
        <v>7.3</v>
      </c>
      <c r="AT849" s="57">
        <v>75198</v>
      </c>
      <c r="AU849" s="54">
        <v>0</v>
      </c>
      <c r="AV849" s="54">
        <v>0</v>
      </c>
      <c r="AW849" s="66">
        <v>5.8</v>
      </c>
      <c r="AX849" s="66">
        <v>6.3</v>
      </c>
      <c r="AY849" s="64">
        <v>68739</v>
      </c>
      <c r="AZ849" s="73">
        <v>174.36059785448992</v>
      </c>
      <c r="BA849" s="54">
        <v>0</v>
      </c>
      <c r="BB849" s="7">
        <v>0</v>
      </c>
      <c r="BC849" s="7">
        <v>0</v>
      </c>
      <c r="BD849" s="7">
        <v>0</v>
      </c>
    </row>
    <row r="850" spans="1:56" x14ac:dyDescent="0.25">
      <c r="A850" s="57">
        <v>846</v>
      </c>
      <c r="B850" s="74">
        <v>2015</v>
      </c>
      <c r="C850" s="57">
        <v>11</v>
      </c>
      <c r="D850" s="57" t="s">
        <v>2717</v>
      </c>
      <c r="E850" s="62">
        <f t="shared" si="22"/>
        <v>0.64375000000000004</v>
      </c>
      <c r="F850" s="108">
        <v>0.625</v>
      </c>
      <c r="G850" s="57"/>
      <c r="H850" s="57"/>
      <c r="I850" s="57"/>
      <c r="J850" s="57" t="s">
        <v>468</v>
      </c>
      <c r="K850" s="57"/>
      <c r="L850" s="57">
        <v>9688</v>
      </c>
      <c r="M850" s="63">
        <v>40347</v>
      </c>
      <c r="N850" s="57" t="s">
        <v>2734</v>
      </c>
      <c r="O850" s="57">
        <v>1540081</v>
      </c>
      <c r="P850" s="63">
        <v>40053</v>
      </c>
      <c r="Q850" s="57" t="s">
        <v>883</v>
      </c>
      <c r="R850" s="57">
        <v>20559418</v>
      </c>
      <c r="S850" s="63">
        <v>40055</v>
      </c>
      <c r="T850" s="57" t="s">
        <v>2736</v>
      </c>
      <c r="U850" s="57">
        <v>3878800</v>
      </c>
      <c r="V850" s="63">
        <v>40376</v>
      </c>
      <c r="W850" s="57" t="s">
        <v>2735</v>
      </c>
      <c r="X850" s="57">
        <v>2048992</v>
      </c>
      <c r="Y850" s="63">
        <v>40229</v>
      </c>
      <c r="Z850" s="57" t="s">
        <v>2085</v>
      </c>
      <c r="AA850" s="74">
        <v>3057670</v>
      </c>
      <c r="AB850" s="63">
        <v>41159</v>
      </c>
      <c r="AC850" s="57" t="s">
        <v>614</v>
      </c>
      <c r="AD850" s="57">
        <v>1</v>
      </c>
      <c r="AE850" s="57">
        <v>0</v>
      </c>
      <c r="AF850" s="57">
        <v>0</v>
      </c>
      <c r="AG850" s="57">
        <v>0</v>
      </c>
      <c r="AH850" s="57">
        <v>0</v>
      </c>
      <c r="AI850" s="57">
        <v>0</v>
      </c>
      <c r="AJ850" s="57"/>
      <c r="AK850" s="57">
        <v>0</v>
      </c>
      <c r="AL850" s="57">
        <v>0</v>
      </c>
      <c r="AM850" s="57">
        <v>0</v>
      </c>
      <c r="AN850" s="57">
        <v>0</v>
      </c>
      <c r="AO850" s="57">
        <v>0</v>
      </c>
      <c r="AP850" s="57">
        <v>0</v>
      </c>
      <c r="AQ850" s="57">
        <v>0</v>
      </c>
      <c r="AR850" s="57">
        <v>0</v>
      </c>
      <c r="AS850" s="57">
        <v>6.3</v>
      </c>
      <c r="AT850" s="57">
        <v>34763</v>
      </c>
      <c r="AU850" s="54">
        <v>0</v>
      </c>
      <c r="AV850" s="54">
        <v>0</v>
      </c>
      <c r="AW850" s="66">
        <v>5.9</v>
      </c>
      <c r="AX850" s="66">
        <v>5.7</v>
      </c>
      <c r="AY850" s="64">
        <v>23140</v>
      </c>
      <c r="AZ850" s="73">
        <v>174.36059785448992</v>
      </c>
      <c r="BA850" s="54">
        <v>0</v>
      </c>
      <c r="BB850" s="7">
        <v>0</v>
      </c>
      <c r="BC850" s="7">
        <v>0</v>
      </c>
      <c r="BD850" s="7">
        <v>0</v>
      </c>
    </row>
    <row r="851" spans="1:56" x14ac:dyDescent="0.25">
      <c r="A851" s="57">
        <v>847</v>
      </c>
      <c r="B851" s="74">
        <v>2015</v>
      </c>
      <c r="C851" s="57">
        <v>11</v>
      </c>
      <c r="D851" s="57" t="s">
        <v>2718</v>
      </c>
      <c r="E851" s="62">
        <f t="shared" si="22"/>
        <v>0.63241999999999998</v>
      </c>
      <c r="F851" s="108">
        <v>0.61399999999999999</v>
      </c>
      <c r="G851" s="57"/>
      <c r="H851" s="57"/>
      <c r="I851" s="57"/>
      <c r="J851" s="57" t="s">
        <v>2737</v>
      </c>
      <c r="K851" s="57"/>
      <c r="L851" s="57">
        <v>1094463</v>
      </c>
      <c r="M851" s="63">
        <v>40247</v>
      </c>
      <c r="N851" s="57" t="s">
        <v>559</v>
      </c>
      <c r="O851" s="57">
        <v>19139699</v>
      </c>
      <c r="P851" s="63">
        <v>40339</v>
      </c>
      <c r="Q851" s="57" t="s">
        <v>259</v>
      </c>
      <c r="R851" s="57">
        <v>31135686</v>
      </c>
      <c r="S851" s="63">
        <v>40268</v>
      </c>
      <c r="T851" s="57" t="s">
        <v>2738</v>
      </c>
      <c r="U851" s="57">
        <v>84354</v>
      </c>
      <c r="V851" s="63">
        <v>40371</v>
      </c>
      <c r="W851" s="57" t="s">
        <v>1261</v>
      </c>
      <c r="X851" s="57">
        <v>670478</v>
      </c>
      <c r="Y851" s="63">
        <v>40053</v>
      </c>
      <c r="Z851" s="57" t="s">
        <v>275</v>
      </c>
      <c r="AA851" s="74">
        <v>2546431</v>
      </c>
      <c r="AB851" s="63">
        <v>40268</v>
      </c>
      <c r="AC851" s="57" t="s">
        <v>614</v>
      </c>
      <c r="AD851" s="57">
        <v>1</v>
      </c>
      <c r="AE851" s="57">
        <v>0</v>
      </c>
      <c r="AF851" s="57">
        <v>0</v>
      </c>
      <c r="AG851" s="57">
        <v>0</v>
      </c>
      <c r="AH851" s="57">
        <v>0</v>
      </c>
      <c r="AI851" s="57">
        <v>0</v>
      </c>
      <c r="AJ851" s="57"/>
      <c r="AK851" s="57">
        <v>0</v>
      </c>
      <c r="AL851" s="57">
        <v>0</v>
      </c>
      <c r="AM851" s="57">
        <v>0</v>
      </c>
      <c r="AN851" s="57">
        <v>0</v>
      </c>
      <c r="AO851" s="57">
        <v>0</v>
      </c>
      <c r="AP851" s="57">
        <v>0</v>
      </c>
      <c r="AQ851" s="57">
        <v>0</v>
      </c>
      <c r="AR851" s="57">
        <v>0</v>
      </c>
      <c r="AS851" s="57">
        <v>5.6</v>
      </c>
      <c r="AT851" s="57">
        <v>33857</v>
      </c>
      <c r="AU851" s="54">
        <v>0</v>
      </c>
      <c r="AV851" s="54">
        <v>0</v>
      </c>
      <c r="AW851" s="66">
        <v>7.5</v>
      </c>
      <c r="AX851" s="66">
        <v>7.1</v>
      </c>
      <c r="AY851" s="64">
        <v>38380</v>
      </c>
      <c r="AZ851" s="73">
        <v>174.36059785448992</v>
      </c>
      <c r="BA851" s="54">
        <v>0</v>
      </c>
      <c r="BB851" s="7">
        <v>0</v>
      </c>
      <c r="BC851" s="7">
        <v>0</v>
      </c>
      <c r="BD851" s="7">
        <v>0</v>
      </c>
    </row>
    <row r="852" spans="1:56" x14ac:dyDescent="0.25">
      <c r="A852" s="57">
        <v>848</v>
      </c>
      <c r="B852" s="74">
        <v>2015</v>
      </c>
      <c r="C852" s="57">
        <v>8</v>
      </c>
      <c r="D852" s="57" t="s">
        <v>2154</v>
      </c>
      <c r="E852" s="62">
        <f t="shared" si="22"/>
        <v>0.63211100000000009</v>
      </c>
      <c r="F852" s="108">
        <v>0.61370000000000002</v>
      </c>
      <c r="G852" s="57"/>
      <c r="H852" s="57"/>
      <c r="I852" s="57"/>
      <c r="J852" s="57" t="s">
        <v>2235</v>
      </c>
      <c r="K852" s="57"/>
      <c r="L852" s="57">
        <v>0</v>
      </c>
      <c r="M852" s="63"/>
      <c r="N852" s="57" t="s">
        <v>1418</v>
      </c>
      <c r="O852" s="57">
        <v>1123271</v>
      </c>
      <c r="P852" s="63" t="s">
        <v>2680</v>
      </c>
      <c r="Q852" s="57" t="s">
        <v>259</v>
      </c>
      <c r="R852" s="57">
        <v>30590686</v>
      </c>
      <c r="S852" s="63">
        <v>40268</v>
      </c>
      <c r="T852" s="57" t="s">
        <v>1042</v>
      </c>
      <c r="U852" s="57">
        <v>24886648</v>
      </c>
      <c r="V852" s="63">
        <v>40848</v>
      </c>
      <c r="W852" s="57" t="s">
        <v>254</v>
      </c>
      <c r="X852" s="57">
        <v>0</v>
      </c>
      <c r="Y852" s="63"/>
      <c r="Z852" s="57"/>
      <c r="AA852" s="74"/>
      <c r="AB852" s="63"/>
      <c r="AC852" s="57" t="s">
        <v>1367</v>
      </c>
      <c r="AD852" s="57">
        <v>0</v>
      </c>
      <c r="AE852" s="57">
        <v>0</v>
      </c>
      <c r="AF852" s="57">
        <v>0</v>
      </c>
      <c r="AG852" s="57">
        <v>0</v>
      </c>
      <c r="AH852" s="57">
        <v>0</v>
      </c>
      <c r="AI852" s="57">
        <v>1</v>
      </c>
      <c r="AJ852" s="57" t="s">
        <v>2822</v>
      </c>
      <c r="AK852" s="57">
        <v>0</v>
      </c>
      <c r="AL852" s="57">
        <v>0</v>
      </c>
      <c r="AM852" s="57">
        <v>0</v>
      </c>
      <c r="AN852" s="57">
        <v>0</v>
      </c>
      <c r="AO852" s="57">
        <v>1</v>
      </c>
      <c r="AP852" s="57">
        <v>0</v>
      </c>
      <c r="AQ852" s="57">
        <v>0</v>
      </c>
      <c r="AR852" s="57">
        <v>0</v>
      </c>
      <c r="AS852" s="57">
        <v>7.1</v>
      </c>
      <c r="AT852" s="57">
        <v>101814</v>
      </c>
      <c r="AU852" s="54">
        <v>1</v>
      </c>
      <c r="AV852" s="54">
        <v>0</v>
      </c>
      <c r="AW852" s="66">
        <v>5.3</v>
      </c>
      <c r="AX852" s="66">
        <v>3.5</v>
      </c>
      <c r="AY852" s="64">
        <v>6961</v>
      </c>
      <c r="AZ852" s="73">
        <v>174.36059785448992</v>
      </c>
      <c r="BA852" s="54">
        <v>0</v>
      </c>
      <c r="BB852" s="7">
        <v>0</v>
      </c>
      <c r="BC852" s="7">
        <v>0</v>
      </c>
      <c r="BD852" s="7">
        <v>0</v>
      </c>
    </row>
    <row r="853" spans="1:56" x14ac:dyDescent="0.25">
      <c r="A853" s="57">
        <v>849</v>
      </c>
      <c r="B853" s="74">
        <v>2015</v>
      </c>
      <c r="C853" s="57">
        <v>7</v>
      </c>
      <c r="D853" s="57" t="s">
        <v>2155</v>
      </c>
      <c r="E853" s="62">
        <f t="shared" si="22"/>
        <v>0.58236200000000005</v>
      </c>
      <c r="F853" s="108">
        <v>0.56540000000000001</v>
      </c>
      <c r="G853" s="57"/>
      <c r="H853" s="57"/>
      <c r="I853" s="57"/>
      <c r="J853" s="57" t="s">
        <v>2236</v>
      </c>
      <c r="K853" s="57"/>
      <c r="L853" s="57">
        <v>0</v>
      </c>
      <c r="M853" s="63"/>
      <c r="N853" s="57" t="s">
        <v>2286</v>
      </c>
      <c r="O853" s="57">
        <v>137540</v>
      </c>
      <c r="P853" s="63" t="s">
        <v>2681</v>
      </c>
      <c r="Q853" s="57" t="s">
        <v>2311</v>
      </c>
      <c r="R853" s="57">
        <v>0</v>
      </c>
      <c r="S853" s="63"/>
      <c r="T853" s="57" t="s">
        <v>494</v>
      </c>
      <c r="U853" s="57">
        <v>5722495</v>
      </c>
      <c r="V853" s="63">
        <v>40689</v>
      </c>
      <c r="W853" s="57" t="s">
        <v>2387</v>
      </c>
      <c r="X853" s="57">
        <v>10210</v>
      </c>
      <c r="Y853" s="63">
        <v>40347</v>
      </c>
      <c r="Z853" s="57"/>
      <c r="AA853" s="74"/>
      <c r="AB853" s="63"/>
      <c r="AC853" s="57" t="s">
        <v>2438</v>
      </c>
      <c r="AD853" s="57">
        <v>0</v>
      </c>
      <c r="AE853" s="57">
        <v>0</v>
      </c>
      <c r="AF853" s="57">
        <v>0</v>
      </c>
      <c r="AG853" s="57">
        <v>1</v>
      </c>
      <c r="AH853" s="57">
        <v>0</v>
      </c>
      <c r="AI853" s="57">
        <v>0</v>
      </c>
      <c r="AJ853" s="57"/>
      <c r="AK853" s="57">
        <v>0</v>
      </c>
      <c r="AL853" s="57">
        <v>0</v>
      </c>
      <c r="AM853" s="57">
        <v>0</v>
      </c>
      <c r="AN853" s="57">
        <v>0</v>
      </c>
      <c r="AO853" s="57">
        <v>0</v>
      </c>
      <c r="AP853" s="57">
        <v>0</v>
      </c>
      <c r="AQ853" s="57">
        <v>0</v>
      </c>
      <c r="AR853" s="57">
        <v>0</v>
      </c>
      <c r="AS853" s="57">
        <v>3.5</v>
      </c>
      <c r="AT853" s="57">
        <v>2132</v>
      </c>
      <c r="AU853" s="54">
        <v>0</v>
      </c>
      <c r="AV853" s="54">
        <v>0</v>
      </c>
      <c r="AW853" s="66">
        <v>5</v>
      </c>
      <c r="AX853" s="66">
        <v>3.5</v>
      </c>
      <c r="AY853" s="64">
        <v>28165</v>
      </c>
      <c r="AZ853" s="73">
        <v>174.36059785448992</v>
      </c>
      <c r="BA853" s="54">
        <v>0</v>
      </c>
      <c r="BB853" s="7">
        <v>0</v>
      </c>
      <c r="BC853" s="7">
        <v>0</v>
      </c>
      <c r="BD853" s="7">
        <v>0.6</v>
      </c>
    </row>
    <row r="854" spans="1:56" x14ac:dyDescent="0.25">
      <c r="A854" s="57">
        <v>850</v>
      </c>
      <c r="B854" s="74">
        <v>2015</v>
      </c>
      <c r="C854" s="57">
        <v>12</v>
      </c>
      <c r="D854" s="57" t="s">
        <v>3215</v>
      </c>
      <c r="E854" s="62">
        <f t="shared" si="22"/>
        <v>0.57988999999999991</v>
      </c>
      <c r="F854" s="108">
        <v>0.56299999999999994</v>
      </c>
      <c r="G854" s="57"/>
      <c r="H854" s="57"/>
      <c r="I854" s="57"/>
      <c r="J854" s="57" t="s">
        <v>3054</v>
      </c>
      <c r="K854" s="57" t="s">
        <v>3055</v>
      </c>
      <c r="L854" s="57">
        <f>263097</f>
        <v>263097</v>
      </c>
      <c r="M854" s="63">
        <v>40213</v>
      </c>
      <c r="N854" s="57" t="s">
        <v>1405</v>
      </c>
      <c r="O854" s="57">
        <v>21265458</v>
      </c>
      <c r="P854" s="63">
        <v>40351</v>
      </c>
      <c r="Q854" s="57" t="s">
        <v>2790</v>
      </c>
      <c r="R854" s="57">
        <v>38556</v>
      </c>
      <c r="S854" s="63">
        <v>40267</v>
      </c>
      <c r="T854" s="57" t="s">
        <v>2791</v>
      </c>
      <c r="U854" s="57">
        <v>0</v>
      </c>
      <c r="V854" s="63"/>
      <c r="W854" s="57" t="s">
        <v>147</v>
      </c>
      <c r="X854" s="57">
        <v>33253745</v>
      </c>
      <c r="Y854" s="63">
        <v>40053</v>
      </c>
      <c r="Z854" s="57"/>
      <c r="AA854" s="74"/>
      <c r="AB854" s="63"/>
      <c r="AC854" s="57" t="s">
        <v>2818</v>
      </c>
      <c r="AD854" s="57">
        <v>1</v>
      </c>
      <c r="AE854" s="57">
        <v>0</v>
      </c>
      <c r="AF854" s="57">
        <v>0</v>
      </c>
      <c r="AG854" s="57">
        <v>1</v>
      </c>
      <c r="AH854" s="57">
        <v>0</v>
      </c>
      <c r="AI854" s="57">
        <v>0</v>
      </c>
      <c r="AJ854" s="57"/>
      <c r="AK854" s="57">
        <v>0</v>
      </c>
      <c r="AL854" s="57">
        <v>0</v>
      </c>
      <c r="AM854" s="57">
        <v>0</v>
      </c>
      <c r="AN854" s="57">
        <v>0</v>
      </c>
      <c r="AO854" s="57">
        <v>0</v>
      </c>
      <c r="AP854" s="57">
        <v>0</v>
      </c>
      <c r="AQ854" s="57">
        <v>0</v>
      </c>
      <c r="AR854" s="57">
        <v>0</v>
      </c>
      <c r="AS854" s="57">
        <v>3.5</v>
      </c>
      <c r="AT854" s="57">
        <v>11627</v>
      </c>
      <c r="AU854" s="54">
        <v>0</v>
      </c>
      <c r="AV854" s="54">
        <v>0</v>
      </c>
      <c r="AW854" s="66">
        <v>7.8</v>
      </c>
      <c r="AX854" s="66">
        <v>8.1</v>
      </c>
      <c r="AY854" s="64">
        <v>33239</v>
      </c>
      <c r="AZ854" s="73">
        <v>174.36059785448992</v>
      </c>
      <c r="BA854" s="54">
        <v>0</v>
      </c>
      <c r="BB854" s="7">
        <v>0</v>
      </c>
      <c r="BC854" s="7">
        <v>0</v>
      </c>
      <c r="BD854" s="7">
        <v>0</v>
      </c>
    </row>
    <row r="855" spans="1:56" x14ac:dyDescent="0.25">
      <c r="A855" s="57">
        <v>851</v>
      </c>
      <c r="B855" s="74">
        <v>2015</v>
      </c>
      <c r="C855" s="57">
        <v>12</v>
      </c>
      <c r="D855" s="57" t="s">
        <v>2779</v>
      </c>
      <c r="E855" s="62">
        <f t="shared" si="22"/>
        <v>0.56341000000000008</v>
      </c>
      <c r="F855" s="108">
        <v>0.54700000000000004</v>
      </c>
      <c r="G855" s="57"/>
      <c r="H855" s="57"/>
      <c r="I855" s="57"/>
      <c r="J855" s="57" t="s">
        <v>2792</v>
      </c>
      <c r="K855" s="57"/>
      <c r="L855" s="57">
        <v>0</v>
      </c>
      <c r="M855" s="63"/>
      <c r="N855" s="57" t="s">
        <v>2851</v>
      </c>
      <c r="O855" s="57">
        <v>529924</v>
      </c>
      <c r="P855" s="63">
        <v>40133</v>
      </c>
      <c r="Q855" s="57" t="s">
        <v>882</v>
      </c>
      <c r="R855" s="57">
        <v>7316674</v>
      </c>
      <c r="S855" s="63">
        <v>40053</v>
      </c>
      <c r="T855" s="57" t="s">
        <v>2793</v>
      </c>
      <c r="U855" s="57">
        <v>0</v>
      </c>
      <c r="V855" s="63"/>
      <c r="W855" s="57" t="s">
        <v>737</v>
      </c>
      <c r="X855" s="57">
        <v>71523</v>
      </c>
      <c r="Y855" s="63">
        <v>41170</v>
      </c>
      <c r="Z855" s="57"/>
      <c r="AA855" s="74"/>
      <c r="AB855" s="63"/>
      <c r="AC855" s="57" t="s">
        <v>1367</v>
      </c>
      <c r="AD855" s="57">
        <v>0</v>
      </c>
      <c r="AE855" s="57">
        <v>0</v>
      </c>
      <c r="AF855" s="57">
        <v>0</v>
      </c>
      <c r="AG855" s="57">
        <v>0</v>
      </c>
      <c r="AH855" s="57">
        <v>0</v>
      </c>
      <c r="AI855" s="57">
        <v>1</v>
      </c>
      <c r="AJ855" s="57"/>
      <c r="AK855" s="57">
        <v>0</v>
      </c>
      <c r="AL855" s="57">
        <v>0</v>
      </c>
      <c r="AM855" s="57">
        <v>0</v>
      </c>
      <c r="AN855" s="57">
        <v>0</v>
      </c>
      <c r="AO855" s="57">
        <v>0</v>
      </c>
      <c r="AP855" s="57">
        <v>0</v>
      </c>
      <c r="AQ855" s="57">
        <v>0</v>
      </c>
      <c r="AR855" s="57">
        <v>0</v>
      </c>
      <c r="AS855" s="57">
        <v>8.1</v>
      </c>
      <c r="AT855" s="57">
        <v>91545</v>
      </c>
      <c r="AU855" s="54">
        <v>0</v>
      </c>
      <c r="AV855" s="54">
        <v>0</v>
      </c>
      <c r="AW855" s="66">
        <v>6.3</v>
      </c>
      <c r="AX855" s="66">
        <v>5.7</v>
      </c>
      <c r="AY855" s="64">
        <v>42145</v>
      </c>
      <c r="AZ855" s="73">
        <v>174.36059785448992</v>
      </c>
      <c r="BA855" s="54">
        <v>0</v>
      </c>
      <c r="BB855" s="7">
        <v>0</v>
      </c>
      <c r="BC855" s="7">
        <v>0</v>
      </c>
      <c r="BD855" s="7">
        <v>0</v>
      </c>
    </row>
    <row r="856" spans="1:56" x14ac:dyDescent="0.25">
      <c r="A856" s="57">
        <v>852</v>
      </c>
      <c r="B856" s="74">
        <v>2015</v>
      </c>
      <c r="C856" s="57">
        <v>8</v>
      </c>
      <c r="D856" s="57" t="s">
        <v>2156</v>
      </c>
      <c r="E856" s="62">
        <f t="shared" ref="E856:E919" si="23">F856*(1+3%)</f>
        <v>0.55197700000000005</v>
      </c>
      <c r="F856" s="108">
        <v>0.53590000000000004</v>
      </c>
      <c r="G856" s="57"/>
      <c r="H856" s="57"/>
      <c r="I856" s="57"/>
      <c r="J856" s="57" t="s">
        <v>3052</v>
      </c>
      <c r="K856" s="57" t="s">
        <v>3053</v>
      </c>
      <c r="L856" s="57">
        <v>8681</v>
      </c>
      <c r="M856" s="63" t="s">
        <v>2839</v>
      </c>
      <c r="N856" s="57" t="s">
        <v>2287</v>
      </c>
      <c r="O856" s="57">
        <v>14010</v>
      </c>
      <c r="P856" s="63" t="s">
        <v>2682</v>
      </c>
      <c r="Q856" s="57" t="s">
        <v>701</v>
      </c>
      <c r="R856" s="57">
        <v>54183042</v>
      </c>
      <c r="S856" s="63">
        <v>40053</v>
      </c>
      <c r="T856" s="57" t="s">
        <v>2349</v>
      </c>
      <c r="U856" s="57">
        <v>1171530</v>
      </c>
      <c r="V856" s="63">
        <v>41600</v>
      </c>
      <c r="W856" s="57" t="s">
        <v>1391</v>
      </c>
      <c r="X856" s="57">
        <v>1587248</v>
      </c>
      <c r="Y856" s="63" t="s">
        <v>1003</v>
      </c>
      <c r="Z856" s="57" t="s">
        <v>1226</v>
      </c>
      <c r="AA856" s="74">
        <v>2508355</v>
      </c>
      <c r="AB856" s="63">
        <v>40323</v>
      </c>
      <c r="AC856" s="57" t="s">
        <v>614</v>
      </c>
      <c r="AD856" s="57">
        <v>1</v>
      </c>
      <c r="AE856" s="57">
        <v>0</v>
      </c>
      <c r="AF856" s="57">
        <v>0</v>
      </c>
      <c r="AG856" s="57">
        <v>0</v>
      </c>
      <c r="AH856" s="57">
        <v>0</v>
      </c>
      <c r="AI856" s="57">
        <v>0</v>
      </c>
      <c r="AJ856" s="57"/>
      <c r="AK856" s="57">
        <v>0</v>
      </c>
      <c r="AL856" s="57">
        <v>0</v>
      </c>
      <c r="AM856" s="57">
        <v>0</v>
      </c>
      <c r="AN856" s="57">
        <v>0</v>
      </c>
      <c r="AO856" s="57">
        <v>0</v>
      </c>
      <c r="AP856" s="57">
        <v>0</v>
      </c>
      <c r="AQ856" s="57">
        <v>0</v>
      </c>
      <c r="AR856" s="57">
        <v>0</v>
      </c>
      <c r="AS856" s="57">
        <v>5.7</v>
      </c>
      <c r="AT856" s="57">
        <v>19691</v>
      </c>
      <c r="AU856" s="54">
        <v>1</v>
      </c>
      <c r="AV856" s="54">
        <v>0</v>
      </c>
      <c r="AW856" s="66">
        <v>6.7</v>
      </c>
      <c r="AX856" s="66">
        <v>6.6</v>
      </c>
      <c r="AY856" s="64">
        <v>50216</v>
      </c>
      <c r="AZ856" s="73">
        <v>174.36059785448992</v>
      </c>
      <c r="BA856" s="54">
        <v>0</v>
      </c>
      <c r="BB856" s="7">
        <v>0</v>
      </c>
      <c r="BC856" s="7">
        <v>0</v>
      </c>
      <c r="BD856" s="7">
        <v>0</v>
      </c>
    </row>
    <row r="857" spans="1:56" x14ac:dyDescent="0.25">
      <c r="A857" s="57">
        <v>853</v>
      </c>
      <c r="B857" s="74">
        <v>2015</v>
      </c>
      <c r="C857" s="57">
        <v>7</v>
      </c>
      <c r="D857" s="57" t="s">
        <v>2157</v>
      </c>
      <c r="E857" s="62">
        <f t="shared" si="23"/>
        <v>0.52529999999999999</v>
      </c>
      <c r="F857" s="108">
        <v>0.51</v>
      </c>
      <c r="G857" s="57"/>
      <c r="H857" s="57"/>
      <c r="I857" s="57"/>
      <c r="J857" s="57" t="s">
        <v>1778</v>
      </c>
      <c r="K857" s="57"/>
      <c r="L857" s="57">
        <v>30130</v>
      </c>
      <c r="M857" s="63" t="s">
        <v>2530</v>
      </c>
      <c r="N857" s="57" t="s">
        <v>678</v>
      </c>
      <c r="O857" s="57">
        <v>0</v>
      </c>
      <c r="P857" s="63"/>
      <c r="Q857" s="57" t="s">
        <v>734</v>
      </c>
      <c r="R857" s="57">
        <v>0</v>
      </c>
      <c r="S857" s="63"/>
      <c r="T857" s="57" t="s">
        <v>276</v>
      </c>
      <c r="U857" s="57">
        <v>39477090</v>
      </c>
      <c r="V857" s="63">
        <v>40282</v>
      </c>
      <c r="W857" s="57" t="s">
        <v>1419</v>
      </c>
      <c r="X857" s="57">
        <v>0</v>
      </c>
      <c r="Y857" s="63"/>
      <c r="Z857" s="57" t="s">
        <v>630</v>
      </c>
      <c r="AA857" s="74">
        <v>22638558</v>
      </c>
      <c r="AB857" s="63">
        <v>40053</v>
      </c>
      <c r="AC857" s="57" t="s">
        <v>2439</v>
      </c>
      <c r="AD857" s="57">
        <v>1</v>
      </c>
      <c r="AE857" s="57">
        <v>0</v>
      </c>
      <c r="AF857" s="57">
        <v>1</v>
      </c>
      <c r="AG857" s="57">
        <v>0</v>
      </c>
      <c r="AH857" s="57">
        <v>0</v>
      </c>
      <c r="AI857" s="57">
        <v>0</v>
      </c>
      <c r="AJ857" s="57"/>
      <c r="AK857" s="57">
        <v>0</v>
      </c>
      <c r="AL857" s="57">
        <v>0</v>
      </c>
      <c r="AM857" s="57">
        <v>0</v>
      </c>
      <c r="AN857" s="57">
        <v>0</v>
      </c>
      <c r="AO857" s="57">
        <v>0</v>
      </c>
      <c r="AP857" s="57">
        <v>0</v>
      </c>
      <c r="AQ857" s="57">
        <v>0</v>
      </c>
      <c r="AR857" s="57">
        <v>0</v>
      </c>
      <c r="AS857" s="57">
        <v>6.6</v>
      </c>
      <c r="AT857" s="57">
        <v>29540</v>
      </c>
      <c r="AU857" s="54">
        <v>0</v>
      </c>
      <c r="AV857" s="54">
        <v>0</v>
      </c>
      <c r="AW857" s="66">
        <v>6.5</v>
      </c>
      <c r="AX857" s="66">
        <v>5.7</v>
      </c>
      <c r="AY857" s="64">
        <v>52496</v>
      </c>
      <c r="AZ857" s="73">
        <v>174.36059785448992</v>
      </c>
      <c r="BA857" s="54">
        <v>0</v>
      </c>
      <c r="BB857" s="7">
        <v>0</v>
      </c>
      <c r="BC857" s="7">
        <v>0</v>
      </c>
      <c r="BD857" s="7">
        <v>0</v>
      </c>
    </row>
    <row r="858" spans="1:56" x14ac:dyDescent="0.25">
      <c r="A858" s="57">
        <v>854</v>
      </c>
      <c r="B858" s="74">
        <v>2015</v>
      </c>
      <c r="C858" s="57">
        <v>6</v>
      </c>
      <c r="D858" s="57" t="s">
        <v>2158</v>
      </c>
      <c r="E858" s="62">
        <f t="shared" si="23"/>
        <v>0.52087100000000008</v>
      </c>
      <c r="F858" s="108">
        <v>0.50570000000000004</v>
      </c>
      <c r="G858" s="57"/>
      <c r="H858" s="57"/>
      <c r="I858" s="57"/>
      <c r="J858" s="57" t="s">
        <v>2237</v>
      </c>
      <c r="K858" s="57"/>
      <c r="L858" s="57">
        <v>15367</v>
      </c>
      <c r="M858" s="63" t="s">
        <v>262</v>
      </c>
      <c r="N858" s="57" t="s">
        <v>261</v>
      </c>
      <c r="O858" s="57">
        <v>11505164</v>
      </c>
      <c r="P858" s="63" t="s">
        <v>2683</v>
      </c>
      <c r="Q858" s="57" t="s">
        <v>3361</v>
      </c>
      <c r="R858" s="57">
        <v>8142375</v>
      </c>
      <c r="S858" s="63">
        <v>40553</v>
      </c>
      <c r="T858" s="57" t="s">
        <v>1589</v>
      </c>
      <c r="U858" s="57">
        <v>0</v>
      </c>
      <c r="V858" s="63"/>
      <c r="W858" s="57"/>
      <c r="X858" s="57"/>
      <c r="Y858" s="63"/>
      <c r="Z858" s="57" t="s">
        <v>2412</v>
      </c>
      <c r="AA858" s="74">
        <v>2396077</v>
      </c>
      <c r="AB858" s="63">
        <v>40339</v>
      </c>
      <c r="AC858" s="57" t="s">
        <v>230</v>
      </c>
      <c r="AD858" s="57">
        <v>0</v>
      </c>
      <c r="AE858" s="57">
        <v>0</v>
      </c>
      <c r="AF858" s="57">
        <v>0</v>
      </c>
      <c r="AG858" s="57">
        <v>0</v>
      </c>
      <c r="AH858" s="57">
        <v>1</v>
      </c>
      <c r="AI858" s="57">
        <v>0</v>
      </c>
      <c r="AJ858" s="57"/>
      <c r="AK858" s="57">
        <v>0</v>
      </c>
      <c r="AL858" s="57">
        <v>0</v>
      </c>
      <c r="AM858" s="57">
        <v>0</v>
      </c>
      <c r="AN858" s="57">
        <v>0</v>
      </c>
      <c r="AO858" s="57">
        <v>0</v>
      </c>
      <c r="AP858" s="57">
        <v>0</v>
      </c>
      <c r="AQ858" s="57">
        <v>0</v>
      </c>
      <c r="AR858" s="57">
        <v>0</v>
      </c>
      <c r="AS858" s="57">
        <v>5.7</v>
      </c>
      <c r="AT858" s="57">
        <v>32667</v>
      </c>
      <c r="AU858" s="54">
        <v>0</v>
      </c>
      <c r="AV858" s="54">
        <v>0</v>
      </c>
      <c r="AW858" s="66"/>
      <c r="AX858" s="66"/>
      <c r="AY858" s="64"/>
      <c r="AZ858" s="73">
        <v>174.36059785448992</v>
      </c>
      <c r="BA858" s="54">
        <v>0</v>
      </c>
      <c r="BB858" s="7">
        <v>0</v>
      </c>
      <c r="BC858" s="7">
        <v>0</v>
      </c>
      <c r="BD858" s="7">
        <v>0</v>
      </c>
    </row>
    <row r="859" spans="1:56" x14ac:dyDescent="0.25">
      <c r="A859" s="57">
        <v>855</v>
      </c>
      <c r="B859" s="74">
        <v>2015</v>
      </c>
      <c r="C859" s="57">
        <v>10</v>
      </c>
      <c r="D859" s="57" t="s">
        <v>2719</v>
      </c>
      <c r="E859" s="62">
        <f t="shared" si="23"/>
        <v>0.51633899999999999</v>
      </c>
      <c r="F859" s="108">
        <v>0.50129999999999997</v>
      </c>
      <c r="G859" s="57"/>
      <c r="H859" s="57"/>
      <c r="I859" s="57"/>
      <c r="J859" s="57" t="s">
        <v>97</v>
      </c>
      <c r="K859" s="57"/>
      <c r="L859" s="57">
        <v>24735</v>
      </c>
      <c r="M859" s="63">
        <v>40053</v>
      </c>
      <c r="N859" s="57" t="s">
        <v>847</v>
      </c>
      <c r="O859" s="57">
        <v>26090240</v>
      </c>
      <c r="P859" s="63">
        <v>40053</v>
      </c>
      <c r="Q859" s="57" t="s">
        <v>1722</v>
      </c>
      <c r="R859" s="57">
        <v>43684476</v>
      </c>
      <c r="S859" s="63">
        <v>40274</v>
      </c>
      <c r="T859" s="57" t="s">
        <v>2739</v>
      </c>
      <c r="U859" s="57">
        <v>176291</v>
      </c>
      <c r="V859" s="63">
        <v>40099</v>
      </c>
      <c r="W859" s="57" t="s">
        <v>2397</v>
      </c>
      <c r="X859" s="57">
        <v>555259</v>
      </c>
      <c r="Y859" s="63">
        <v>40300</v>
      </c>
      <c r="Z859" s="57"/>
      <c r="AA859" s="74"/>
      <c r="AB859" s="63"/>
      <c r="AC859" s="57" t="s">
        <v>229</v>
      </c>
      <c r="AD859" s="57">
        <v>1</v>
      </c>
      <c r="AE859" s="57">
        <v>0</v>
      </c>
      <c r="AF859" s="57">
        <v>0</v>
      </c>
      <c r="AG859" s="57">
        <v>0</v>
      </c>
      <c r="AH859" s="57">
        <v>1</v>
      </c>
      <c r="AI859" s="57">
        <v>0</v>
      </c>
      <c r="AJ859" s="57"/>
      <c r="AK859" s="57">
        <v>0</v>
      </c>
      <c r="AL859" s="57">
        <v>0</v>
      </c>
      <c r="AM859" s="57">
        <v>0</v>
      </c>
      <c r="AN859" s="57">
        <v>0</v>
      </c>
      <c r="AO859" s="57">
        <v>0</v>
      </c>
      <c r="AP859" s="57">
        <v>0</v>
      </c>
      <c r="AQ859" s="57">
        <v>0</v>
      </c>
      <c r="AR859" s="57">
        <v>0</v>
      </c>
      <c r="AS859" s="57">
        <v>4.5</v>
      </c>
      <c r="AT859" s="57">
        <v>9144</v>
      </c>
      <c r="AU859" s="54">
        <v>0</v>
      </c>
      <c r="AV859" s="54">
        <v>0</v>
      </c>
      <c r="AW859" s="66">
        <v>6.1</v>
      </c>
      <c r="AX859" s="66">
        <v>5.3</v>
      </c>
      <c r="AY859" s="64">
        <v>19388</v>
      </c>
      <c r="AZ859" s="73">
        <v>174.36059785448992</v>
      </c>
      <c r="BA859" s="54">
        <v>0</v>
      </c>
      <c r="BB859" s="7">
        <v>0</v>
      </c>
      <c r="BC859" s="7">
        <v>0</v>
      </c>
      <c r="BD859" s="7">
        <v>0</v>
      </c>
    </row>
    <row r="860" spans="1:56" x14ac:dyDescent="0.25">
      <c r="A860" s="57">
        <v>856</v>
      </c>
      <c r="B860" s="74">
        <v>2015</v>
      </c>
      <c r="C860" s="57">
        <v>12</v>
      </c>
      <c r="D860" s="57" t="s">
        <v>2780</v>
      </c>
      <c r="E860" s="62">
        <f t="shared" si="23"/>
        <v>0.51108600000000004</v>
      </c>
      <c r="F860" s="108">
        <v>0.49619999999999997</v>
      </c>
      <c r="G860" s="57"/>
      <c r="H860" s="57"/>
      <c r="I860" s="57"/>
      <c r="J860" s="57" t="s">
        <v>2794</v>
      </c>
      <c r="K860" s="57"/>
      <c r="L860" s="57">
        <v>1788</v>
      </c>
      <c r="M860" s="63">
        <v>40374</v>
      </c>
      <c r="N860" s="57" t="s">
        <v>850</v>
      </c>
      <c r="O860" s="57">
        <v>3212439</v>
      </c>
      <c r="P860" s="63">
        <v>41326</v>
      </c>
      <c r="Q860" s="57" t="s">
        <v>885</v>
      </c>
      <c r="R860" s="57">
        <v>13294170</v>
      </c>
      <c r="S860" s="63">
        <v>40392</v>
      </c>
      <c r="T860" s="57" t="s">
        <v>132</v>
      </c>
      <c r="U860" s="57">
        <v>8684866</v>
      </c>
      <c r="V860" s="63">
        <v>40297</v>
      </c>
      <c r="W860" s="57" t="s">
        <v>921</v>
      </c>
      <c r="X860" s="57">
        <v>410909</v>
      </c>
      <c r="Y860" s="63">
        <v>40239</v>
      </c>
      <c r="Z860" s="57"/>
      <c r="AA860" s="74"/>
      <c r="AB860" s="63"/>
      <c r="AC860" s="57" t="s">
        <v>2819</v>
      </c>
      <c r="AD860" s="57">
        <v>1</v>
      </c>
      <c r="AE860" s="57">
        <v>0</v>
      </c>
      <c r="AF860" s="57">
        <v>0</v>
      </c>
      <c r="AG860" s="57">
        <v>0</v>
      </c>
      <c r="AH860" s="57">
        <v>1</v>
      </c>
      <c r="AI860" s="57">
        <v>0</v>
      </c>
      <c r="AJ860" s="57"/>
      <c r="AK860" s="57">
        <v>0</v>
      </c>
      <c r="AL860" s="57">
        <v>0</v>
      </c>
      <c r="AM860" s="57">
        <v>0</v>
      </c>
      <c r="AN860" s="57">
        <v>0</v>
      </c>
      <c r="AO860" s="57">
        <v>0</v>
      </c>
      <c r="AP860" s="57">
        <v>0</v>
      </c>
      <c r="AQ860" s="57">
        <v>0</v>
      </c>
      <c r="AR860" s="57">
        <v>0</v>
      </c>
      <c r="AS860" s="57">
        <v>5.3</v>
      </c>
      <c r="AT860" s="57">
        <v>21670</v>
      </c>
      <c r="AU860" s="54">
        <v>0</v>
      </c>
      <c r="AV860" s="54">
        <v>0</v>
      </c>
      <c r="AW860" s="66">
        <v>7.1</v>
      </c>
      <c r="AX860" s="66">
        <v>7.5</v>
      </c>
      <c r="AY860" s="64">
        <v>239066</v>
      </c>
      <c r="AZ860" s="73">
        <v>174.36059785448992</v>
      </c>
    </row>
    <row r="861" spans="1:56" x14ac:dyDescent="0.25">
      <c r="A861" s="57">
        <v>857</v>
      </c>
      <c r="B861" s="74">
        <v>2015</v>
      </c>
      <c r="C861" s="57">
        <v>9</v>
      </c>
      <c r="D861" s="57" t="s">
        <v>2159</v>
      </c>
      <c r="E861" s="62">
        <f t="shared" si="23"/>
        <v>0.48615999999999998</v>
      </c>
      <c r="F861" s="108">
        <v>0.47199999999999998</v>
      </c>
      <c r="G861" s="57"/>
      <c r="H861" s="57"/>
      <c r="I861" s="57"/>
      <c r="J861" s="57" t="s">
        <v>696</v>
      </c>
      <c r="K861" s="57"/>
      <c r="L861" s="57">
        <v>0</v>
      </c>
      <c r="M861" s="63"/>
      <c r="N861" s="57" t="s">
        <v>252</v>
      </c>
      <c r="O861" s="57">
        <v>1206468</v>
      </c>
      <c r="P861" s="63" t="s">
        <v>2658</v>
      </c>
      <c r="Q861" s="57" t="s">
        <v>718</v>
      </c>
      <c r="R861" s="57">
        <v>0</v>
      </c>
      <c r="S861" s="63"/>
      <c r="T861" s="57" t="s">
        <v>170</v>
      </c>
      <c r="U861" s="57">
        <v>16332562</v>
      </c>
      <c r="V861" s="63">
        <v>40738</v>
      </c>
      <c r="W861" s="57" t="s">
        <v>677</v>
      </c>
      <c r="X861" s="57">
        <v>0</v>
      </c>
      <c r="Y861" s="63"/>
      <c r="Z861" s="57"/>
      <c r="AA861" s="74"/>
      <c r="AB861" s="63"/>
      <c r="AC861" s="57" t="s">
        <v>229</v>
      </c>
      <c r="AD861" s="57">
        <v>1</v>
      </c>
      <c r="AE861" s="57">
        <v>0</v>
      </c>
      <c r="AF861" s="57">
        <v>0</v>
      </c>
      <c r="AG861" s="57">
        <v>0</v>
      </c>
      <c r="AH861" s="57">
        <v>1</v>
      </c>
      <c r="AI861" s="57">
        <v>0</v>
      </c>
      <c r="AJ861" s="57"/>
      <c r="AK861" s="57">
        <v>0</v>
      </c>
      <c r="AL861" s="57">
        <v>0</v>
      </c>
      <c r="AM861" s="57">
        <v>0</v>
      </c>
      <c r="AN861" s="57">
        <v>0</v>
      </c>
      <c r="AO861" s="57">
        <v>0</v>
      </c>
      <c r="AP861" s="57">
        <v>0</v>
      </c>
      <c r="AQ861" s="57">
        <v>0</v>
      </c>
      <c r="AR861" s="57">
        <v>0</v>
      </c>
      <c r="AS861" s="57">
        <v>6.1</v>
      </c>
      <c r="AT861" s="57">
        <v>30772</v>
      </c>
      <c r="AU861" s="54">
        <v>0</v>
      </c>
      <c r="AV861" s="54">
        <v>0</v>
      </c>
      <c r="AW861" s="66">
        <v>6.8</v>
      </c>
      <c r="AX861" s="66">
        <v>6.1</v>
      </c>
      <c r="AY861" s="64">
        <v>39127</v>
      </c>
      <c r="AZ861" s="73">
        <v>174.36059785448992</v>
      </c>
    </row>
    <row r="862" spans="1:56" x14ac:dyDescent="0.25">
      <c r="A862" s="57">
        <v>858</v>
      </c>
      <c r="B862" s="74">
        <v>2015</v>
      </c>
      <c r="C862" s="57">
        <v>11</v>
      </c>
      <c r="D862" s="57" t="s">
        <v>2720</v>
      </c>
      <c r="E862" s="62">
        <f t="shared" si="23"/>
        <v>0.483379</v>
      </c>
      <c r="F862" s="108">
        <v>0.46929999999999999</v>
      </c>
      <c r="G862" s="57"/>
      <c r="H862" s="57"/>
      <c r="I862" s="57"/>
      <c r="J862" s="57" t="s">
        <v>2740</v>
      </c>
      <c r="K862" s="57"/>
      <c r="L862" s="57">
        <v>15656</v>
      </c>
      <c r="M862" s="63">
        <v>40722</v>
      </c>
      <c r="N862" s="57" t="s">
        <v>132</v>
      </c>
      <c r="O862" s="57">
        <v>8684521</v>
      </c>
      <c r="P862" s="63">
        <v>40297</v>
      </c>
      <c r="Q862" s="57" t="s">
        <v>2741</v>
      </c>
      <c r="R862" s="57">
        <v>457238</v>
      </c>
      <c r="S862" s="63">
        <v>41054</v>
      </c>
      <c r="T862" s="57" t="s">
        <v>386</v>
      </c>
      <c r="U862" s="57">
        <v>5665110</v>
      </c>
      <c r="V862" s="63">
        <v>40053</v>
      </c>
      <c r="W862" s="57"/>
      <c r="X862" s="57"/>
      <c r="Y862" s="63"/>
      <c r="Z862" s="57" t="s">
        <v>2742</v>
      </c>
      <c r="AA862" s="74">
        <v>0</v>
      </c>
      <c r="AB862" s="63"/>
      <c r="AC862" s="57" t="s">
        <v>2771</v>
      </c>
      <c r="AD862" s="57">
        <v>0</v>
      </c>
      <c r="AE862" s="57">
        <v>1</v>
      </c>
      <c r="AF862" s="57">
        <v>0</v>
      </c>
      <c r="AG862" s="57">
        <v>0</v>
      </c>
      <c r="AH862" s="57">
        <v>1</v>
      </c>
      <c r="AI862" s="57">
        <v>0</v>
      </c>
      <c r="AJ862" s="57"/>
      <c r="AK862" s="57">
        <v>0</v>
      </c>
      <c r="AL862" s="57">
        <v>0</v>
      </c>
      <c r="AM862" s="57">
        <v>0</v>
      </c>
      <c r="AN862" s="57">
        <v>0</v>
      </c>
      <c r="AO862" s="57">
        <v>0</v>
      </c>
      <c r="AP862" s="57">
        <v>0</v>
      </c>
      <c r="AQ862" s="57">
        <v>0</v>
      </c>
      <c r="AR862" s="57">
        <v>0</v>
      </c>
      <c r="AS862" s="57">
        <v>6.1</v>
      </c>
      <c r="AT862" s="57">
        <v>28271</v>
      </c>
      <c r="AU862" s="54">
        <v>0</v>
      </c>
      <c r="AV862" s="54">
        <v>0</v>
      </c>
      <c r="AW862" s="66">
        <v>6.3</v>
      </c>
      <c r="AX862" s="66">
        <v>6.1</v>
      </c>
      <c r="AY862" s="64">
        <v>42267</v>
      </c>
      <c r="AZ862" s="73">
        <v>174.36059785448992</v>
      </c>
    </row>
    <row r="863" spans="1:56" x14ac:dyDescent="0.25">
      <c r="A863" s="57">
        <v>859</v>
      </c>
      <c r="B863" s="74">
        <v>2015</v>
      </c>
      <c r="C863" s="57">
        <v>7</v>
      </c>
      <c r="D863" s="57" t="s">
        <v>3193</v>
      </c>
      <c r="E863" s="62">
        <f t="shared" si="23"/>
        <v>0.46659</v>
      </c>
      <c r="F863" s="108">
        <v>0.45300000000000001</v>
      </c>
      <c r="G863" s="57"/>
      <c r="H863" s="57"/>
      <c r="I863" s="57"/>
      <c r="J863" s="57" t="s">
        <v>3050</v>
      </c>
      <c r="K863" s="57" t="s">
        <v>3051</v>
      </c>
      <c r="L863" s="57">
        <v>0</v>
      </c>
      <c r="M863" s="63"/>
      <c r="N863" s="54" t="s">
        <v>1331</v>
      </c>
      <c r="Q863" s="57"/>
      <c r="R863" s="57"/>
      <c r="S863" s="63"/>
      <c r="T863" s="54" t="s">
        <v>3194</v>
      </c>
      <c r="U863" s="57">
        <v>0</v>
      </c>
      <c r="V863" s="63"/>
      <c r="W863" s="57" t="s">
        <v>1251</v>
      </c>
      <c r="X863" s="57">
        <v>25579</v>
      </c>
      <c r="Y863" s="63">
        <v>40530</v>
      </c>
      <c r="Z863" s="65" t="s">
        <v>3195</v>
      </c>
      <c r="AA863" s="74"/>
      <c r="AB863" s="63"/>
      <c r="AC863" s="57" t="s">
        <v>2092</v>
      </c>
      <c r="AD863" s="57">
        <v>0</v>
      </c>
      <c r="AE863" s="57">
        <v>0</v>
      </c>
      <c r="AF863" s="57">
        <v>0</v>
      </c>
      <c r="AG863" s="57">
        <v>1</v>
      </c>
      <c r="AH863" s="57">
        <v>0</v>
      </c>
      <c r="AI863" s="57">
        <v>0</v>
      </c>
      <c r="AJ863" s="57"/>
      <c r="AK863" s="57">
        <v>0</v>
      </c>
      <c r="AL863" s="57">
        <v>0</v>
      </c>
      <c r="AM863" s="57">
        <v>0</v>
      </c>
      <c r="AN863" s="57">
        <v>0</v>
      </c>
      <c r="AO863" s="57">
        <v>0</v>
      </c>
      <c r="AP863" s="57">
        <v>0</v>
      </c>
      <c r="AQ863" s="57">
        <v>0</v>
      </c>
      <c r="AR863" s="57">
        <v>0</v>
      </c>
      <c r="AS863" s="57">
        <v>3.8</v>
      </c>
      <c r="AT863" s="57">
        <v>1121</v>
      </c>
      <c r="AU863" s="54">
        <v>0</v>
      </c>
      <c r="AV863" s="54">
        <v>0</v>
      </c>
      <c r="AW863" s="66">
        <v>4.8</v>
      </c>
      <c r="AX863" s="66">
        <v>3.8</v>
      </c>
      <c r="AY863" s="64">
        <v>34495</v>
      </c>
      <c r="AZ863" s="73">
        <v>174.36059785448992</v>
      </c>
    </row>
    <row r="864" spans="1:56" x14ac:dyDescent="0.25">
      <c r="A864" s="57">
        <v>860</v>
      </c>
      <c r="B864" s="74">
        <v>2015</v>
      </c>
      <c r="C864" s="57">
        <v>4</v>
      </c>
      <c r="D864" s="57" t="s">
        <v>2161</v>
      </c>
      <c r="E864" s="62">
        <f t="shared" si="23"/>
        <v>0.46113100000000001</v>
      </c>
      <c r="F864" s="108">
        <v>0.44769999999999999</v>
      </c>
      <c r="G864" s="57"/>
      <c r="H864" s="57"/>
      <c r="I864" s="57"/>
      <c r="J864" s="57" t="s">
        <v>2238</v>
      </c>
      <c r="K864" s="57"/>
      <c r="L864" s="57">
        <v>2731</v>
      </c>
      <c r="M864" s="63" t="s">
        <v>2599</v>
      </c>
      <c r="N864" s="57" t="s">
        <v>172</v>
      </c>
      <c r="O864" s="57">
        <v>422733</v>
      </c>
      <c r="P864" s="63" t="s">
        <v>2684</v>
      </c>
      <c r="Q864" s="57" t="s">
        <v>1257</v>
      </c>
      <c r="R864" s="57">
        <v>5084231</v>
      </c>
      <c r="S864" s="63">
        <v>40246</v>
      </c>
      <c r="T864" s="57" t="s">
        <v>276</v>
      </c>
      <c r="U864" s="57">
        <v>39477090</v>
      </c>
      <c r="V864" s="63">
        <v>40282</v>
      </c>
      <c r="W864" s="57" t="s">
        <v>1312</v>
      </c>
      <c r="X864" s="57">
        <v>0</v>
      </c>
      <c r="Y864" s="63"/>
      <c r="Z864" s="57" t="s">
        <v>557</v>
      </c>
      <c r="AA864" s="74">
        <v>822615</v>
      </c>
      <c r="AB864" s="63">
        <v>40340</v>
      </c>
      <c r="AC864" s="57" t="s">
        <v>1359</v>
      </c>
      <c r="AD864" s="57">
        <v>0</v>
      </c>
      <c r="AE864" s="57">
        <v>1</v>
      </c>
      <c r="AF864" s="57">
        <v>0</v>
      </c>
      <c r="AG864" s="57">
        <v>0</v>
      </c>
      <c r="AH864" s="57">
        <v>0</v>
      </c>
      <c r="AI864" s="57">
        <v>0</v>
      </c>
      <c r="AJ864" s="57"/>
      <c r="AK864" s="57">
        <v>0</v>
      </c>
      <c r="AL864" s="57">
        <v>0</v>
      </c>
      <c r="AM864" s="57">
        <v>0</v>
      </c>
      <c r="AN864" s="57">
        <v>0</v>
      </c>
      <c r="AO864" s="57">
        <v>0</v>
      </c>
      <c r="AP864" s="57">
        <v>0</v>
      </c>
      <c r="AQ864" s="57">
        <v>0</v>
      </c>
      <c r="AR864" s="57">
        <v>0</v>
      </c>
      <c r="AS864" s="57">
        <v>6</v>
      </c>
      <c r="AT864" s="57">
        <v>24845</v>
      </c>
      <c r="AU864" s="54">
        <v>0</v>
      </c>
      <c r="AV864" s="54">
        <v>0</v>
      </c>
      <c r="AW864" s="66">
        <v>6.3</v>
      </c>
      <c r="AX864" s="66">
        <v>6</v>
      </c>
      <c r="AY864" s="64">
        <v>23330</v>
      </c>
      <c r="AZ864" s="73">
        <v>174.36059785448992</v>
      </c>
    </row>
    <row r="865" spans="1:52" x14ac:dyDescent="0.25">
      <c r="A865" s="57">
        <v>861</v>
      </c>
      <c r="B865" s="74">
        <v>2015</v>
      </c>
      <c r="C865" s="57">
        <v>8</v>
      </c>
      <c r="D865" s="57" t="s">
        <v>2162</v>
      </c>
      <c r="E865" s="62">
        <f t="shared" si="23"/>
        <v>0.42477199999999998</v>
      </c>
      <c r="F865" s="108">
        <v>0.41239999999999999</v>
      </c>
      <c r="G865" s="57"/>
      <c r="H865" s="57"/>
      <c r="I865" s="57"/>
      <c r="J865" s="57" t="s">
        <v>811</v>
      </c>
      <c r="K865" s="57"/>
      <c r="L865" s="57">
        <v>6327</v>
      </c>
      <c r="M865" s="63" t="s">
        <v>2552</v>
      </c>
      <c r="N865" s="57" t="s">
        <v>850</v>
      </c>
      <c r="O865" s="57">
        <v>2833821</v>
      </c>
      <c r="P865" s="63" t="s">
        <v>2685</v>
      </c>
      <c r="Q865" s="57" t="s">
        <v>154</v>
      </c>
      <c r="R865" s="57">
        <v>38184849</v>
      </c>
      <c r="S865" s="63">
        <v>40053</v>
      </c>
      <c r="T865" s="57" t="s">
        <v>482</v>
      </c>
      <c r="U865" s="57">
        <v>853543</v>
      </c>
      <c r="V865" s="63">
        <v>40329</v>
      </c>
      <c r="W865" s="57" t="s">
        <v>1312</v>
      </c>
      <c r="X865" s="57">
        <v>0</v>
      </c>
      <c r="Y865" s="63"/>
      <c r="Z865" s="57"/>
      <c r="AA865" s="74"/>
      <c r="AB865" s="63"/>
      <c r="AC865" s="57" t="s">
        <v>2440</v>
      </c>
      <c r="AD865" s="57">
        <v>1</v>
      </c>
      <c r="AE865" s="57">
        <v>1</v>
      </c>
      <c r="AF865" s="57">
        <v>0</v>
      </c>
      <c r="AG865" s="57">
        <v>0</v>
      </c>
      <c r="AH865" s="57">
        <v>0</v>
      </c>
      <c r="AI865" s="57">
        <v>0</v>
      </c>
      <c r="AJ865" s="57"/>
      <c r="AK865" s="57">
        <v>0</v>
      </c>
      <c r="AL865" s="57">
        <v>0</v>
      </c>
      <c r="AM865" s="57">
        <v>0</v>
      </c>
      <c r="AN865" s="57">
        <v>0</v>
      </c>
      <c r="AO865" s="57">
        <v>0</v>
      </c>
      <c r="AP865" s="57">
        <v>0</v>
      </c>
      <c r="AQ865" s="57">
        <v>0</v>
      </c>
      <c r="AR865" s="57">
        <v>0</v>
      </c>
      <c r="AS865" s="57">
        <v>4.0999999999999996</v>
      </c>
      <c r="AT865" s="57">
        <v>15407</v>
      </c>
      <c r="AU865" s="54">
        <v>0</v>
      </c>
      <c r="AV865" s="54">
        <v>0</v>
      </c>
      <c r="AW865" s="66">
        <v>4.7</v>
      </c>
      <c r="AX865" s="66">
        <v>4.0999999999999996</v>
      </c>
      <c r="AY865" s="64">
        <v>17274</v>
      </c>
      <c r="AZ865" s="73">
        <v>174.36059785448992</v>
      </c>
    </row>
    <row r="866" spans="1:52" x14ac:dyDescent="0.25">
      <c r="A866" s="57">
        <v>862</v>
      </c>
      <c r="B866" s="74">
        <v>2015</v>
      </c>
      <c r="C866" s="57">
        <v>11</v>
      </c>
      <c r="D866" s="57" t="s">
        <v>2781</v>
      </c>
      <c r="E866" s="62">
        <f t="shared" si="23"/>
        <v>0.41951900000000003</v>
      </c>
      <c r="F866" s="108">
        <v>0.4073</v>
      </c>
      <c r="G866" s="57"/>
      <c r="H866" s="57"/>
      <c r="I866" s="57"/>
      <c r="J866" s="57" t="s">
        <v>808</v>
      </c>
      <c r="K866" s="57"/>
      <c r="L866" s="57">
        <v>1201701</v>
      </c>
      <c r="M866" s="63">
        <v>40218</v>
      </c>
      <c r="N866" s="57" t="s">
        <v>1220</v>
      </c>
      <c r="O866" s="57">
        <v>24819800</v>
      </c>
      <c r="P866" s="63">
        <v>40248</v>
      </c>
      <c r="Q866" s="57" t="s">
        <v>2795</v>
      </c>
      <c r="R866" s="57">
        <v>7295277</v>
      </c>
      <c r="S866" s="63">
        <v>40293</v>
      </c>
      <c r="T866" s="57"/>
      <c r="U866" s="57"/>
      <c r="V866" s="63"/>
      <c r="W866" s="57" t="s">
        <v>1722</v>
      </c>
      <c r="X866" s="57">
        <v>43691969</v>
      </c>
      <c r="Y866" s="63">
        <v>40274</v>
      </c>
      <c r="Z866" s="57"/>
      <c r="AA866" s="74"/>
      <c r="AB866" s="63"/>
      <c r="AC866" s="57" t="s">
        <v>2820</v>
      </c>
      <c r="AD866" s="57">
        <v>1</v>
      </c>
      <c r="AE866" s="57">
        <v>0</v>
      </c>
      <c r="AF866" s="57">
        <v>0</v>
      </c>
      <c r="AG866" s="57">
        <v>0</v>
      </c>
      <c r="AH866" s="57">
        <v>0</v>
      </c>
      <c r="AI866" s="57">
        <v>0</v>
      </c>
      <c r="AJ866" s="57"/>
      <c r="AK866" s="57">
        <v>0</v>
      </c>
      <c r="AL866" s="57">
        <v>0</v>
      </c>
      <c r="AM866" s="57">
        <v>0</v>
      </c>
      <c r="AN866" s="57">
        <v>0</v>
      </c>
      <c r="AO866" s="57">
        <v>0</v>
      </c>
      <c r="AP866" s="57">
        <v>0</v>
      </c>
      <c r="AQ866" s="57">
        <v>0</v>
      </c>
      <c r="AR866" s="57">
        <v>0</v>
      </c>
      <c r="AS866" s="57">
        <v>5.5</v>
      </c>
      <c r="AT866" s="57">
        <v>8676</v>
      </c>
      <c r="AU866" s="54">
        <v>0</v>
      </c>
      <c r="AV866" s="54">
        <v>0</v>
      </c>
      <c r="AW866" s="66">
        <v>6</v>
      </c>
      <c r="AX866" s="66">
        <v>5.5</v>
      </c>
      <c r="AY866" s="64">
        <v>24306</v>
      </c>
      <c r="AZ866" s="73">
        <v>174.36059785448992</v>
      </c>
    </row>
    <row r="867" spans="1:52" x14ac:dyDescent="0.25">
      <c r="A867" s="57">
        <v>863</v>
      </c>
      <c r="B867" s="74">
        <v>2015</v>
      </c>
      <c r="C867" s="57">
        <v>3</v>
      </c>
      <c r="D867" s="57" t="s">
        <v>2163</v>
      </c>
      <c r="E867" s="62">
        <f t="shared" si="23"/>
        <v>0.404893</v>
      </c>
      <c r="F867" s="108">
        <v>0.3931</v>
      </c>
      <c r="G867" s="57"/>
      <c r="H867" s="57"/>
      <c r="I867" s="57"/>
      <c r="J867" s="57" t="s">
        <v>472</v>
      </c>
      <c r="K867" s="57"/>
      <c r="L867" s="57">
        <v>39174</v>
      </c>
      <c r="M867" s="63" t="s">
        <v>2541</v>
      </c>
      <c r="N867" s="57" t="s">
        <v>895</v>
      </c>
      <c r="O867" s="57">
        <v>17073888</v>
      </c>
      <c r="P867" s="63" t="s">
        <v>2686</v>
      </c>
      <c r="Q867" s="57" t="s">
        <v>275</v>
      </c>
      <c r="R867" s="57">
        <v>2151849</v>
      </c>
      <c r="S867" s="63">
        <v>40268</v>
      </c>
      <c r="T867" s="57" t="s">
        <v>295</v>
      </c>
      <c r="U867" s="57">
        <v>12839851</v>
      </c>
      <c r="V867" s="63">
        <v>40053</v>
      </c>
      <c r="W867" s="57"/>
      <c r="X867" s="57"/>
      <c r="Y867" s="63"/>
      <c r="Z867" s="57" t="s">
        <v>125</v>
      </c>
      <c r="AA867" s="74">
        <v>6520321</v>
      </c>
      <c r="AB867" s="63">
        <v>40053</v>
      </c>
      <c r="AC867" s="57" t="s">
        <v>229</v>
      </c>
      <c r="AD867" s="57">
        <v>1</v>
      </c>
      <c r="AE867" s="57">
        <v>0</v>
      </c>
      <c r="AF867" s="57">
        <v>0</v>
      </c>
      <c r="AG867" s="57">
        <v>0</v>
      </c>
      <c r="AH867" s="57">
        <v>1</v>
      </c>
      <c r="AI867" s="57">
        <v>0</v>
      </c>
      <c r="AJ867" s="57"/>
      <c r="AK867" s="57">
        <v>0</v>
      </c>
      <c r="AL867" s="57">
        <v>0</v>
      </c>
      <c r="AM867" s="57">
        <v>0</v>
      </c>
      <c r="AN867" s="57">
        <v>0</v>
      </c>
      <c r="AO867" s="57">
        <v>0</v>
      </c>
      <c r="AP867" s="57">
        <v>0</v>
      </c>
      <c r="AQ867" s="57">
        <v>0</v>
      </c>
      <c r="AR867" s="57">
        <v>0</v>
      </c>
      <c r="AS867" s="57">
        <v>3.8</v>
      </c>
      <c r="AT867" s="57">
        <v>7778</v>
      </c>
      <c r="AU867" s="54">
        <v>0</v>
      </c>
      <c r="AV867" s="54">
        <v>0</v>
      </c>
      <c r="AW867" s="66">
        <v>4.4000000000000004</v>
      </c>
      <c r="AX867" s="66">
        <v>3.9</v>
      </c>
      <c r="AY867" s="64">
        <v>47070</v>
      </c>
      <c r="AZ867" s="73">
        <v>174.36059785448992</v>
      </c>
    </row>
    <row r="868" spans="1:52" x14ac:dyDescent="0.25">
      <c r="A868" s="57">
        <v>864</v>
      </c>
      <c r="B868" s="74">
        <v>2015</v>
      </c>
      <c r="C868" s="57">
        <v>10</v>
      </c>
      <c r="D868" s="57" t="s">
        <v>2208</v>
      </c>
      <c r="E868" s="62">
        <f t="shared" si="23"/>
        <v>0.39253300000000002</v>
      </c>
      <c r="F868" s="108">
        <v>0.38109999999999999</v>
      </c>
      <c r="G868" s="57"/>
      <c r="H868" s="57"/>
      <c r="I868" s="57"/>
      <c r="J868" s="57" t="s">
        <v>2269</v>
      </c>
      <c r="K868" s="57"/>
      <c r="L868" s="57">
        <v>0</v>
      </c>
      <c r="M868" s="63"/>
      <c r="N868" s="57" t="s">
        <v>2269</v>
      </c>
      <c r="O868" s="57">
        <v>0</v>
      </c>
      <c r="P868" s="63"/>
      <c r="Q868" s="57" t="s">
        <v>2879</v>
      </c>
      <c r="R868" s="57">
        <v>25828</v>
      </c>
      <c r="S868" s="63">
        <v>40658</v>
      </c>
      <c r="T868" s="57"/>
      <c r="U868" s="57"/>
      <c r="V868" s="63"/>
      <c r="W868" s="57" t="s">
        <v>2743</v>
      </c>
      <c r="X868" s="57">
        <v>201561</v>
      </c>
      <c r="Y868" s="63">
        <v>41501</v>
      </c>
      <c r="Z868" s="57"/>
      <c r="AA868" s="74"/>
      <c r="AB868" s="63"/>
      <c r="AC868" s="57" t="s">
        <v>2454</v>
      </c>
      <c r="AD868" s="57">
        <v>0</v>
      </c>
      <c r="AE868" s="57">
        <v>0</v>
      </c>
      <c r="AF868" s="57">
        <v>0</v>
      </c>
      <c r="AG868" s="57">
        <v>1</v>
      </c>
      <c r="AH868" s="57">
        <v>0</v>
      </c>
      <c r="AI868" s="57">
        <v>0</v>
      </c>
      <c r="AJ868" s="57"/>
      <c r="AK868" s="57">
        <v>0</v>
      </c>
      <c r="AL868" s="57">
        <v>0</v>
      </c>
      <c r="AM868" s="57">
        <v>0</v>
      </c>
      <c r="AN868" s="57">
        <v>0</v>
      </c>
      <c r="AO868" s="57">
        <v>0</v>
      </c>
      <c r="AP868" s="57">
        <v>0</v>
      </c>
      <c r="AQ868" s="57">
        <v>0</v>
      </c>
      <c r="AR868" s="57">
        <v>0</v>
      </c>
      <c r="AS868" s="57">
        <v>4.5999999999999996</v>
      </c>
      <c r="AT868" s="57">
        <v>636</v>
      </c>
      <c r="AU868" s="54">
        <v>0</v>
      </c>
      <c r="AV868" s="54">
        <v>0</v>
      </c>
      <c r="AW868" s="66">
        <v>5.7</v>
      </c>
      <c r="AX868" s="66">
        <v>4.5999999999999996</v>
      </c>
      <c r="AY868" s="64">
        <v>8226</v>
      </c>
      <c r="AZ868" s="73">
        <v>174.36059785448992</v>
      </c>
    </row>
    <row r="869" spans="1:52" x14ac:dyDescent="0.25">
      <c r="A869" s="57">
        <v>865</v>
      </c>
      <c r="B869" s="74">
        <v>2015</v>
      </c>
      <c r="C869" s="57">
        <v>2</v>
      </c>
      <c r="D869" s="57" t="s">
        <v>2164</v>
      </c>
      <c r="E869" s="62">
        <f t="shared" si="23"/>
        <v>0.38449900000000004</v>
      </c>
      <c r="F869" s="108">
        <v>0.37330000000000002</v>
      </c>
      <c r="G869" s="57"/>
      <c r="H869" s="57"/>
      <c r="I869" s="57"/>
      <c r="J869" s="57" t="s">
        <v>3049</v>
      </c>
      <c r="K869" s="57" t="s">
        <v>3048</v>
      </c>
      <c r="L869" s="57">
        <v>899689</v>
      </c>
      <c r="M869" s="63" t="s">
        <v>7173</v>
      </c>
      <c r="N869" s="57" t="s">
        <v>118</v>
      </c>
      <c r="O869" s="57">
        <v>7681530</v>
      </c>
      <c r="P869" s="63" t="s">
        <v>2621</v>
      </c>
      <c r="Q869" s="57" t="s">
        <v>567</v>
      </c>
      <c r="R869" s="57">
        <v>590049</v>
      </c>
      <c r="S869" s="63">
        <v>40287</v>
      </c>
      <c r="T869" s="57" t="s">
        <v>847</v>
      </c>
      <c r="U869" s="57">
        <v>25437911</v>
      </c>
      <c r="V869" s="63">
        <v>40053</v>
      </c>
      <c r="W869" s="57" t="s">
        <v>1422</v>
      </c>
      <c r="X869" s="57">
        <v>23736142</v>
      </c>
      <c r="Y869" s="63">
        <v>40058</v>
      </c>
      <c r="Z869" s="57" t="s">
        <v>2528</v>
      </c>
      <c r="AA869" s="74">
        <v>461798</v>
      </c>
      <c r="AB869" s="63" t="s">
        <v>2529</v>
      </c>
      <c r="AC869" s="57" t="s">
        <v>2441</v>
      </c>
      <c r="AD869" s="57">
        <v>1</v>
      </c>
      <c r="AE869" s="57">
        <v>1</v>
      </c>
      <c r="AF869" s="57">
        <v>0</v>
      </c>
      <c r="AG869" s="57">
        <v>0</v>
      </c>
      <c r="AH869" s="57">
        <v>1</v>
      </c>
      <c r="AI869" s="57">
        <v>0</v>
      </c>
      <c r="AJ869" s="57"/>
      <c r="AK869" s="57">
        <v>0</v>
      </c>
      <c r="AL869" s="57">
        <v>0</v>
      </c>
      <c r="AM869" s="57">
        <v>0</v>
      </c>
      <c r="AN869" s="57">
        <v>0</v>
      </c>
      <c r="AO869" s="57">
        <v>0</v>
      </c>
      <c r="AP869" s="57">
        <v>0</v>
      </c>
      <c r="AQ869" s="57">
        <v>0</v>
      </c>
      <c r="AR869" s="57">
        <v>0</v>
      </c>
      <c r="AS869" s="57">
        <v>4.3</v>
      </c>
      <c r="AT869" s="57">
        <v>8782</v>
      </c>
      <c r="AU869" s="54">
        <v>0</v>
      </c>
      <c r="AV869" s="54">
        <v>0</v>
      </c>
      <c r="AW869" s="66">
        <v>4.9000000000000004</v>
      </c>
      <c r="AX869" s="66">
        <v>4.5</v>
      </c>
      <c r="AY869" s="64">
        <v>23072</v>
      </c>
      <c r="AZ869" s="73">
        <v>174.36059785448992</v>
      </c>
    </row>
    <row r="870" spans="1:52" x14ac:dyDescent="0.25">
      <c r="A870" s="57">
        <v>866</v>
      </c>
      <c r="B870" s="74">
        <v>2015</v>
      </c>
      <c r="C870" s="57">
        <v>5</v>
      </c>
      <c r="D870" s="57" t="s">
        <v>2721</v>
      </c>
      <c r="E870" s="62">
        <f t="shared" si="23"/>
        <v>0.34741899999999998</v>
      </c>
      <c r="F870" s="108">
        <v>0.33729999999999999</v>
      </c>
      <c r="G870" s="57"/>
      <c r="H870" s="57"/>
      <c r="I870" s="57"/>
      <c r="J870" s="57" t="s">
        <v>1916</v>
      </c>
      <c r="K870" s="57"/>
      <c r="L870" s="57">
        <v>0</v>
      </c>
      <c r="M870" s="63"/>
      <c r="N870" s="57" t="s">
        <v>1961</v>
      </c>
      <c r="O870" s="57">
        <v>21741</v>
      </c>
      <c r="P870" s="63">
        <v>40598</v>
      </c>
      <c r="Q870" s="57" t="s">
        <v>1988</v>
      </c>
      <c r="R870" s="57">
        <v>0</v>
      </c>
      <c r="S870" s="63"/>
      <c r="T870" s="57" t="s">
        <v>2744</v>
      </c>
      <c r="U870" s="57">
        <v>0</v>
      </c>
      <c r="V870" s="63"/>
      <c r="W870" s="57" t="s">
        <v>2354</v>
      </c>
      <c r="X870" s="57">
        <v>0</v>
      </c>
      <c r="Y870" s="63"/>
      <c r="Z870" s="57"/>
      <c r="AA870" s="74"/>
      <c r="AB870" s="63"/>
      <c r="AC870" s="57" t="s">
        <v>1715</v>
      </c>
      <c r="AD870" s="57">
        <v>0</v>
      </c>
      <c r="AE870" s="57">
        <v>0</v>
      </c>
      <c r="AF870" s="57">
        <v>0</v>
      </c>
      <c r="AG870" s="57">
        <v>1</v>
      </c>
      <c r="AH870" s="57">
        <v>1</v>
      </c>
      <c r="AI870" s="57">
        <v>0</v>
      </c>
      <c r="AJ870" s="57"/>
      <c r="AK870" s="57">
        <v>0</v>
      </c>
      <c r="AL870" s="57">
        <v>0</v>
      </c>
      <c r="AM870" s="57">
        <v>0</v>
      </c>
      <c r="AN870" s="57">
        <v>0</v>
      </c>
      <c r="AO870" s="57">
        <v>0</v>
      </c>
      <c r="AP870" s="57">
        <v>0</v>
      </c>
      <c r="AQ870" s="57">
        <v>0</v>
      </c>
      <c r="AR870" s="57">
        <v>0</v>
      </c>
      <c r="AS870" s="57">
        <v>4.5</v>
      </c>
      <c r="AT870" s="57">
        <v>245</v>
      </c>
      <c r="AU870" s="54">
        <v>1</v>
      </c>
      <c r="AV870" s="54">
        <v>0</v>
      </c>
      <c r="AW870" s="66">
        <v>5.4</v>
      </c>
      <c r="AX870" s="66">
        <v>4.2</v>
      </c>
      <c r="AY870" s="64">
        <v>23617</v>
      </c>
      <c r="AZ870" s="73">
        <v>174.36059785448992</v>
      </c>
    </row>
    <row r="871" spans="1:52" x14ac:dyDescent="0.25">
      <c r="A871" s="57">
        <v>867</v>
      </c>
      <c r="B871" s="74">
        <v>2015</v>
      </c>
      <c r="C871" s="57">
        <v>8</v>
      </c>
      <c r="D871" s="57" t="s">
        <v>2165</v>
      </c>
      <c r="E871" s="62">
        <f t="shared" si="23"/>
        <v>0.33114500000000002</v>
      </c>
      <c r="F871" s="108">
        <v>0.32150000000000001</v>
      </c>
      <c r="G871" s="57"/>
      <c r="H871" s="57"/>
      <c r="I871" s="57"/>
      <c r="J871" s="57" t="s">
        <v>2239</v>
      </c>
      <c r="K871" s="57"/>
      <c r="L871" s="57">
        <v>0</v>
      </c>
      <c r="M871" s="63"/>
      <c r="N871" s="57" t="s">
        <v>937</v>
      </c>
      <c r="O871" s="57">
        <v>0</v>
      </c>
      <c r="P871" s="63"/>
      <c r="Q871" s="57" t="s">
        <v>1772</v>
      </c>
      <c r="R871" s="57">
        <v>12582685</v>
      </c>
      <c r="S871" s="63">
        <v>40270</v>
      </c>
      <c r="T871" s="57" t="s">
        <v>300</v>
      </c>
      <c r="U871" s="57">
        <v>3351155</v>
      </c>
      <c r="V871" s="63">
        <v>40553</v>
      </c>
      <c r="W871" s="57"/>
      <c r="X871" s="57"/>
      <c r="Y871" s="63"/>
      <c r="Z871" s="57"/>
      <c r="AA871" s="74"/>
      <c r="AB871" s="63"/>
      <c r="AC871" s="57" t="s">
        <v>2442</v>
      </c>
      <c r="AD871" s="57">
        <v>1</v>
      </c>
      <c r="AE871" s="57">
        <v>0</v>
      </c>
      <c r="AF871" s="57">
        <v>0</v>
      </c>
      <c r="AG871" s="57">
        <v>1</v>
      </c>
      <c r="AH871" s="57">
        <v>0</v>
      </c>
      <c r="AI871" s="57">
        <v>0</v>
      </c>
      <c r="AJ871" s="57"/>
      <c r="AK871" s="57">
        <v>0</v>
      </c>
      <c r="AL871" s="57">
        <v>0</v>
      </c>
      <c r="AM871" s="57">
        <v>0</v>
      </c>
      <c r="AN871" s="57">
        <v>0</v>
      </c>
      <c r="AO871" s="57">
        <v>0</v>
      </c>
      <c r="AP871" s="57">
        <v>0</v>
      </c>
      <c r="AQ871" s="57">
        <v>0</v>
      </c>
      <c r="AR871" s="57">
        <v>0</v>
      </c>
      <c r="AS871" s="57">
        <v>4.2</v>
      </c>
      <c r="AT871" s="57">
        <v>12354</v>
      </c>
      <c r="AU871" s="54">
        <v>0</v>
      </c>
      <c r="AV871" s="54">
        <v>0</v>
      </c>
      <c r="AW871" s="66">
        <v>5.2</v>
      </c>
      <c r="AX871" s="66">
        <v>4.2</v>
      </c>
      <c r="AY871" s="64">
        <v>87721</v>
      </c>
      <c r="AZ871" s="73">
        <v>174.36059785448992</v>
      </c>
    </row>
    <row r="872" spans="1:52" x14ac:dyDescent="0.25">
      <c r="A872" s="57">
        <v>868</v>
      </c>
      <c r="B872" s="74">
        <v>2015</v>
      </c>
      <c r="C872" s="57">
        <v>5</v>
      </c>
      <c r="D872" s="57" t="s">
        <v>2166</v>
      </c>
      <c r="E872" s="62">
        <f t="shared" si="23"/>
        <v>0.31013299999999999</v>
      </c>
      <c r="F872" s="108">
        <v>0.30109999999999998</v>
      </c>
      <c r="G872" s="57"/>
      <c r="H872" s="57"/>
      <c r="I872" s="57"/>
      <c r="J872" s="57" t="s">
        <v>1808</v>
      </c>
      <c r="K872" s="57"/>
      <c r="L872" s="57">
        <v>0</v>
      </c>
      <c r="M872" s="63"/>
      <c r="N872" s="57" t="s">
        <v>124</v>
      </c>
      <c r="O872" s="57">
        <v>0</v>
      </c>
      <c r="P872" s="63"/>
      <c r="Q872" s="57" t="s">
        <v>1002</v>
      </c>
      <c r="R872" s="57">
        <v>3290748</v>
      </c>
      <c r="S872" s="63">
        <v>40255</v>
      </c>
      <c r="T872" s="57" t="s">
        <v>540</v>
      </c>
      <c r="U872" s="57">
        <v>13954024</v>
      </c>
      <c r="V872" s="63">
        <v>40053</v>
      </c>
      <c r="W872" s="57"/>
      <c r="X872" s="57"/>
      <c r="Y872" s="63"/>
      <c r="Z872" s="57"/>
      <c r="AA872" s="74"/>
      <c r="AB872" s="63"/>
      <c r="AC872" s="57" t="s">
        <v>1353</v>
      </c>
      <c r="AD872" s="57">
        <v>1</v>
      </c>
      <c r="AE872" s="57">
        <v>0</v>
      </c>
      <c r="AF872" s="57">
        <v>0</v>
      </c>
      <c r="AG872" s="57">
        <v>0</v>
      </c>
      <c r="AH872" s="57">
        <v>1</v>
      </c>
      <c r="AI872" s="57">
        <v>0</v>
      </c>
      <c r="AJ872" s="57"/>
      <c r="AK872" s="57">
        <v>0</v>
      </c>
      <c r="AL872" s="57">
        <v>0</v>
      </c>
      <c r="AM872" s="57">
        <v>0</v>
      </c>
      <c r="AN872" s="57">
        <v>0</v>
      </c>
      <c r="AO872" s="57">
        <v>0</v>
      </c>
      <c r="AP872" s="57">
        <v>0</v>
      </c>
      <c r="AQ872" s="57">
        <v>0</v>
      </c>
      <c r="AR872" s="57">
        <v>0</v>
      </c>
      <c r="AS872" s="57">
        <v>3.7</v>
      </c>
      <c r="AT872" s="57">
        <v>3224</v>
      </c>
      <c r="AU872" s="54">
        <v>0</v>
      </c>
      <c r="AV872" s="54">
        <v>0</v>
      </c>
      <c r="AW872" s="66">
        <v>5</v>
      </c>
      <c r="AX872" s="66">
        <v>3.7</v>
      </c>
      <c r="AY872" s="64">
        <v>12371</v>
      </c>
      <c r="AZ872" s="73">
        <v>174.36059785448992</v>
      </c>
    </row>
    <row r="873" spans="1:52" x14ac:dyDescent="0.25">
      <c r="A873" s="57">
        <v>869</v>
      </c>
      <c r="B873" s="74">
        <v>2015</v>
      </c>
      <c r="C873" s="57">
        <v>10</v>
      </c>
      <c r="D873" s="57" t="s">
        <v>2782</v>
      </c>
      <c r="E873" s="62">
        <f t="shared" si="23"/>
        <v>0.31002999999999997</v>
      </c>
      <c r="F873" s="108">
        <v>0.30099999999999999</v>
      </c>
      <c r="G873" s="57"/>
      <c r="H873" s="57"/>
      <c r="I873" s="57"/>
      <c r="J873" s="57" t="s">
        <v>2796</v>
      </c>
      <c r="K873" s="57"/>
      <c r="L873" s="57">
        <v>16126268</v>
      </c>
      <c r="M873" s="63">
        <v>40138</v>
      </c>
      <c r="N873" s="57" t="s">
        <v>1241</v>
      </c>
      <c r="O873" s="57">
        <v>2357631</v>
      </c>
      <c r="P873" s="63">
        <v>40053</v>
      </c>
      <c r="Q873" s="57" t="s">
        <v>2797</v>
      </c>
      <c r="R873" s="57">
        <v>0</v>
      </c>
      <c r="S873" s="63"/>
      <c r="T873" s="57" t="s">
        <v>2798</v>
      </c>
      <c r="U873" s="57">
        <v>0</v>
      </c>
      <c r="V873" s="63"/>
      <c r="W873" s="57" t="s">
        <v>2799</v>
      </c>
      <c r="X873" s="57">
        <v>31754</v>
      </c>
      <c r="Y873" s="63">
        <v>40113</v>
      </c>
      <c r="Z873" s="57"/>
      <c r="AA873" s="74"/>
      <c r="AB873" s="63"/>
      <c r="AC873" s="57" t="s">
        <v>2098</v>
      </c>
      <c r="AD873" s="57">
        <v>0</v>
      </c>
      <c r="AE873" s="57">
        <v>0</v>
      </c>
      <c r="AF873" s="57">
        <v>0</v>
      </c>
      <c r="AG873" s="57">
        <v>1</v>
      </c>
      <c r="AH873" s="57">
        <v>0</v>
      </c>
      <c r="AI873" s="57">
        <v>0</v>
      </c>
      <c r="AJ873" s="57" t="s">
        <v>2823</v>
      </c>
      <c r="AK873" s="57">
        <v>0</v>
      </c>
      <c r="AL873" s="57">
        <v>0</v>
      </c>
      <c r="AM873" s="57">
        <v>0</v>
      </c>
      <c r="AN873" s="57">
        <v>0</v>
      </c>
      <c r="AO873" s="57">
        <v>1</v>
      </c>
      <c r="AP873" s="57">
        <v>0</v>
      </c>
      <c r="AQ873" s="57">
        <v>0</v>
      </c>
      <c r="AR873" s="57">
        <v>0</v>
      </c>
      <c r="AS873" s="57">
        <v>7.8</v>
      </c>
      <c r="AT873" s="57">
        <v>72602</v>
      </c>
      <c r="AU873" s="54">
        <v>0</v>
      </c>
      <c r="AV873" s="54">
        <v>0</v>
      </c>
      <c r="AW873" s="66">
        <v>7.5</v>
      </c>
      <c r="AX873" s="66">
        <v>7.8</v>
      </c>
      <c r="AY873" s="64">
        <v>41159</v>
      </c>
      <c r="AZ873" s="73">
        <v>174.36059785448992</v>
      </c>
    </row>
    <row r="874" spans="1:52" x14ac:dyDescent="0.25">
      <c r="A874" s="57">
        <v>870</v>
      </c>
      <c r="B874" s="74">
        <v>2015</v>
      </c>
      <c r="C874" s="57">
        <v>12</v>
      </c>
      <c r="D874" s="57" t="s">
        <v>2783</v>
      </c>
      <c r="E874" s="62">
        <f t="shared" si="23"/>
        <v>0.30858799999999997</v>
      </c>
      <c r="F874" s="108">
        <v>0.29959999999999998</v>
      </c>
      <c r="G874" s="57"/>
      <c r="H874" s="57"/>
      <c r="I874" s="57"/>
      <c r="J874" s="57" t="s">
        <v>2800</v>
      </c>
      <c r="K874" s="57"/>
      <c r="L874" s="57">
        <v>0</v>
      </c>
      <c r="M874" s="63"/>
      <c r="N874" s="57" t="s">
        <v>2801</v>
      </c>
      <c r="O874" s="57">
        <v>8617468</v>
      </c>
      <c r="P874" s="63">
        <v>40162</v>
      </c>
      <c r="Q874" s="57" t="s">
        <v>1722</v>
      </c>
      <c r="R874" s="57">
        <v>43684591</v>
      </c>
      <c r="S874" s="63">
        <v>40274</v>
      </c>
      <c r="T874" s="57" t="s">
        <v>2359</v>
      </c>
      <c r="U874" s="57">
        <v>22312</v>
      </c>
      <c r="V874" s="63">
        <v>40153</v>
      </c>
      <c r="W874" s="57" t="s">
        <v>1299</v>
      </c>
      <c r="X874" s="57">
        <v>5355768</v>
      </c>
      <c r="Y874" s="63">
        <v>40242</v>
      </c>
      <c r="Z874" s="57"/>
      <c r="AA874" s="74"/>
      <c r="AB874" s="63"/>
      <c r="AC874" s="57" t="s">
        <v>614</v>
      </c>
      <c r="AD874" s="57">
        <v>1</v>
      </c>
      <c r="AE874" s="57">
        <v>0</v>
      </c>
      <c r="AF874" s="57">
        <v>0</v>
      </c>
      <c r="AG874" s="57">
        <v>0</v>
      </c>
      <c r="AH874" s="57">
        <v>0</v>
      </c>
      <c r="AI874" s="57">
        <v>0</v>
      </c>
      <c r="AJ874" s="57"/>
      <c r="AK874" s="57">
        <v>0</v>
      </c>
      <c r="AL874" s="57">
        <v>0</v>
      </c>
      <c r="AM874" s="57">
        <v>0</v>
      </c>
      <c r="AN874" s="57">
        <v>0</v>
      </c>
      <c r="AO874" s="57">
        <v>0</v>
      </c>
      <c r="AP874" s="57">
        <v>0</v>
      </c>
      <c r="AQ874" s="57">
        <v>0</v>
      </c>
      <c r="AR874" s="57">
        <v>0</v>
      </c>
      <c r="AS874" s="57">
        <v>5.2</v>
      </c>
      <c r="AT874" s="57">
        <v>152</v>
      </c>
      <c r="AU874" s="54">
        <v>0</v>
      </c>
      <c r="AV874" s="54">
        <v>0</v>
      </c>
      <c r="AW874" s="66"/>
      <c r="AX874" s="66"/>
      <c r="AY874" s="64"/>
      <c r="AZ874" s="73">
        <v>174.36059785448992</v>
      </c>
    </row>
    <row r="875" spans="1:52" x14ac:dyDescent="0.25">
      <c r="A875" s="57">
        <v>871</v>
      </c>
      <c r="B875" s="74">
        <v>2015</v>
      </c>
      <c r="C875" s="57">
        <v>2</v>
      </c>
      <c r="D875" s="57" t="s">
        <v>2167</v>
      </c>
      <c r="E875" s="62">
        <f t="shared" si="23"/>
        <v>0.2939002</v>
      </c>
      <c r="F875" s="108">
        <v>0.28533999999999998</v>
      </c>
      <c r="G875" s="57"/>
      <c r="H875" s="57"/>
      <c r="I875" s="57"/>
      <c r="J875" s="57" t="s">
        <v>3047</v>
      </c>
      <c r="K875" s="57" t="s">
        <v>3048</v>
      </c>
      <c r="L875" s="57">
        <v>39490</v>
      </c>
      <c r="M875" s="63" t="s">
        <v>7209</v>
      </c>
      <c r="N875" s="57" t="s">
        <v>2023</v>
      </c>
      <c r="O875" s="57">
        <v>21066152</v>
      </c>
      <c r="P875" s="63" t="s">
        <v>2687</v>
      </c>
      <c r="Q875" s="57" t="s">
        <v>1389</v>
      </c>
      <c r="R875" s="57">
        <v>0</v>
      </c>
      <c r="S875" s="63"/>
      <c r="T875" s="57" t="s">
        <v>2350</v>
      </c>
      <c r="U875" s="57">
        <v>21439</v>
      </c>
      <c r="V875" s="63">
        <v>40304</v>
      </c>
      <c r="W875" s="57" t="s">
        <v>2388</v>
      </c>
      <c r="X875" s="57">
        <v>9036</v>
      </c>
      <c r="Y875" s="63">
        <v>40717</v>
      </c>
      <c r="Z875" s="57"/>
      <c r="AA875" s="74"/>
      <c r="AB875" s="63"/>
      <c r="AC875" s="57" t="s">
        <v>238</v>
      </c>
      <c r="AD875" s="57">
        <v>0</v>
      </c>
      <c r="AE875" s="57">
        <v>0</v>
      </c>
      <c r="AF875" s="57">
        <v>0</v>
      </c>
      <c r="AG875" s="57">
        <v>1</v>
      </c>
      <c r="AH875" s="57">
        <v>0</v>
      </c>
      <c r="AI875" s="57">
        <v>0</v>
      </c>
      <c r="AJ875" s="57"/>
      <c r="AK875" s="57">
        <v>0</v>
      </c>
      <c r="AL875" s="57">
        <v>0</v>
      </c>
      <c r="AM875" s="57">
        <v>0</v>
      </c>
      <c r="AN875" s="57">
        <v>0</v>
      </c>
      <c r="AO875" s="57">
        <v>0</v>
      </c>
      <c r="AP875" s="57">
        <v>0</v>
      </c>
      <c r="AQ875" s="57">
        <v>0</v>
      </c>
      <c r="AR875" s="57">
        <v>0</v>
      </c>
      <c r="AS875" s="57">
        <v>6.3</v>
      </c>
      <c r="AT875" s="57">
        <v>250</v>
      </c>
      <c r="AU875" s="54">
        <v>0</v>
      </c>
      <c r="AV875" s="54">
        <v>0</v>
      </c>
      <c r="AW875" s="66">
        <v>5.8</v>
      </c>
      <c r="AX875" s="66">
        <v>6.3</v>
      </c>
      <c r="AY875" s="64">
        <v>2402</v>
      </c>
      <c r="AZ875" s="73">
        <v>174.36059785448992</v>
      </c>
    </row>
    <row r="876" spans="1:52" x14ac:dyDescent="0.25">
      <c r="A876" s="57">
        <v>872</v>
      </c>
      <c r="B876" s="74">
        <v>2015</v>
      </c>
      <c r="C876" s="57">
        <v>3</v>
      </c>
      <c r="D876" s="57" t="s">
        <v>2168</v>
      </c>
      <c r="E876" s="62">
        <f t="shared" si="23"/>
        <v>0.28541300000000003</v>
      </c>
      <c r="F876" s="108">
        <v>0.27710000000000001</v>
      </c>
      <c r="G876" s="57"/>
      <c r="H876" s="57"/>
      <c r="I876" s="57"/>
      <c r="J876" s="57" t="s">
        <v>2240</v>
      </c>
      <c r="K876" s="57"/>
      <c r="L876" s="57">
        <v>0</v>
      </c>
      <c r="M876" s="63"/>
      <c r="N876" s="57"/>
      <c r="O876" s="57"/>
      <c r="P876" s="63"/>
      <c r="Q876" s="57" t="s">
        <v>2312</v>
      </c>
      <c r="R876" s="57">
        <v>192364</v>
      </c>
      <c r="S876" s="63">
        <v>40361</v>
      </c>
      <c r="T876" s="57" t="s">
        <v>2351</v>
      </c>
      <c r="U876" s="57">
        <v>14718</v>
      </c>
      <c r="V876" s="63">
        <v>40518</v>
      </c>
      <c r="W876" s="57" t="s">
        <v>2389</v>
      </c>
      <c r="X876" s="57">
        <v>0</v>
      </c>
      <c r="Y876" s="63"/>
      <c r="Z876" s="57"/>
      <c r="AA876" s="74"/>
      <c r="AB876" s="63"/>
      <c r="AC876" s="57" t="s">
        <v>2443</v>
      </c>
      <c r="AD876" s="57">
        <v>0</v>
      </c>
      <c r="AE876" s="57">
        <v>0</v>
      </c>
      <c r="AF876" s="57">
        <v>0</v>
      </c>
      <c r="AG876" s="57">
        <v>1</v>
      </c>
      <c r="AH876" s="57">
        <v>0</v>
      </c>
      <c r="AI876" s="57">
        <v>1</v>
      </c>
      <c r="AJ876" s="57"/>
      <c r="AK876" s="57">
        <v>0</v>
      </c>
      <c r="AL876" s="57">
        <v>0</v>
      </c>
      <c r="AM876" s="57">
        <v>0</v>
      </c>
      <c r="AN876" s="57">
        <v>0</v>
      </c>
      <c r="AO876" s="57">
        <v>0</v>
      </c>
      <c r="AP876" s="57">
        <v>0</v>
      </c>
      <c r="AQ876" s="57">
        <v>0</v>
      </c>
      <c r="AR876" s="57">
        <v>0</v>
      </c>
      <c r="AS876" s="57">
        <v>5.2</v>
      </c>
      <c r="AT876" s="57">
        <v>7229</v>
      </c>
      <c r="AU876" s="54">
        <v>0</v>
      </c>
      <c r="AV876" s="54">
        <v>0</v>
      </c>
      <c r="AW876" s="66">
        <v>6.1</v>
      </c>
      <c r="AX876" s="66">
        <v>5.2</v>
      </c>
      <c r="AY876" s="64">
        <v>36794</v>
      </c>
      <c r="AZ876" s="73">
        <v>174.36059785448992</v>
      </c>
    </row>
    <row r="877" spans="1:52" x14ac:dyDescent="0.25">
      <c r="A877" s="57">
        <v>873</v>
      </c>
      <c r="B877" s="74">
        <v>2015</v>
      </c>
      <c r="C877" s="57">
        <v>3</v>
      </c>
      <c r="D877" s="57" t="s">
        <v>2169</v>
      </c>
      <c r="E877" s="62">
        <f t="shared" si="23"/>
        <v>0.26481300000000002</v>
      </c>
      <c r="F877" s="108">
        <v>0.2571</v>
      </c>
      <c r="G877" s="57"/>
      <c r="H877" s="57"/>
      <c r="I877" s="57"/>
      <c r="J877" s="57" t="s">
        <v>2241</v>
      </c>
      <c r="K877" s="57"/>
      <c r="L877" s="57">
        <v>0</v>
      </c>
      <c r="M877" s="63"/>
      <c r="N877" s="57" t="s">
        <v>2288</v>
      </c>
      <c r="O877" s="57">
        <v>53251</v>
      </c>
      <c r="P877" s="63">
        <v>40067</v>
      </c>
      <c r="Q877" s="57" t="s">
        <v>2313</v>
      </c>
      <c r="R877" s="57">
        <v>0</v>
      </c>
      <c r="S877" s="63"/>
      <c r="T877" s="57" t="s">
        <v>2352</v>
      </c>
      <c r="U877" s="57">
        <v>163862</v>
      </c>
      <c r="V877" s="63">
        <v>40642</v>
      </c>
      <c r="W877" s="57" t="s">
        <v>2390</v>
      </c>
      <c r="X877" s="57">
        <v>0</v>
      </c>
      <c r="Y877" s="63"/>
      <c r="Z877" s="57"/>
      <c r="AA877" s="74"/>
      <c r="AB877" s="63"/>
      <c r="AC877" s="57" t="s">
        <v>1365</v>
      </c>
      <c r="AD877" s="57">
        <v>0</v>
      </c>
      <c r="AE877" s="57">
        <v>1</v>
      </c>
      <c r="AF877" s="57">
        <v>0</v>
      </c>
      <c r="AG877" s="57">
        <v>0</v>
      </c>
      <c r="AH877" s="57">
        <v>0</v>
      </c>
      <c r="AI877" s="57">
        <v>0</v>
      </c>
      <c r="AJ877" s="57"/>
      <c r="AK877" s="57">
        <v>0</v>
      </c>
      <c r="AL877" s="57">
        <v>0</v>
      </c>
      <c r="AM877" s="57">
        <v>0</v>
      </c>
      <c r="AN877" s="57">
        <v>0</v>
      </c>
      <c r="AO877" s="57">
        <v>0</v>
      </c>
      <c r="AP877" s="57">
        <v>0</v>
      </c>
      <c r="AQ877" s="57">
        <v>0</v>
      </c>
      <c r="AR877" s="57">
        <v>0</v>
      </c>
      <c r="AS877" s="57">
        <v>4.5999999999999996</v>
      </c>
      <c r="AT877" s="57">
        <v>1517</v>
      </c>
      <c r="AU877" s="54">
        <v>0</v>
      </c>
      <c r="AV877" s="54">
        <v>0</v>
      </c>
      <c r="AW877" s="66">
        <v>5.4</v>
      </c>
      <c r="AX877" s="66">
        <v>4.7</v>
      </c>
      <c r="AY877" s="64">
        <v>10140</v>
      </c>
      <c r="AZ877" s="73">
        <v>174.36059785448992</v>
      </c>
    </row>
    <row r="878" spans="1:52" x14ac:dyDescent="0.25">
      <c r="A878" s="57">
        <v>874</v>
      </c>
      <c r="B878" s="74">
        <v>2015</v>
      </c>
      <c r="C878" s="57">
        <v>1</v>
      </c>
      <c r="D878" s="57" t="s">
        <v>2170</v>
      </c>
      <c r="E878" s="62">
        <f t="shared" si="23"/>
        <v>0.2619496</v>
      </c>
      <c r="F878" s="108">
        <v>0.25431999999999999</v>
      </c>
      <c r="G878" s="57"/>
      <c r="H878" s="57"/>
      <c r="I878" s="57"/>
      <c r="J878" s="57" t="s">
        <v>3227</v>
      </c>
      <c r="K878" s="57"/>
      <c r="L878" s="57">
        <v>0</v>
      </c>
      <c r="M878" s="63"/>
      <c r="N878" s="57" t="s">
        <v>2081</v>
      </c>
      <c r="O878" s="57">
        <v>0</v>
      </c>
      <c r="P878" s="63"/>
      <c r="Q878" s="57" t="s">
        <v>578</v>
      </c>
      <c r="R878" s="57">
        <v>0</v>
      </c>
      <c r="S878" s="63"/>
      <c r="T878" s="57" t="s">
        <v>2353</v>
      </c>
      <c r="U878" s="57">
        <v>139982</v>
      </c>
      <c r="V878" s="63">
        <v>40301</v>
      </c>
      <c r="W878" s="57" t="s">
        <v>1993</v>
      </c>
      <c r="X878" s="57">
        <v>33820</v>
      </c>
      <c r="Y878" s="63">
        <v>40486</v>
      </c>
      <c r="Z878" s="57"/>
      <c r="AA878" s="74"/>
      <c r="AB878" s="63"/>
      <c r="AC878" s="57" t="s">
        <v>2444</v>
      </c>
      <c r="AD878" s="57">
        <v>0</v>
      </c>
      <c r="AE878" s="57">
        <v>1</v>
      </c>
      <c r="AF878" s="57">
        <v>0</v>
      </c>
      <c r="AG878" s="57">
        <v>0</v>
      </c>
      <c r="AH878" s="57">
        <v>1</v>
      </c>
      <c r="AI878" s="57">
        <v>1</v>
      </c>
      <c r="AJ878" s="57"/>
      <c r="AK878" s="57">
        <v>0</v>
      </c>
      <c r="AL878" s="57">
        <v>0</v>
      </c>
      <c r="AM878" s="57">
        <v>0</v>
      </c>
      <c r="AN878" s="57">
        <v>0</v>
      </c>
      <c r="AO878" s="57">
        <v>0</v>
      </c>
      <c r="AP878" s="57">
        <v>0</v>
      </c>
      <c r="AQ878" s="57">
        <v>0</v>
      </c>
      <c r="AR878" s="57">
        <v>0</v>
      </c>
      <c r="AS878" s="57">
        <v>7.7</v>
      </c>
      <c r="AT878" s="57">
        <v>216881</v>
      </c>
      <c r="AU878" s="54">
        <v>0</v>
      </c>
      <c r="AV878" s="54">
        <v>0</v>
      </c>
      <c r="AW878" s="66">
        <v>7.4</v>
      </c>
      <c r="AX878" s="66">
        <v>7.7</v>
      </c>
      <c r="AY878" s="64">
        <v>22436</v>
      </c>
      <c r="AZ878" s="73">
        <v>174.36059785448992</v>
      </c>
    </row>
    <row r="879" spans="1:52" x14ac:dyDescent="0.25">
      <c r="A879" s="57">
        <v>875</v>
      </c>
      <c r="B879" s="74">
        <v>2015</v>
      </c>
      <c r="C879" s="57">
        <v>1</v>
      </c>
      <c r="D879" s="57" t="s">
        <v>2171</v>
      </c>
      <c r="E879" s="62">
        <f t="shared" si="23"/>
        <v>0.25235000000000002</v>
      </c>
      <c r="F879" s="108">
        <v>0.245</v>
      </c>
      <c r="G879" s="57"/>
      <c r="H879" s="57"/>
      <c r="I879" s="57"/>
      <c r="J879" s="57" t="s">
        <v>2242</v>
      </c>
      <c r="K879" s="57"/>
      <c r="L879" s="57">
        <v>0</v>
      </c>
      <c r="M879" s="63"/>
      <c r="N879" s="57" t="s">
        <v>1042</v>
      </c>
      <c r="O879" s="57">
        <v>2488769</v>
      </c>
      <c r="P879" s="63" t="s">
        <v>1043</v>
      </c>
      <c r="Q879" s="57" t="s">
        <v>302</v>
      </c>
      <c r="R879" s="57">
        <v>8142375</v>
      </c>
      <c r="S879" s="63">
        <v>40553</v>
      </c>
      <c r="T879" s="57" t="s">
        <v>2337</v>
      </c>
      <c r="U879" s="57">
        <v>12485193</v>
      </c>
      <c r="V879" s="63">
        <v>40430</v>
      </c>
      <c r="W879" s="57" t="s">
        <v>1389</v>
      </c>
      <c r="X879" s="57">
        <v>0</v>
      </c>
      <c r="Y879" s="63"/>
      <c r="Z879" s="57"/>
      <c r="AA879" s="74"/>
      <c r="AB879" s="63"/>
      <c r="AC879" s="57" t="s">
        <v>2445</v>
      </c>
      <c r="AD879" s="57">
        <v>1</v>
      </c>
      <c r="AE879" s="57">
        <v>1</v>
      </c>
      <c r="AF879" s="57">
        <v>0</v>
      </c>
      <c r="AG879" s="57">
        <v>0</v>
      </c>
      <c r="AH879" s="57">
        <v>1</v>
      </c>
      <c r="AI879" s="57">
        <v>1</v>
      </c>
      <c r="AJ879" s="57"/>
      <c r="AK879" s="57">
        <v>0</v>
      </c>
      <c r="AL879" s="57">
        <v>0</v>
      </c>
      <c r="AM879" s="57">
        <v>0</v>
      </c>
      <c r="AN879" s="57">
        <v>0</v>
      </c>
      <c r="AO879" s="57">
        <v>0</v>
      </c>
      <c r="AP879" s="57">
        <v>0</v>
      </c>
      <c r="AQ879" s="57">
        <v>0</v>
      </c>
      <c r="AR879" s="57">
        <v>0</v>
      </c>
      <c r="AS879" s="57">
        <v>5.3</v>
      </c>
      <c r="AT879" s="57">
        <v>9507</v>
      </c>
      <c r="AU879" s="54">
        <v>0</v>
      </c>
      <c r="AV879" s="54">
        <v>0</v>
      </c>
      <c r="AW879" s="66">
        <v>5.4</v>
      </c>
      <c r="AX879" s="66">
        <v>5.3</v>
      </c>
      <c r="AY879" s="64">
        <v>12708</v>
      </c>
      <c r="AZ879" s="73">
        <v>174.36059785448992</v>
      </c>
    </row>
    <row r="880" spans="1:52" x14ac:dyDescent="0.25">
      <c r="A880" s="57">
        <v>876</v>
      </c>
      <c r="B880" s="74">
        <v>2015</v>
      </c>
      <c r="C880" s="57">
        <v>6</v>
      </c>
      <c r="D880" s="57" t="s">
        <v>2172</v>
      </c>
      <c r="E880" s="62">
        <f t="shared" si="23"/>
        <v>0.24874499999999999</v>
      </c>
      <c r="F880" s="108">
        <v>0.24149999999999999</v>
      </c>
      <c r="G880" s="57"/>
      <c r="H880" s="57"/>
      <c r="I880" s="57"/>
      <c r="J880" s="57" t="s">
        <v>2243</v>
      </c>
      <c r="K880" s="57"/>
      <c r="L880" s="57">
        <v>24464</v>
      </c>
      <c r="M880" s="63" t="s">
        <v>2600</v>
      </c>
      <c r="N880" s="57" t="s">
        <v>497</v>
      </c>
      <c r="O880" s="57">
        <v>8948764</v>
      </c>
      <c r="P880" s="63" t="s">
        <v>244</v>
      </c>
      <c r="Q880" s="57" t="s">
        <v>2314</v>
      </c>
      <c r="R880" s="57">
        <v>0</v>
      </c>
      <c r="S880" s="63"/>
      <c r="T880" s="57" t="s">
        <v>1276</v>
      </c>
      <c r="U880" s="57">
        <v>637933</v>
      </c>
      <c r="V880" s="63">
        <v>40330</v>
      </c>
      <c r="W880" s="57" t="s">
        <v>2391</v>
      </c>
      <c r="X880" s="57">
        <v>0</v>
      </c>
      <c r="Y880" s="63"/>
      <c r="Z880" s="57"/>
      <c r="AA880" s="74"/>
      <c r="AB880" s="63"/>
      <c r="AC880" s="57" t="s">
        <v>614</v>
      </c>
      <c r="AD880" s="57">
        <v>1</v>
      </c>
      <c r="AE880" s="57">
        <v>0</v>
      </c>
      <c r="AF880" s="57">
        <v>0</v>
      </c>
      <c r="AG880" s="57">
        <v>0</v>
      </c>
      <c r="AH880" s="57">
        <v>0</v>
      </c>
      <c r="AI880" s="57">
        <v>0</v>
      </c>
      <c r="AJ880" s="57"/>
      <c r="AK880" s="57">
        <v>0</v>
      </c>
      <c r="AL880" s="57">
        <v>0</v>
      </c>
      <c r="AM880" s="57">
        <v>0</v>
      </c>
      <c r="AN880" s="57">
        <v>0</v>
      </c>
      <c r="AO880" s="57">
        <v>0</v>
      </c>
      <c r="AP880" s="57">
        <v>0</v>
      </c>
      <c r="AQ880" s="57">
        <v>0</v>
      </c>
      <c r="AR880" s="57">
        <v>0</v>
      </c>
      <c r="AS880" s="57">
        <v>5.7</v>
      </c>
      <c r="AT880" s="57">
        <v>8930</v>
      </c>
      <c r="AU880" s="54">
        <v>0</v>
      </c>
      <c r="AV880" s="54">
        <v>0</v>
      </c>
      <c r="AW880" s="66">
        <v>6</v>
      </c>
      <c r="AX880" s="66">
        <v>5.7</v>
      </c>
      <c r="AY880" s="64">
        <v>19703</v>
      </c>
      <c r="AZ880" s="73">
        <v>174.36059785449001</v>
      </c>
    </row>
    <row r="881" spans="1:53" x14ac:dyDescent="0.25">
      <c r="A881" s="57">
        <v>877</v>
      </c>
      <c r="B881" s="74">
        <v>2015</v>
      </c>
      <c r="C881" s="57">
        <v>6</v>
      </c>
      <c r="D881" s="57" t="s">
        <v>2173</v>
      </c>
      <c r="E881" s="62">
        <f t="shared" si="23"/>
        <v>0.24514</v>
      </c>
      <c r="F881" s="108">
        <v>0.23799999999999999</v>
      </c>
      <c r="G881" s="57"/>
      <c r="H881" s="57"/>
      <c r="I881" s="57"/>
      <c r="J881" s="57" t="s">
        <v>2244</v>
      </c>
      <c r="K881" s="57"/>
      <c r="L881" s="57">
        <v>0</v>
      </c>
      <c r="M881" s="63"/>
      <c r="N881" s="57" t="s">
        <v>1961</v>
      </c>
      <c r="O881" s="57">
        <v>0</v>
      </c>
      <c r="P881" s="63"/>
      <c r="Q881" s="57" t="s">
        <v>2315</v>
      </c>
      <c r="R881" s="57">
        <v>0</v>
      </c>
      <c r="S881" s="63"/>
      <c r="T881" s="57" t="s">
        <v>2354</v>
      </c>
      <c r="U881" s="57">
        <v>0</v>
      </c>
      <c r="V881" s="63"/>
      <c r="W881" s="57" t="s">
        <v>2387</v>
      </c>
      <c r="X881" s="57">
        <v>10210</v>
      </c>
      <c r="Y881" s="63">
        <v>40347</v>
      </c>
      <c r="Z881" s="57"/>
      <c r="AA881" s="74"/>
      <c r="AB881" s="63"/>
      <c r="AC881" s="57" t="s">
        <v>2446</v>
      </c>
      <c r="AD881" s="57">
        <v>1</v>
      </c>
      <c r="AE881" s="57">
        <v>0</v>
      </c>
      <c r="AF881" s="57">
        <v>0</v>
      </c>
      <c r="AG881" s="57">
        <v>1</v>
      </c>
      <c r="AH881" s="57">
        <v>0</v>
      </c>
      <c r="AI881" s="57">
        <v>0</v>
      </c>
      <c r="AJ881" s="57"/>
      <c r="AK881" s="57">
        <v>0</v>
      </c>
      <c r="AL881" s="57">
        <v>0</v>
      </c>
      <c r="AM881" s="57">
        <v>0</v>
      </c>
      <c r="AN881" s="57">
        <v>0</v>
      </c>
      <c r="AO881" s="57">
        <v>0</v>
      </c>
      <c r="AP881" s="57">
        <v>0</v>
      </c>
      <c r="AQ881" s="57">
        <v>0</v>
      </c>
      <c r="AR881" s="57">
        <v>0</v>
      </c>
      <c r="AS881" s="57">
        <v>4.4000000000000004</v>
      </c>
      <c r="AT881" s="57">
        <v>318</v>
      </c>
      <c r="AU881" s="54">
        <v>0</v>
      </c>
      <c r="AV881" s="54">
        <v>0</v>
      </c>
      <c r="AW881" s="66">
        <v>6.8</v>
      </c>
      <c r="AX881" s="66">
        <v>7.8</v>
      </c>
      <c r="AY881" s="64">
        <v>14255</v>
      </c>
      <c r="AZ881" s="73">
        <v>174.36059785449001</v>
      </c>
    </row>
    <row r="882" spans="1:53" x14ac:dyDescent="0.25">
      <c r="A882" s="57">
        <v>878</v>
      </c>
      <c r="B882" s="74">
        <v>2015</v>
      </c>
      <c r="C882" s="57">
        <v>3</v>
      </c>
      <c r="D882" s="57" t="s">
        <v>4773</v>
      </c>
      <c r="E882" s="62">
        <f t="shared" si="23"/>
        <v>0.22381899999999999</v>
      </c>
      <c r="F882" s="108">
        <v>0.21729999999999999</v>
      </c>
      <c r="G882" s="57"/>
      <c r="H882" s="57"/>
      <c r="I882" s="57"/>
      <c r="J882" s="57" t="s">
        <v>2245</v>
      </c>
      <c r="K882" s="57"/>
      <c r="L882" s="57">
        <v>0</v>
      </c>
      <c r="M882" s="63"/>
      <c r="N882" s="57" t="s">
        <v>118</v>
      </c>
      <c r="O882" s="57">
        <v>7959197</v>
      </c>
      <c r="P882" s="63">
        <v>40283</v>
      </c>
      <c r="Q882" s="57" t="s">
        <v>515</v>
      </c>
      <c r="R882" s="57">
        <v>13689149</v>
      </c>
      <c r="S882" s="63">
        <v>40220</v>
      </c>
      <c r="T882" s="57"/>
      <c r="U882" s="57"/>
      <c r="V882" s="63"/>
      <c r="W882" s="57" t="s">
        <v>2812</v>
      </c>
      <c r="X882" s="57">
        <v>115502</v>
      </c>
      <c r="Y882" s="63">
        <v>40598</v>
      </c>
      <c r="Z882" s="57"/>
      <c r="AA882" s="74"/>
      <c r="AB882" s="63"/>
      <c r="AC882" s="57" t="s">
        <v>227</v>
      </c>
      <c r="AD882" s="57">
        <v>0</v>
      </c>
      <c r="AE882" s="57">
        <v>0</v>
      </c>
      <c r="AF882" s="57">
        <v>0</v>
      </c>
      <c r="AG882" s="57">
        <v>1</v>
      </c>
      <c r="AH882" s="57">
        <v>0</v>
      </c>
      <c r="AI882" s="57">
        <v>0</v>
      </c>
      <c r="AJ882" s="57"/>
      <c r="AK882" s="57">
        <v>0</v>
      </c>
      <c r="AL882" s="57">
        <v>0</v>
      </c>
      <c r="AM882" s="57">
        <v>0</v>
      </c>
      <c r="AN882" s="57">
        <v>0</v>
      </c>
      <c r="AO882" s="57">
        <v>0</v>
      </c>
      <c r="AP882" s="57">
        <v>0</v>
      </c>
      <c r="AQ882" s="57">
        <v>0</v>
      </c>
      <c r="AR882" s="57">
        <v>0</v>
      </c>
      <c r="AS882" s="57">
        <v>7.8</v>
      </c>
      <c r="AT882" s="57">
        <v>19473</v>
      </c>
      <c r="AU882" s="54">
        <v>0</v>
      </c>
      <c r="AV882" s="54">
        <v>0</v>
      </c>
      <c r="AW882" s="66">
        <v>6.7</v>
      </c>
      <c r="AX882" s="66">
        <v>4.4000000000000004</v>
      </c>
      <c r="AY882" s="64">
        <v>4168</v>
      </c>
      <c r="AZ882" s="73">
        <v>174.36059785449001</v>
      </c>
    </row>
    <row r="883" spans="1:53" x14ac:dyDescent="0.25">
      <c r="A883" s="57">
        <v>879</v>
      </c>
      <c r="B883" s="74">
        <v>2015</v>
      </c>
      <c r="C883" s="57">
        <v>1</v>
      </c>
      <c r="D883" s="57" t="s">
        <v>4774</v>
      </c>
      <c r="E883" s="62">
        <f t="shared" si="23"/>
        <v>0.21609399999999998</v>
      </c>
      <c r="F883" s="108">
        <v>0.20979999999999999</v>
      </c>
      <c r="G883" s="57"/>
      <c r="H883" s="57"/>
      <c r="I883" s="57"/>
      <c r="J883" s="57" t="s">
        <v>2246</v>
      </c>
      <c r="K883" s="57"/>
      <c r="L883" s="57">
        <v>0</v>
      </c>
      <c r="M883" s="63"/>
      <c r="N883" s="57"/>
      <c r="O883" s="57"/>
      <c r="P883" s="63"/>
      <c r="Q883" s="57"/>
      <c r="R883" s="57"/>
      <c r="S883" s="63"/>
      <c r="T883" s="57"/>
      <c r="U883" s="57"/>
      <c r="V883" s="63"/>
      <c r="W883" s="57"/>
      <c r="X883" s="57"/>
      <c r="Y883" s="63"/>
      <c r="Z883" s="57" t="s">
        <v>2413</v>
      </c>
      <c r="AA883" s="74">
        <v>52801</v>
      </c>
      <c r="AB883" s="63">
        <v>40466</v>
      </c>
      <c r="AC883" s="57" t="s">
        <v>1715</v>
      </c>
      <c r="AD883" s="57">
        <v>0</v>
      </c>
      <c r="AE883" s="57">
        <v>0</v>
      </c>
      <c r="AF883" s="57">
        <v>0</v>
      </c>
      <c r="AG883" s="57">
        <v>1</v>
      </c>
      <c r="AH883" s="57">
        <v>1</v>
      </c>
      <c r="AI883" s="57">
        <v>0</v>
      </c>
      <c r="AJ883" s="57"/>
      <c r="AK883" s="57">
        <v>0</v>
      </c>
      <c r="AL883" s="57">
        <v>0</v>
      </c>
      <c r="AM883" s="57">
        <v>0</v>
      </c>
      <c r="AN883" s="57">
        <v>0</v>
      </c>
      <c r="AO883" s="57">
        <v>0</v>
      </c>
      <c r="AP883" s="57">
        <v>0</v>
      </c>
      <c r="AQ883" s="57">
        <v>0</v>
      </c>
      <c r="AR883" s="57">
        <v>0</v>
      </c>
      <c r="AS883" s="57">
        <v>4</v>
      </c>
      <c r="AT883" s="57">
        <v>229</v>
      </c>
      <c r="AU883" s="54">
        <v>1</v>
      </c>
      <c r="AV883" s="54">
        <v>0</v>
      </c>
      <c r="AW883" s="66">
        <v>4.5999999999999996</v>
      </c>
      <c r="AX883" s="66">
        <v>4</v>
      </c>
      <c r="AY883" s="64">
        <v>2270</v>
      </c>
      <c r="AZ883" s="73">
        <v>174.36059785449001</v>
      </c>
    </row>
    <row r="884" spans="1:53" s="49" customFormat="1" x14ac:dyDescent="0.25">
      <c r="A884" s="57">
        <v>880</v>
      </c>
      <c r="B884" s="74">
        <v>2015</v>
      </c>
      <c r="C884" s="57">
        <v>7</v>
      </c>
      <c r="D884" s="57" t="s">
        <v>2174</v>
      </c>
      <c r="E884" s="62">
        <f t="shared" si="23"/>
        <v>0.21526999999999999</v>
      </c>
      <c r="F884" s="108">
        <v>0.20899999999999999</v>
      </c>
      <c r="G884" s="57"/>
      <c r="H884" s="57"/>
      <c r="I884" s="57"/>
      <c r="J884" s="57" t="s">
        <v>1191</v>
      </c>
      <c r="K884" s="57"/>
      <c r="L884" s="57">
        <v>0</v>
      </c>
      <c r="M884" s="63"/>
      <c r="N884" s="57" t="s">
        <v>847</v>
      </c>
      <c r="O884" s="57">
        <v>25431497</v>
      </c>
      <c r="P884" s="63">
        <v>40053</v>
      </c>
      <c r="Q884" s="57" t="s">
        <v>1660</v>
      </c>
      <c r="R884" s="67">
        <v>10219849</v>
      </c>
      <c r="S884" s="63"/>
      <c r="T884" s="57" t="s">
        <v>1475</v>
      </c>
      <c r="U884" s="57">
        <v>1361131</v>
      </c>
      <c r="V884" s="63">
        <v>40066</v>
      </c>
      <c r="W884" s="57" t="s">
        <v>1471</v>
      </c>
      <c r="X884" s="57">
        <v>135836</v>
      </c>
      <c r="Y884" s="63">
        <v>41449</v>
      </c>
      <c r="Z884" s="57"/>
      <c r="AA884" s="74"/>
      <c r="AB884" s="63"/>
      <c r="AC884" s="57" t="s">
        <v>981</v>
      </c>
      <c r="AD884" s="57">
        <v>0</v>
      </c>
      <c r="AE884" s="57">
        <v>1</v>
      </c>
      <c r="AF884" s="57">
        <v>0</v>
      </c>
      <c r="AG884" s="57">
        <v>0</v>
      </c>
      <c r="AH884" s="57">
        <v>0</v>
      </c>
      <c r="AI884" s="57">
        <v>0</v>
      </c>
      <c r="AJ884" s="57"/>
      <c r="AK884" s="57">
        <v>0</v>
      </c>
      <c r="AL884" s="57">
        <v>0</v>
      </c>
      <c r="AM884" s="57">
        <v>0</v>
      </c>
      <c r="AN884" s="57">
        <v>0</v>
      </c>
      <c r="AO884" s="57">
        <v>0</v>
      </c>
      <c r="AP884" s="57">
        <v>0</v>
      </c>
      <c r="AQ884" s="57">
        <v>0</v>
      </c>
      <c r="AR884" s="57">
        <v>0</v>
      </c>
      <c r="AS884" s="57">
        <v>3.2</v>
      </c>
      <c r="AT884" s="57">
        <v>3425</v>
      </c>
      <c r="AU884" s="54">
        <v>0</v>
      </c>
      <c r="AV884" s="54">
        <v>0</v>
      </c>
      <c r="AW884" s="66">
        <v>4.4000000000000004</v>
      </c>
      <c r="AX884" s="66">
        <v>3.2</v>
      </c>
      <c r="AY884" s="64">
        <v>11172</v>
      </c>
      <c r="AZ884" s="73">
        <v>174.36059785449001</v>
      </c>
      <c r="BA884" s="54"/>
    </row>
    <row r="885" spans="1:53" x14ac:dyDescent="0.25">
      <c r="A885" s="57">
        <v>881</v>
      </c>
      <c r="B885" s="74">
        <v>2015</v>
      </c>
      <c r="C885" s="57">
        <v>4</v>
      </c>
      <c r="D885" s="57" t="s">
        <v>2175</v>
      </c>
      <c r="E885" s="62">
        <f t="shared" si="23"/>
        <v>0.21454900000000002</v>
      </c>
      <c r="F885" s="108">
        <v>0.20830000000000001</v>
      </c>
      <c r="G885" s="57"/>
      <c r="H885" s="57"/>
      <c r="I885" s="57"/>
      <c r="J885" s="57" t="s">
        <v>2247</v>
      </c>
      <c r="K885" s="57"/>
      <c r="L885" s="57">
        <v>9637</v>
      </c>
      <c r="M885" s="63" t="s">
        <v>1094</v>
      </c>
      <c r="N885" s="57" t="s">
        <v>124</v>
      </c>
      <c r="O885" s="54">
        <v>5349751</v>
      </c>
      <c r="P885" s="71">
        <v>40283</v>
      </c>
      <c r="Q885" s="57" t="s">
        <v>1789</v>
      </c>
      <c r="R885" s="69">
        <v>59307</v>
      </c>
      <c r="S885" s="70" t="s">
        <v>1790</v>
      </c>
      <c r="T885" s="57" t="s">
        <v>482</v>
      </c>
      <c r="U885" s="57">
        <v>853543</v>
      </c>
      <c r="V885" s="63">
        <v>40329</v>
      </c>
      <c r="W885" s="57"/>
      <c r="X885" s="57"/>
      <c r="Y885" s="63"/>
      <c r="Z885" s="57" t="s">
        <v>2414</v>
      </c>
      <c r="AA885" s="74">
        <v>6059923</v>
      </c>
      <c r="AB885" s="63">
        <v>40259</v>
      </c>
      <c r="AC885" s="57" t="s">
        <v>986</v>
      </c>
      <c r="AD885" s="57">
        <v>0</v>
      </c>
      <c r="AE885" s="57">
        <v>1</v>
      </c>
      <c r="AF885" s="57">
        <v>0</v>
      </c>
      <c r="AG885" s="57">
        <v>0</v>
      </c>
      <c r="AH885" s="57">
        <v>0</v>
      </c>
      <c r="AI885" s="57">
        <v>1</v>
      </c>
      <c r="AJ885" s="57"/>
      <c r="AK885" s="57">
        <v>0</v>
      </c>
      <c r="AL885" s="57">
        <v>0</v>
      </c>
      <c r="AM885" s="57">
        <v>0</v>
      </c>
      <c r="AN885" s="57">
        <v>0</v>
      </c>
      <c r="AO885" s="57">
        <v>0</v>
      </c>
      <c r="AP885" s="57">
        <v>0</v>
      </c>
      <c r="AQ885" s="57">
        <v>0</v>
      </c>
      <c r="AR885" s="57">
        <v>0</v>
      </c>
      <c r="AS885" s="57">
        <v>6.6</v>
      </c>
      <c r="AT885" s="57">
        <v>22679</v>
      </c>
      <c r="AU885" s="54">
        <v>0</v>
      </c>
      <c r="AV885" s="54">
        <v>0</v>
      </c>
      <c r="AW885" s="66">
        <v>6.8</v>
      </c>
      <c r="AX885" s="66">
        <v>6.6</v>
      </c>
      <c r="AY885" s="64">
        <v>16808</v>
      </c>
      <c r="AZ885" s="73">
        <v>174.36059785449001</v>
      </c>
    </row>
    <row r="886" spans="1:53" x14ac:dyDescent="0.25">
      <c r="A886" s="57">
        <v>882</v>
      </c>
      <c r="B886" s="74">
        <v>2015</v>
      </c>
      <c r="C886" s="57">
        <v>10</v>
      </c>
      <c r="D886" s="57" t="s">
        <v>2722</v>
      </c>
      <c r="E886" s="62">
        <f t="shared" si="23"/>
        <v>0.213725</v>
      </c>
      <c r="F886" s="108">
        <v>0.20749999999999999</v>
      </c>
      <c r="G886" s="57"/>
      <c r="H886" s="57"/>
      <c r="I886" s="57"/>
      <c r="J886" s="57" t="s">
        <v>2746</v>
      </c>
      <c r="K886" s="57"/>
      <c r="L886" s="57">
        <v>0</v>
      </c>
      <c r="M886" s="63"/>
      <c r="N886" s="57" t="s">
        <v>289</v>
      </c>
      <c r="O886" s="57">
        <v>54715372</v>
      </c>
      <c r="P886" s="63">
        <v>40406</v>
      </c>
      <c r="Q886" s="57" t="s">
        <v>734</v>
      </c>
      <c r="R886" s="57">
        <v>24770000</v>
      </c>
      <c r="S886" s="63">
        <v>40547</v>
      </c>
      <c r="T886" s="57" t="s">
        <v>2747</v>
      </c>
      <c r="U886" s="57">
        <v>934858</v>
      </c>
      <c r="V886" s="63">
        <v>40238</v>
      </c>
      <c r="W886" s="57" t="s">
        <v>2748</v>
      </c>
      <c r="X886" s="57">
        <v>15341611</v>
      </c>
      <c r="Y886" s="63">
        <v>40287</v>
      </c>
      <c r="Z886" s="57"/>
      <c r="AA886" s="74"/>
      <c r="AB886" s="63"/>
      <c r="AC886" s="57" t="s">
        <v>238</v>
      </c>
      <c r="AD886" s="57">
        <v>0</v>
      </c>
      <c r="AE886" s="57">
        <v>0</v>
      </c>
      <c r="AF886" s="57">
        <v>0</v>
      </c>
      <c r="AG886" s="57">
        <v>1</v>
      </c>
      <c r="AH886" s="57">
        <v>0</v>
      </c>
      <c r="AI886" s="57">
        <v>0</v>
      </c>
      <c r="AJ886" s="57"/>
      <c r="AK886" s="57">
        <v>0</v>
      </c>
      <c r="AL886" s="57">
        <v>0</v>
      </c>
      <c r="AM886" s="57">
        <v>0</v>
      </c>
      <c r="AN886" s="57">
        <v>0</v>
      </c>
      <c r="AO886" s="57">
        <v>0</v>
      </c>
      <c r="AP886" s="57">
        <v>0</v>
      </c>
      <c r="AQ886" s="57">
        <v>0</v>
      </c>
      <c r="AR886" s="57">
        <v>0</v>
      </c>
      <c r="AS886" s="57">
        <v>5.9</v>
      </c>
      <c r="AT886" s="57">
        <v>2189</v>
      </c>
      <c r="AU886" s="54">
        <v>0</v>
      </c>
      <c r="AV886" s="54">
        <v>0</v>
      </c>
      <c r="AW886" s="66">
        <v>5.4</v>
      </c>
      <c r="AX886" s="66">
        <v>5.9</v>
      </c>
      <c r="AY886" s="64">
        <v>10789</v>
      </c>
      <c r="AZ886" s="73">
        <v>174.36059785449001</v>
      </c>
    </row>
    <row r="887" spans="1:53" x14ac:dyDescent="0.25">
      <c r="A887" s="57">
        <v>883</v>
      </c>
      <c r="B887" s="74">
        <v>2015</v>
      </c>
      <c r="C887" s="57">
        <v>1</v>
      </c>
      <c r="D887" s="57" t="s">
        <v>2176</v>
      </c>
      <c r="E887" s="62">
        <f t="shared" si="23"/>
        <v>0.21115</v>
      </c>
      <c r="F887" s="108">
        <v>0.20499999999999999</v>
      </c>
      <c r="G887" s="57"/>
      <c r="H887" s="57"/>
      <c r="I887" s="57"/>
      <c r="J887" s="57" t="s">
        <v>2248</v>
      </c>
      <c r="K887" s="57"/>
      <c r="L887" s="57">
        <v>45404</v>
      </c>
      <c r="M887" s="63" t="s">
        <v>2601</v>
      </c>
      <c r="N887" s="57" t="s">
        <v>207</v>
      </c>
      <c r="O887" s="57">
        <v>21722</v>
      </c>
      <c r="P887" s="63">
        <v>40053</v>
      </c>
      <c r="Q887" s="57" t="s">
        <v>2316</v>
      </c>
      <c r="R887" s="57">
        <v>0</v>
      </c>
      <c r="S887" s="63"/>
      <c r="T887" s="57" t="s">
        <v>2355</v>
      </c>
      <c r="U887" s="57">
        <v>30343</v>
      </c>
      <c r="V887" s="63">
        <v>40258</v>
      </c>
      <c r="W887" s="57" t="s">
        <v>2392</v>
      </c>
      <c r="X887" s="57">
        <v>0</v>
      </c>
      <c r="Y887" s="63"/>
      <c r="Z887" s="57" t="s">
        <v>817</v>
      </c>
      <c r="AA887" s="74">
        <v>1035969</v>
      </c>
      <c r="AB887" s="63">
        <v>40507</v>
      </c>
      <c r="AC887" s="57" t="s">
        <v>2094</v>
      </c>
      <c r="AD887" s="57">
        <v>0</v>
      </c>
      <c r="AE887" s="57">
        <v>1</v>
      </c>
      <c r="AF887" s="57">
        <v>0</v>
      </c>
      <c r="AG887" s="57">
        <v>0</v>
      </c>
      <c r="AH887" s="57">
        <v>0</v>
      </c>
      <c r="AI887" s="57">
        <v>0</v>
      </c>
      <c r="AJ887" s="57"/>
      <c r="AK887" s="57">
        <v>0</v>
      </c>
      <c r="AL887" s="57">
        <v>0</v>
      </c>
      <c r="AM887" s="57">
        <v>0</v>
      </c>
      <c r="AN887" s="57">
        <v>0</v>
      </c>
      <c r="AO887" s="57">
        <v>0</v>
      </c>
      <c r="AP887" s="57">
        <v>0</v>
      </c>
      <c r="AQ887" s="57">
        <v>0</v>
      </c>
      <c r="AR887" s="57">
        <v>0</v>
      </c>
      <c r="AS887" s="57">
        <v>3.1</v>
      </c>
      <c r="AT887" s="57">
        <v>914</v>
      </c>
      <c r="AU887" s="54">
        <v>0</v>
      </c>
      <c r="AV887" s="54">
        <v>0</v>
      </c>
      <c r="AW887" s="66">
        <v>4.4000000000000004</v>
      </c>
      <c r="AX887" s="66">
        <v>3.1</v>
      </c>
      <c r="AY887" s="64">
        <v>4707</v>
      </c>
      <c r="AZ887" s="73">
        <v>174.36059785449001</v>
      </c>
    </row>
    <row r="888" spans="1:53" x14ac:dyDescent="0.25">
      <c r="A888" s="57">
        <v>884</v>
      </c>
      <c r="B888" s="74">
        <v>2015</v>
      </c>
      <c r="C888" s="57">
        <v>5</v>
      </c>
      <c r="D888" s="57" t="s">
        <v>2177</v>
      </c>
      <c r="E888" s="62">
        <f t="shared" si="23"/>
        <v>0.20445500000000003</v>
      </c>
      <c r="F888" s="108">
        <v>0.19850000000000001</v>
      </c>
      <c r="G888" s="57"/>
      <c r="H888" s="57"/>
      <c r="I888" s="57"/>
      <c r="J888" s="57" t="s">
        <v>2249</v>
      </c>
      <c r="K888" s="57"/>
      <c r="L888" s="57">
        <v>0</v>
      </c>
      <c r="M888" s="63"/>
      <c r="N888" s="57" t="s">
        <v>2289</v>
      </c>
      <c r="O888" s="57">
        <v>0</v>
      </c>
      <c r="P888" s="63"/>
      <c r="Q888" s="57" t="s">
        <v>1786</v>
      </c>
      <c r="R888" s="57">
        <v>119422</v>
      </c>
      <c r="S888" s="63">
        <v>40053</v>
      </c>
      <c r="T888" s="57" t="s">
        <v>2290</v>
      </c>
      <c r="U888" s="57">
        <v>7790317</v>
      </c>
      <c r="V888" s="63">
        <v>40408</v>
      </c>
      <c r="W888" s="57"/>
      <c r="X888" s="57"/>
      <c r="Y888" s="63"/>
      <c r="Z888" s="57"/>
      <c r="AA888" s="74"/>
      <c r="AB888" s="63"/>
      <c r="AC888" s="57" t="s">
        <v>614</v>
      </c>
      <c r="AD888" s="57">
        <v>1</v>
      </c>
      <c r="AE888" s="57">
        <v>0</v>
      </c>
      <c r="AF888" s="57">
        <v>0</v>
      </c>
      <c r="AG888" s="57">
        <v>0</v>
      </c>
      <c r="AH888" s="57">
        <v>0</v>
      </c>
      <c r="AI888" s="57">
        <v>0</v>
      </c>
      <c r="AJ888" s="57"/>
      <c r="AK888" s="57">
        <v>0</v>
      </c>
      <c r="AL888" s="57">
        <v>0</v>
      </c>
      <c r="AM888" s="57">
        <v>0</v>
      </c>
      <c r="AN888" s="57">
        <v>0</v>
      </c>
      <c r="AO888" s="57">
        <v>0</v>
      </c>
      <c r="AP888" s="57">
        <v>0</v>
      </c>
      <c r="AQ888" s="57">
        <v>0</v>
      </c>
      <c r="AR888" s="57">
        <v>0</v>
      </c>
      <c r="AS888" s="57">
        <v>4.5</v>
      </c>
      <c r="AT888" s="57">
        <v>1201</v>
      </c>
      <c r="AU888" s="54">
        <v>0</v>
      </c>
      <c r="AV888" s="54">
        <v>0</v>
      </c>
      <c r="AW888" s="66">
        <v>6.4</v>
      </c>
      <c r="AX888" s="66">
        <v>4.5</v>
      </c>
      <c r="AY888" s="64">
        <v>25459</v>
      </c>
      <c r="AZ888" s="73">
        <v>174.36059785449001</v>
      </c>
    </row>
    <row r="889" spans="1:53" x14ac:dyDescent="0.25">
      <c r="A889" s="57">
        <v>885</v>
      </c>
      <c r="B889" s="74">
        <v>2015</v>
      </c>
      <c r="C889" s="57">
        <v>11</v>
      </c>
      <c r="D889" s="57" t="s">
        <v>4775</v>
      </c>
      <c r="E889" s="62">
        <f t="shared" si="23"/>
        <v>0.19590600000000002</v>
      </c>
      <c r="F889" s="108">
        <v>0.19020000000000001</v>
      </c>
      <c r="G889" s="57"/>
      <c r="H889" s="57"/>
      <c r="I889" s="57"/>
      <c r="J889" s="57" t="s">
        <v>351</v>
      </c>
      <c r="K889" s="57"/>
      <c r="L889" s="69">
        <v>240000</v>
      </c>
      <c r="M889" s="70">
        <v>40958</v>
      </c>
      <c r="N889" s="57" t="s">
        <v>351</v>
      </c>
      <c r="O889" s="69">
        <v>240000</v>
      </c>
      <c r="P889" s="70">
        <v>40958</v>
      </c>
      <c r="Q889" s="57" t="s">
        <v>1817</v>
      </c>
      <c r="R889" s="57">
        <v>912176</v>
      </c>
      <c r="S889" s="63">
        <v>41106</v>
      </c>
      <c r="T889" s="57" t="s">
        <v>2736</v>
      </c>
      <c r="U889" s="57">
        <v>3878800</v>
      </c>
      <c r="V889" s="63">
        <v>40376</v>
      </c>
      <c r="W889" s="57"/>
      <c r="X889" s="57"/>
      <c r="Y889" s="63"/>
      <c r="Z889" s="57" t="s">
        <v>122</v>
      </c>
      <c r="AA889" s="74">
        <v>0</v>
      </c>
      <c r="AB889" s="63"/>
      <c r="AC889" s="57" t="s">
        <v>2772</v>
      </c>
      <c r="AD889" s="57">
        <v>0</v>
      </c>
      <c r="AE889" s="57">
        <v>0</v>
      </c>
      <c r="AF889" s="57">
        <v>0</v>
      </c>
      <c r="AG889" s="57">
        <v>1</v>
      </c>
      <c r="AH889" s="57">
        <v>1</v>
      </c>
      <c r="AI889" s="57">
        <v>0</v>
      </c>
      <c r="AJ889" s="57"/>
      <c r="AK889" s="57">
        <v>0</v>
      </c>
      <c r="AL889" s="57">
        <v>0</v>
      </c>
      <c r="AM889" s="57">
        <v>0</v>
      </c>
      <c r="AN889" s="57">
        <v>0</v>
      </c>
      <c r="AO889" s="57">
        <v>0</v>
      </c>
      <c r="AP889" s="57">
        <v>0</v>
      </c>
      <c r="AQ889" s="57">
        <v>0</v>
      </c>
      <c r="AR889" s="57">
        <v>0</v>
      </c>
      <c r="AS889" s="57">
        <v>7.7</v>
      </c>
      <c r="AT889" s="57">
        <v>47922</v>
      </c>
      <c r="AU889" s="54">
        <v>0</v>
      </c>
      <c r="AV889" s="54">
        <v>0</v>
      </c>
      <c r="AW889" s="66">
        <v>7.9</v>
      </c>
      <c r="AX889" s="66">
        <v>7.7</v>
      </c>
      <c r="AY889" s="64">
        <v>42211</v>
      </c>
      <c r="AZ889" s="73">
        <v>174.36059785449001</v>
      </c>
    </row>
    <row r="890" spans="1:53" x14ac:dyDescent="0.25">
      <c r="A890" s="57">
        <v>886</v>
      </c>
      <c r="B890" s="74">
        <v>2015</v>
      </c>
      <c r="C890" s="57">
        <v>3</v>
      </c>
      <c r="D890" s="57" t="s">
        <v>2178</v>
      </c>
      <c r="E890" s="62">
        <f t="shared" si="23"/>
        <v>0.1945876</v>
      </c>
      <c r="F890" s="108">
        <v>0.18892</v>
      </c>
      <c r="G890" s="57"/>
      <c r="H890" s="57"/>
      <c r="I890" s="57"/>
      <c r="J890" s="57" t="s">
        <v>2250</v>
      </c>
      <c r="K890" s="57"/>
      <c r="L890" s="57">
        <v>36194</v>
      </c>
      <c r="M890" s="63" t="s">
        <v>2602</v>
      </c>
      <c r="N890" s="57" t="s">
        <v>489</v>
      </c>
      <c r="O890" s="57">
        <v>48728261</v>
      </c>
      <c r="P890" s="63" t="s">
        <v>638</v>
      </c>
      <c r="Q890" s="57" t="s">
        <v>200</v>
      </c>
      <c r="R890" s="57">
        <v>9941305</v>
      </c>
      <c r="S890" s="63">
        <v>40053</v>
      </c>
      <c r="T890" s="57" t="s">
        <v>2356</v>
      </c>
      <c r="U890" s="57">
        <v>0</v>
      </c>
      <c r="V890" s="63"/>
      <c r="W890" s="57"/>
      <c r="X890" s="57"/>
      <c r="Y890" s="63"/>
      <c r="Z890" s="57"/>
      <c r="AA890" s="74"/>
      <c r="AB890" s="63"/>
      <c r="AC890" s="57" t="s">
        <v>614</v>
      </c>
      <c r="AD890" s="57">
        <v>1</v>
      </c>
      <c r="AE890" s="57">
        <v>0</v>
      </c>
      <c r="AF890" s="57">
        <v>0</v>
      </c>
      <c r="AG890" s="57">
        <v>0</v>
      </c>
      <c r="AH890" s="57">
        <v>0</v>
      </c>
      <c r="AI890" s="57">
        <v>0</v>
      </c>
      <c r="AJ890" s="57"/>
      <c r="AK890" s="57">
        <v>0</v>
      </c>
      <c r="AL890" s="57">
        <v>0</v>
      </c>
      <c r="AM890" s="57">
        <v>0</v>
      </c>
      <c r="AN890" s="57">
        <v>0</v>
      </c>
      <c r="AO890" s="57">
        <v>0</v>
      </c>
      <c r="AP890" s="57">
        <v>0</v>
      </c>
      <c r="AQ890" s="57">
        <v>0</v>
      </c>
      <c r="AR890" s="57">
        <v>0</v>
      </c>
      <c r="AS890" s="57">
        <v>4.2</v>
      </c>
      <c r="AT890" s="57">
        <v>10741</v>
      </c>
      <c r="AU890" s="54">
        <v>0</v>
      </c>
      <c r="AV890" s="54">
        <v>0</v>
      </c>
      <c r="AW890" s="66">
        <v>5.5</v>
      </c>
      <c r="AX890" s="66">
        <v>4.2</v>
      </c>
      <c r="AY890" s="64">
        <v>9944</v>
      </c>
      <c r="AZ890" s="73">
        <v>174.36059785449001</v>
      </c>
    </row>
    <row r="891" spans="1:53" x14ac:dyDescent="0.25">
      <c r="A891" s="57">
        <v>887</v>
      </c>
      <c r="B891" s="74">
        <v>2015</v>
      </c>
      <c r="C891" s="57">
        <v>7</v>
      </c>
      <c r="D891" s="57" t="s">
        <v>2179</v>
      </c>
      <c r="E891" s="62">
        <f t="shared" si="23"/>
        <v>0.18416399999999999</v>
      </c>
      <c r="F891" s="108">
        <v>0.17879999999999999</v>
      </c>
      <c r="G891" s="57"/>
      <c r="H891" s="57"/>
      <c r="I891" s="57"/>
      <c r="J891" s="57" t="s">
        <v>1177</v>
      </c>
      <c r="K891" s="57"/>
      <c r="L891" s="57">
        <v>7399</v>
      </c>
      <c r="M891" s="63" t="s">
        <v>2564</v>
      </c>
      <c r="N891" s="57" t="s">
        <v>118</v>
      </c>
      <c r="O891" s="57">
        <v>7681530</v>
      </c>
      <c r="P891" s="63" t="s">
        <v>332</v>
      </c>
      <c r="Q891" s="57" t="s">
        <v>1403</v>
      </c>
      <c r="R891" s="57">
        <v>228293384</v>
      </c>
      <c r="S891" s="63">
        <v>40286</v>
      </c>
      <c r="T891" s="57" t="s">
        <v>942</v>
      </c>
      <c r="U891" s="57">
        <v>5544058</v>
      </c>
      <c r="V891" s="63">
        <v>40241</v>
      </c>
      <c r="W891" s="57" t="s">
        <v>2393</v>
      </c>
      <c r="X891" s="57">
        <v>195056</v>
      </c>
      <c r="Y891" s="63">
        <v>40247</v>
      </c>
      <c r="Z891" s="57" t="s">
        <v>557</v>
      </c>
      <c r="AA891" s="74">
        <v>822615</v>
      </c>
      <c r="AB891" s="63">
        <v>40340</v>
      </c>
      <c r="AC891" s="57" t="s">
        <v>229</v>
      </c>
      <c r="AD891" s="57">
        <v>1</v>
      </c>
      <c r="AE891" s="57">
        <v>0</v>
      </c>
      <c r="AF891" s="57">
        <v>0</v>
      </c>
      <c r="AG891" s="57">
        <v>0</v>
      </c>
      <c r="AH891" s="57">
        <v>0</v>
      </c>
      <c r="AI891" s="57">
        <v>0</v>
      </c>
      <c r="AJ891" s="57"/>
      <c r="AK891" s="57">
        <v>0</v>
      </c>
      <c r="AL891" s="57">
        <v>0</v>
      </c>
      <c r="AM891" s="57">
        <v>0</v>
      </c>
      <c r="AN891" s="57">
        <v>0</v>
      </c>
      <c r="AO891" s="57">
        <v>0</v>
      </c>
      <c r="AP891" s="57">
        <v>0</v>
      </c>
      <c r="AQ891" s="57">
        <v>0</v>
      </c>
      <c r="AR891" s="57">
        <v>0</v>
      </c>
      <c r="AS891" s="57">
        <v>5.6</v>
      </c>
      <c r="AT891" s="57">
        <v>9093</v>
      </c>
      <c r="AU891" s="54">
        <v>0</v>
      </c>
      <c r="AV891" s="54">
        <v>0</v>
      </c>
      <c r="AW891" s="66">
        <v>5.4</v>
      </c>
      <c r="AX891" s="66">
        <v>5.6</v>
      </c>
      <c r="AY891" s="64">
        <v>13062</v>
      </c>
      <c r="AZ891" s="73">
        <v>174.36059785449001</v>
      </c>
    </row>
    <row r="892" spans="1:53" x14ac:dyDescent="0.25">
      <c r="A892" s="57">
        <v>888</v>
      </c>
      <c r="B892" s="74">
        <v>2015</v>
      </c>
      <c r="C892" s="57">
        <v>7</v>
      </c>
      <c r="D892" s="57" t="s">
        <v>2180</v>
      </c>
      <c r="E892" s="62">
        <f t="shared" si="23"/>
        <v>0.178087</v>
      </c>
      <c r="F892" s="108">
        <v>0.1729</v>
      </c>
      <c r="G892" s="57"/>
      <c r="H892" s="57"/>
      <c r="I892" s="57"/>
      <c r="J892" s="57" t="s">
        <v>1932</v>
      </c>
      <c r="K892" s="57"/>
      <c r="L892" s="57">
        <v>0</v>
      </c>
      <c r="M892" s="63"/>
      <c r="N892" s="57"/>
      <c r="O892" s="57"/>
      <c r="P892" s="63"/>
      <c r="Q892" s="57"/>
      <c r="R892" s="57"/>
      <c r="S892" s="63"/>
      <c r="T892" s="57"/>
      <c r="U892" s="57"/>
      <c r="V892" s="63"/>
      <c r="W892" s="57"/>
      <c r="X892" s="57"/>
      <c r="Y892" s="63"/>
      <c r="Z892" s="57"/>
      <c r="AA892" s="74"/>
      <c r="AB892" s="63"/>
      <c r="AC892" s="57" t="s">
        <v>2447</v>
      </c>
      <c r="AD892" s="57">
        <v>0</v>
      </c>
      <c r="AE892" s="57">
        <v>0</v>
      </c>
      <c r="AF892" s="57">
        <v>0</v>
      </c>
      <c r="AG892" s="57">
        <v>1</v>
      </c>
      <c r="AH892" s="57">
        <v>1</v>
      </c>
      <c r="AI892" s="57">
        <v>0</v>
      </c>
      <c r="AJ892" s="57"/>
      <c r="AK892" s="57">
        <v>0</v>
      </c>
      <c r="AL892" s="57">
        <v>0</v>
      </c>
      <c r="AM892" s="57">
        <v>0</v>
      </c>
      <c r="AN892" s="57">
        <v>0</v>
      </c>
      <c r="AO892" s="57">
        <v>0</v>
      </c>
      <c r="AP892" s="57">
        <v>0</v>
      </c>
      <c r="AQ892" s="57">
        <v>0</v>
      </c>
      <c r="AR892" s="57">
        <v>0</v>
      </c>
      <c r="AS892" s="57">
        <v>2.7</v>
      </c>
      <c r="AT892" s="57">
        <v>789</v>
      </c>
      <c r="AU892" s="54">
        <v>0</v>
      </c>
      <c r="AV892" s="54">
        <v>0</v>
      </c>
      <c r="AW892" s="66"/>
      <c r="AX892" s="66"/>
      <c r="AY892" s="64"/>
      <c r="AZ892" s="73">
        <v>174.36059785449001</v>
      </c>
    </row>
    <row r="893" spans="1:53" x14ac:dyDescent="0.25">
      <c r="A893" s="57">
        <v>889</v>
      </c>
      <c r="B893" s="74">
        <v>2015</v>
      </c>
      <c r="C893" s="57">
        <v>5</v>
      </c>
      <c r="D893" s="57" t="s">
        <v>2181</v>
      </c>
      <c r="E893" s="62">
        <f t="shared" si="23"/>
        <v>0.173349</v>
      </c>
      <c r="F893" s="108">
        <v>0.16830000000000001</v>
      </c>
      <c r="G893" s="57"/>
      <c r="H893" s="57"/>
      <c r="I893" s="57"/>
      <c r="J893" s="57" t="s">
        <v>2251</v>
      </c>
      <c r="K893" s="57"/>
      <c r="L893" s="57">
        <v>0</v>
      </c>
      <c r="M893" s="63"/>
      <c r="N893" s="57"/>
      <c r="O893" s="57"/>
      <c r="P893" s="63"/>
      <c r="Q893" s="57"/>
      <c r="R893" s="57"/>
      <c r="S893" s="63"/>
      <c r="T893" s="57"/>
      <c r="U893" s="57"/>
      <c r="V893" s="63"/>
      <c r="W893" s="57"/>
      <c r="X893" s="57"/>
      <c r="Y893" s="63"/>
      <c r="Z893" s="57"/>
      <c r="AA893" s="74"/>
      <c r="AB893" s="63"/>
      <c r="AC893" s="57" t="s">
        <v>2448</v>
      </c>
      <c r="AD893" s="57">
        <v>0</v>
      </c>
      <c r="AE893" s="57">
        <v>0</v>
      </c>
      <c r="AF893" s="57">
        <v>1</v>
      </c>
      <c r="AG893" s="57">
        <v>1</v>
      </c>
      <c r="AH893" s="57">
        <v>0</v>
      </c>
      <c r="AI893" s="57">
        <v>0</v>
      </c>
      <c r="AJ893" s="57"/>
      <c r="AK893" s="57">
        <v>0</v>
      </c>
      <c r="AL893" s="57">
        <v>0</v>
      </c>
      <c r="AM893" s="57">
        <v>0</v>
      </c>
      <c r="AN893" s="57">
        <v>0</v>
      </c>
      <c r="AO893" s="57">
        <v>0</v>
      </c>
      <c r="AP893" s="57">
        <v>0</v>
      </c>
      <c r="AQ893" s="57">
        <v>0</v>
      </c>
      <c r="AR893" s="57">
        <v>0</v>
      </c>
      <c r="AS893" s="57">
        <v>7.4</v>
      </c>
      <c r="AT893" s="57">
        <v>1322</v>
      </c>
      <c r="AU893" s="54">
        <v>0</v>
      </c>
      <c r="AV893" s="54">
        <v>0</v>
      </c>
      <c r="AW893" s="66"/>
      <c r="AX893" s="66"/>
      <c r="AY893" s="64"/>
      <c r="AZ893" s="73">
        <v>174.36059785449001</v>
      </c>
    </row>
    <row r="894" spans="1:53" x14ac:dyDescent="0.25">
      <c r="A894" s="57">
        <v>890</v>
      </c>
      <c r="B894" s="74">
        <v>2015</v>
      </c>
      <c r="C894" s="57">
        <v>7</v>
      </c>
      <c r="D894" s="57" t="s">
        <v>2182</v>
      </c>
      <c r="E894" s="62">
        <f t="shared" si="23"/>
        <v>0.17005300000000001</v>
      </c>
      <c r="F894" s="108">
        <v>0.1651</v>
      </c>
      <c r="G894" s="57"/>
      <c r="H894" s="57"/>
      <c r="I894" s="57"/>
      <c r="J894" s="54" t="s">
        <v>7144</v>
      </c>
      <c r="K894" s="57"/>
      <c r="L894" s="57">
        <v>41409</v>
      </c>
      <c r="M894" s="63" t="s">
        <v>2547</v>
      </c>
      <c r="N894" s="57" t="s">
        <v>488</v>
      </c>
      <c r="O894" s="57">
        <v>315926</v>
      </c>
      <c r="P894" s="63">
        <v>40293</v>
      </c>
      <c r="Q894" s="57" t="s">
        <v>377</v>
      </c>
      <c r="R894" s="57">
        <v>2189326</v>
      </c>
      <c r="S894" s="63">
        <v>40358</v>
      </c>
      <c r="T894" s="57" t="s">
        <v>2357</v>
      </c>
      <c r="U894" s="57">
        <v>0</v>
      </c>
      <c r="V894" s="63"/>
      <c r="W894" s="57" t="s">
        <v>604</v>
      </c>
      <c r="X894" s="57">
        <v>633496</v>
      </c>
      <c r="Y894" s="63">
        <v>40349</v>
      </c>
      <c r="Z894" s="57"/>
      <c r="AA894" s="74"/>
      <c r="AB894" s="63"/>
      <c r="AC894" s="57" t="s">
        <v>1365</v>
      </c>
      <c r="AD894" s="57">
        <v>0</v>
      </c>
      <c r="AE894" s="57">
        <v>1</v>
      </c>
      <c r="AF894" s="57">
        <v>0</v>
      </c>
      <c r="AG894" s="57">
        <v>0</v>
      </c>
      <c r="AH894" s="57">
        <v>0</v>
      </c>
      <c r="AI894" s="57">
        <v>0</v>
      </c>
      <c r="AJ894" s="57"/>
      <c r="AK894" s="57">
        <v>0</v>
      </c>
      <c r="AL894" s="57">
        <v>0</v>
      </c>
      <c r="AM894" s="57">
        <v>0</v>
      </c>
      <c r="AN894" s="57">
        <v>0</v>
      </c>
      <c r="AO894" s="57">
        <v>0</v>
      </c>
      <c r="AP894" s="57">
        <v>0</v>
      </c>
      <c r="AQ894" s="57">
        <v>0</v>
      </c>
      <c r="AR894" s="57">
        <v>0</v>
      </c>
      <c r="AS894" s="57">
        <v>4.0999999999999996</v>
      </c>
      <c r="AT894" s="57">
        <v>1565</v>
      </c>
      <c r="AU894" s="54">
        <v>0</v>
      </c>
      <c r="AV894" s="54">
        <v>0</v>
      </c>
      <c r="AW894" s="66">
        <v>5.7</v>
      </c>
      <c r="AX894" s="66">
        <v>4.0999999999999996</v>
      </c>
      <c r="AY894" s="64">
        <v>8320</v>
      </c>
      <c r="AZ894" s="73">
        <v>174.36059785449001</v>
      </c>
    </row>
    <row r="895" spans="1:53" x14ac:dyDescent="0.25">
      <c r="A895" s="57">
        <v>891</v>
      </c>
      <c r="B895" s="74">
        <v>2015</v>
      </c>
      <c r="C895" s="57">
        <v>9</v>
      </c>
      <c r="D895" s="57" t="s">
        <v>2183</v>
      </c>
      <c r="E895" s="62">
        <f t="shared" si="23"/>
        <v>0.16274</v>
      </c>
      <c r="F895" s="108">
        <v>0.158</v>
      </c>
      <c r="G895" s="57"/>
      <c r="H895" s="57"/>
      <c r="I895" s="57"/>
      <c r="J895" s="57" t="s">
        <v>2252</v>
      </c>
      <c r="K895" s="57"/>
      <c r="L895" s="57">
        <v>0</v>
      </c>
      <c r="M895" s="63"/>
      <c r="N895" s="57"/>
      <c r="O895" s="57"/>
      <c r="P895" s="63"/>
      <c r="Q895" s="57"/>
      <c r="R895" s="57"/>
      <c r="S895" s="63"/>
      <c r="T895" s="57"/>
      <c r="U895" s="57"/>
      <c r="V895" s="63"/>
      <c r="W895" s="57"/>
      <c r="X895" s="57"/>
      <c r="Y895" s="63"/>
      <c r="Z895" s="57"/>
      <c r="AA895" s="74"/>
      <c r="AB895" s="63"/>
      <c r="AC895" s="57" t="s">
        <v>2458</v>
      </c>
      <c r="AD895" s="57">
        <v>0</v>
      </c>
      <c r="AE895" s="57">
        <v>0</v>
      </c>
      <c r="AF895" s="57">
        <v>0</v>
      </c>
      <c r="AG895" s="57">
        <v>1</v>
      </c>
      <c r="AH895" s="57">
        <v>0</v>
      </c>
      <c r="AI895" s="57">
        <v>0</v>
      </c>
      <c r="AJ895" s="57"/>
      <c r="AK895" s="57">
        <v>0</v>
      </c>
      <c r="AL895" s="57">
        <v>0</v>
      </c>
      <c r="AM895" s="57">
        <v>0</v>
      </c>
      <c r="AN895" s="57">
        <v>0</v>
      </c>
      <c r="AO895" s="57">
        <v>0</v>
      </c>
      <c r="AP895" s="57">
        <v>0</v>
      </c>
      <c r="AQ895" s="57">
        <v>0</v>
      </c>
      <c r="AR895" s="57">
        <v>0</v>
      </c>
      <c r="AS895" s="57">
        <v>2.7</v>
      </c>
      <c r="AT895" s="57">
        <v>395</v>
      </c>
      <c r="AU895" s="54">
        <v>0</v>
      </c>
      <c r="AV895" s="54">
        <v>0</v>
      </c>
      <c r="AW895" s="66">
        <v>5.7</v>
      </c>
      <c r="AX895" s="66">
        <v>2.7</v>
      </c>
      <c r="AY895" s="64">
        <v>5929</v>
      </c>
      <c r="AZ895" s="73">
        <v>174.36059785449001</v>
      </c>
    </row>
    <row r="896" spans="1:53" x14ac:dyDescent="0.25">
      <c r="A896" s="57">
        <v>892</v>
      </c>
      <c r="B896" s="74">
        <v>2015</v>
      </c>
      <c r="C896" s="57">
        <v>5</v>
      </c>
      <c r="D896" s="57" t="s">
        <v>2184</v>
      </c>
      <c r="E896" s="62">
        <f t="shared" si="23"/>
        <v>0.162019</v>
      </c>
      <c r="F896" s="108">
        <v>0.1573</v>
      </c>
      <c r="G896" s="57"/>
      <c r="H896" s="57"/>
      <c r="I896" s="57"/>
      <c r="J896" s="57" t="s">
        <v>2252</v>
      </c>
      <c r="K896" s="57"/>
      <c r="L896" s="57">
        <v>0</v>
      </c>
      <c r="M896" s="63"/>
      <c r="N896" s="57"/>
      <c r="O896" s="57"/>
      <c r="P896" s="63"/>
      <c r="Q896" s="57" t="s">
        <v>2317</v>
      </c>
      <c r="R896" s="57">
        <v>0</v>
      </c>
      <c r="S896" s="63"/>
      <c r="T896" s="57"/>
      <c r="U896" s="57"/>
      <c r="V896" s="63"/>
      <c r="W896" s="57" t="s">
        <v>2394</v>
      </c>
      <c r="X896" s="57">
        <v>0</v>
      </c>
      <c r="Y896" s="63"/>
      <c r="Z896" s="57"/>
      <c r="AA896" s="74"/>
      <c r="AB896" s="63"/>
      <c r="AC896" s="57" t="s">
        <v>2449</v>
      </c>
      <c r="AD896" s="57">
        <v>0</v>
      </c>
      <c r="AE896" s="57">
        <v>0</v>
      </c>
      <c r="AF896" s="57">
        <v>0</v>
      </c>
      <c r="AG896" s="57">
        <v>1</v>
      </c>
      <c r="AH896" s="57">
        <v>1</v>
      </c>
      <c r="AI896" s="57">
        <v>0</v>
      </c>
      <c r="AJ896" s="57"/>
      <c r="AK896" s="57">
        <v>0</v>
      </c>
      <c r="AL896" s="57">
        <v>0</v>
      </c>
      <c r="AM896" s="57">
        <v>0</v>
      </c>
      <c r="AN896" s="57">
        <v>0</v>
      </c>
      <c r="AO896" s="57">
        <v>0</v>
      </c>
      <c r="AP896" s="57">
        <v>0</v>
      </c>
      <c r="AQ896" s="57">
        <v>0</v>
      </c>
      <c r="AR896" s="57">
        <v>0</v>
      </c>
      <c r="AS896" s="57">
        <v>2.7</v>
      </c>
      <c r="AT896" s="57">
        <v>208</v>
      </c>
      <c r="AU896" s="54">
        <v>0</v>
      </c>
      <c r="AV896" s="54">
        <v>0</v>
      </c>
      <c r="AW896" s="66">
        <v>3.5</v>
      </c>
      <c r="AX896" s="66">
        <v>2.7</v>
      </c>
      <c r="AY896" s="64">
        <v>4310</v>
      </c>
      <c r="AZ896" s="73">
        <v>174.36059785449001</v>
      </c>
    </row>
    <row r="897" spans="1:52" x14ac:dyDescent="0.25">
      <c r="A897" s="57">
        <v>893</v>
      </c>
      <c r="B897" s="74">
        <v>2015</v>
      </c>
      <c r="C897" s="57">
        <v>4</v>
      </c>
      <c r="D897" s="57" t="s">
        <v>2185</v>
      </c>
      <c r="E897" s="62">
        <f t="shared" si="23"/>
        <v>0.159856</v>
      </c>
      <c r="F897" s="108">
        <v>0.1552</v>
      </c>
      <c r="G897" s="57"/>
      <c r="H897" s="57"/>
      <c r="I897" s="57"/>
      <c r="J897" s="57" t="s">
        <v>867</v>
      </c>
      <c r="K897" s="57"/>
      <c r="L897" s="57">
        <v>13426163</v>
      </c>
      <c r="M897" s="63" t="s">
        <v>244</v>
      </c>
      <c r="N897" s="57" t="s">
        <v>2290</v>
      </c>
      <c r="O897" s="57">
        <v>7789660</v>
      </c>
      <c r="P897" s="63">
        <v>40408</v>
      </c>
      <c r="Q897" s="57" t="s">
        <v>1419</v>
      </c>
      <c r="R897" s="57">
        <v>0</v>
      </c>
      <c r="S897" s="63"/>
      <c r="T897" s="57" t="s">
        <v>300</v>
      </c>
      <c r="U897" s="57">
        <v>3351155</v>
      </c>
      <c r="V897" s="63">
        <v>40553</v>
      </c>
      <c r="W897" s="57" t="s">
        <v>1722</v>
      </c>
      <c r="X897" s="57">
        <v>41524517</v>
      </c>
      <c r="Y897" s="63" t="s">
        <v>1723</v>
      </c>
      <c r="Z897" s="57"/>
      <c r="AA897" s="74"/>
      <c r="AB897" s="63"/>
      <c r="AC897" s="57" t="s">
        <v>614</v>
      </c>
      <c r="AD897" s="57">
        <v>1</v>
      </c>
      <c r="AE897" s="57">
        <v>0</v>
      </c>
      <c r="AF897" s="57">
        <v>0</v>
      </c>
      <c r="AG897" s="57">
        <v>0</v>
      </c>
      <c r="AH897" s="57">
        <v>0</v>
      </c>
      <c r="AI897" s="57">
        <v>0</v>
      </c>
      <c r="AJ897" s="57"/>
      <c r="AK897" s="57">
        <v>0</v>
      </c>
      <c r="AL897" s="57">
        <v>0</v>
      </c>
      <c r="AM897" s="57">
        <v>0</v>
      </c>
      <c r="AN897" s="57">
        <v>0</v>
      </c>
      <c r="AO897" s="57">
        <v>0</v>
      </c>
      <c r="AP897" s="57">
        <v>0</v>
      </c>
      <c r="AQ897" s="57">
        <v>0</v>
      </c>
      <c r="AR897" s="57">
        <v>0</v>
      </c>
      <c r="AS897" s="57">
        <v>4.2</v>
      </c>
      <c r="AT897" s="57">
        <v>11262</v>
      </c>
      <c r="AU897" s="54">
        <v>0</v>
      </c>
      <c r="AV897" s="54">
        <v>0</v>
      </c>
      <c r="AW897" s="66">
        <v>5.9</v>
      </c>
      <c r="AX897" s="66">
        <v>4.2</v>
      </c>
      <c r="AY897" s="64">
        <v>30710</v>
      </c>
      <c r="AZ897" s="73">
        <v>174.36059785449001</v>
      </c>
    </row>
    <row r="898" spans="1:52" x14ac:dyDescent="0.25">
      <c r="A898" s="57">
        <v>894</v>
      </c>
      <c r="B898" s="74">
        <v>2015</v>
      </c>
      <c r="C898" s="57">
        <v>3</v>
      </c>
      <c r="D898" s="57" t="s">
        <v>2186</v>
      </c>
      <c r="E898" s="62">
        <f t="shared" si="23"/>
        <v>0.15686900000000001</v>
      </c>
      <c r="F898" s="108">
        <v>0.15229999999999999</v>
      </c>
      <c r="G898" s="57"/>
      <c r="H898" s="57"/>
      <c r="I898" s="57"/>
      <c r="J898" s="57" t="s">
        <v>2253</v>
      </c>
      <c r="K898" s="57"/>
      <c r="L898" s="57">
        <v>0</v>
      </c>
      <c r="M898" s="63"/>
      <c r="N898" s="57" t="s">
        <v>483</v>
      </c>
      <c r="O898" s="57">
        <v>457507</v>
      </c>
      <c r="P898" s="63" t="s">
        <v>271</v>
      </c>
      <c r="Q898" s="57" t="s">
        <v>1800</v>
      </c>
      <c r="R898" s="57">
        <v>2163650</v>
      </c>
      <c r="S898" s="63">
        <v>40262</v>
      </c>
      <c r="T898" s="57" t="s">
        <v>548</v>
      </c>
      <c r="U898" s="57">
        <v>12334120</v>
      </c>
      <c r="V898" s="63">
        <v>40283</v>
      </c>
      <c r="W898" s="57" t="s">
        <v>1101</v>
      </c>
      <c r="X898" s="57">
        <v>0</v>
      </c>
      <c r="Y898" s="63"/>
      <c r="Z898" s="57"/>
      <c r="AA898" s="74"/>
      <c r="AB898" s="63"/>
      <c r="AC898" s="57" t="s">
        <v>63</v>
      </c>
      <c r="AD898" s="57">
        <v>0</v>
      </c>
      <c r="AE898" s="57">
        <v>0</v>
      </c>
      <c r="AF898" s="57">
        <v>0</v>
      </c>
      <c r="AG898" s="57">
        <v>0</v>
      </c>
      <c r="AH898" s="57">
        <v>1</v>
      </c>
      <c r="AI898" s="57">
        <v>0</v>
      </c>
      <c r="AJ898" s="57"/>
      <c r="AK898" s="57">
        <v>0</v>
      </c>
      <c r="AL898" s="57">
        <v>0</v>
      </c>
      <c r="AM898" s="57">
        <v>0</v>
      </c>
      <c r="AN898" s="57">
        <v>0</v>
      </c>
      <c r="AO898" s="57">
        <v>0</v>
      </c>
      <c r="AP898" s="57">
        <v>0</v>
      </c>
      <c r="AQ898" s="57">
        <v>0</v>
      </c>
      <c r="AR898" s="57">
        <v>0</v>
      </c>
      <c r="AS898" s="57">
        <v>3.1</v>
      </c>
      <c r="AT898" s="57">
        <v>1915</v>
      </c>
      <c r="AU898" s="54">
        <v>0</v>
      </c>
      <c r="AV898" s="54">
        <v>0</v>
      </c>
      <c r="AW898" s="66">
        <v>3</v>
      </c>
      <c r="AX898" s="66">
        <v>3.1</v>
      </c>
      <c r="AY898" s="64">
        <v>8574</v>
      </c>
      <c r="AZ898" s="73">
        <v>174.36059785449001</v>
      </c>
    </row>
    <row r="899" spans="1:52" x14ac:dyDescent="0.25">
      <c r="A899" s="57">
        <v>895</v>
      </c>
      <c r="B899" s="74">
        <v>2015</v>
      </c>
      <c r="C899" s="57">
        <v>5</v>
      </c>
      <c r="D899" s="57" t="s">
        <v>2187</v>
      </c>
      <c r="E899" s="62">
        <f t="shared" si="23"/>
        <v>0.14327300000000001</v>
      </c>
      <c r="F899" s="108">
        <v>0.1391</v>
      </c>
      <c r="G899" s="57"/>
      <c r="H899" s="57"/>
      <c r="I899" s="57"/>
      <c r="J899" s="57" t="s">
        <v>2254</v>
      </c>
      <c r="K899" s="57"/>
      <c r="L899" s="57">
        <v>13972</v>
      </c>
      <c r="M899" s="63" t="s">
        <v>1385</v>
      </c>
      <c r="N899" s="57" t="s">
        <v>542</v>
      </c>
      <c r="O899" s="57">
        <v>4812</v>
      </c>
      <c r="P899" s="63">
        <v>40485</v>
      </c>
      <c r="Q899" s="57" t="s">
        <v>2318</v>
      </c>
      <c r="R899" s="54">
        <v>125878</v>
      </c>
      <c r="S899" s="71">
        <v>40479</v>
      </c>
      <c r="T899" s="57" t="s">
        <v>2358</v>
      </c>
      <c r="U899" s="57">
        <v>4958</v>
      </c>
      <c r="V899" s="63">
        <v>40632</v>
      </c>
      <c r="W899" s="57"/>
      <c r="X899" s="57"/>
      <c r="Y899" s="63"/>
      <c r="Z899" s="57"/>
      <c r="AA899" s="74"/>
      <c r="AB899" s="63"/>
      <c r="AC899" s="57" t="s">
        <v>1704</v>
      </c>
      <c r="AD899" s="57">
        <v>0</v>
      </c>
      <c r="AE899" s="57">
        <v>1</v>
      </c>
      <c r="AF899" s="57">
        <v>0</v>
      </c>
      <c r="AG899" s="57">
        <v>0</v>
      </c>
      <c r="AH899" s="57">
        <v>0</v>
      </c>
      <c r="AI899" s="57">
        <v>0</v>
      </c>
      <c r="AJ899" s="57"/>
      <c r="AK899" s="57">
        <v>0</v>
      </c>
      <c r="AL899" s="57">
        <v>0</v>
      </c>
      <c r="AM899" s="57">
        <v>0</v>
      </c>
      <c r="AN899" s="57">
        <v>0</v>
      </c>
      <c r="AO899" s="57">
        <v>0</v>
      </c>
      <c r="AP899" s="57">
        <v>0</v>
      </c>
      <c r="AQ899" s="57">
        <v>0</v>
      </c>
      <c r="AR899" s="57">
        <v>0</v>
      </c>
      <c r="AS899" s="57">
        <v>8.1999999999999993</v>
      </c>
      <c r="AT899" s="57">
        <v>85633</v>
      </c>
      <c r="AU899" s="54">
        <v>0</v>
      </c>
      <c r="AV899" s="54">
        <v>0</v>
      </c>
      <c r="AW899" s="66">
        <v>7.3</v>
      </c>
      <c r="AX899" s="66">
        <v>7</v>
      </c>
      <c r="AY899" s="64">
        <v>33511</v>
      </c>
      <c r="AZ899" s="73">
        <v>174.36059785449001</v>
      </c>
    </row>
    <row r="900" spans="1:52" x14ac:dyDescent="0.25">
      <c r="A900" s="57">
        <v>896</v>
      </c>
      <c r="B900" s="74">
        <v>2015</v>
      </c>
      <c r="C900" s="57">
        <v>4</v>
      </c>
      <c r="D900" s="57" t="s">
        <v>2188</v>
      </c>
      <c r="E900" s="62">
        <f t="shared" si="23"/>
        <v>0.143067</v>
      </c>
      <c r="F900" s="108">
        <v>0.1389</v>
      </c>
      <c r="G900" s="57"/>
      <c r="H900" s="57"/>
      <c r="I900" s="57"/>
      <c r="J900" s="57" t="s">
        <v>718</v>
      </c>
      <c r="K900" s="57"/>
      <c r="L900" s="57">
        <v>0</v>
      </c>
      <c r="M900" s="63"/>
      <c r="N900" s="57" t="s">
        <v>953</v>
      </c>
      <c r="O900" s="57">
        <v>16847</v>
      </c>
      <c r="P900" s="63">
        <v>40725</v>
      </c>
      <c r="Q900" s="57" t="s">
        <v>2319</v>
      </c>
      <c r="R900" s="57">
        <v>31250</v>
      </c>
      <c r="S900" s="63">
        <v>42027</v>
      </c>
      <c r="T900" s="57" t="s">
        <v>1456</v>
      </c>
      <c r="U900" s="57">
        <v>5454</v>
      </c>
      <c r="V900" s="63" t="s">
        <v>1457</v>
      </c>
      <c r="W900" s="57" t="s">
        <v>864</v>
      </c>
      <c r="X900" s="57">
        <v>744948</v>
      </c>
      <c r="Y900" s="63">
        <v>40280</v>
      </c>
      <c r="Z900" s="57"/>
      <c r="AA900" s="74"/>
      <c r="AB900" s="63"/>
      <c r="AC900" s="57" t="s">
        <v>2450</v>
      </c>
      <c r="AD900" s="57">
        <v>1</v>
      </c>
      <c r="AE900" s="57">
        <v>0</v>
      </c>
      <c r="AF900" s="57">
        <v>0</v>
      </c>
      <c r="AG900" s="57">
        <v>0</v>
      </c>
      <c r="AH900" s="57">
        <v>0</v>
      </c>
      <c r="AI900" s="57">
        <v>0</v>
      </c>
      <c r="AJ900" s="57"/>
      <c r="AK900" s="57">
        <v>0</v>
      </c>
      <c r="AL900" s="57">
        <v>0</v>
      </c>
      <c r="AM900" s="57">
        <v>0</v>
      </c>
      <c r="AN900" s="57">
        <v>0</v>
      </c>
      <c r="AO900" s="57">
        <v>0</v>
      </c>
      <c r="AP900" s="57">
        <v>0</v>
      </c>
      <c r="AQ900" s="57">
        <v>0</v>
      </c>
      <c r="AR900" s="57">
        <v>0</v>
      </c>
      <c r="AS900" s="57">
        <v>7</v>
      </c>
      <c r="AT900" s="57">
        <v>32087</v>
      </c>
      <c r="AU900" s="54">
        <v>0</v>
      </c>
      <c r="AV900" s="54">
        <v>0</v>
      </c>
      <c r="AW900" s="66">
        <v>7.2</v>
      </c>
      <c r="AX900" s="66">
        <v>7</v>
      </c>
      <c r="AY900" s="64">
        <v>14735</v>
      </c>
      <c r="AZ900" s="73">
        <v>174.36059785449001</v>
      </c>
    </row>
    <row r="901" spans="1:52" x14ac:dyDescent="0.25">
      <c r="A901" s="57">
        <v>897</v>
      </c>
      <c r="B901" s="74">
        <v>2015</v>
      </c>
      <c r="C901" s="57">
        <v>11</v>
      </c>
      <c r="D901" s="57" t="s">
        <v>4776</v>
      </c>
      <c r="E901" s="62">
        <f t="shared" si="23"/>
        <v>0.13122200000000001</v>
      </c>
      <c r="F901" s="108">
        <v>0.12740000000000001</v>
      </c>
      <c r="G901" s="57"/>
      <c r="H901" s="57"/>
      <c r="I901" s="57"/>
      <c r="J901" s="57" t="s">
        <v>2749</v>
      </c>
      <c r="K901" s="57"/>
      <c r="L901" s="57">
        <v>157421</v>
      </c>
      <c r="M901" s="63">
        <v>40053</v>
      </c>
      <c r="N901" s="57" t="s">
        <v>912</v>
      </c>
      <c r="O901" s="57">
        <v>26108968</v>
      </c>
      <c r="P901" s="63">
        <v>40060</v>
      </c>
      <c r="Q901" s="57" t="s">
        <v>1070</v>
      </c>
      <c r="R901" s="57">
        <v>8715673</v>
      </c>
      <c r="S901" s="63">
        <v>40426</v>
      </c>
      <c r="T901" s="57" t="s">
        <v>1596</v>
      </c>
      <c r="U901" s="57">
        <v>7886367</v>
      </c>
      <c r="V901" s="63">
        <v>40053</v>
      </c>
      <c r="W901" s="57" t="s">
        <v>2735</v>
      </c>
      <c r="X901" s="57">
        <v>2049079</v>
      </c>
      <c r="Y901" s="63">
        <v>40229</v>
      </c>
      <c r="Z901" s="57" t="s">
        <v>2035</v>
      </c>
      <c r="AA901" s="74">
        <v>16107913</v>
      </c>
      <c r="AB901" s="63">
        <v>40053</v>
      </c>
      <c r="AC901" s="57" t="s">
        <v>229</v>
      </c>
      <c r="AD901" s="57">
        <v>1</v>
      </c>
      <c r="AE901" s="57">
        <v>0</v>
      </c>
      <c r="AF901" s="57">
        <v>0</v>
      </c>
      <c r="AG901" s="57">
        <v>0</v>
      </c>
      <c r="AH901" s="57">
        <v>1</v>
      </c>
      <c r="AI901" s="57">
        <v>0</v>
      </c>
      <c r="AJ901" s="57"/>
      <c r="AK901" s="57">
        <v>0</v>
      </c>
      <c r="AL901" s="57">
        <v>0</v>
      </c>
      <c r="AM901" s="57">
        <v>0</v>
      </c>
      <c r="AN901" s="57">
        <v>0</v>
      </c>
      <c r="AO901" s="57">
        <v>0</v>
      </c>
      <c r="AP901" s="57">
        <v>0</v>
      </c>
      <c r="AQ901" s="57">
        <v>0</v>
      </c>
      <c r="AR901" s="57">
        <v>0</v>
      </c>
      <c r="AS901" s="57">
        <v>4.4000000000000004</v>
      </c>
      <c r="AT901" s="57">
        <v>2346</v>
      </c>
      <c r="AU901" s="54">
        <v>0</v>
      </c>
      <c r="AV901" s="54">
        <v>0</v>
      </c>
      <c r="AW901" s="66">
        <v>5.0999999999999996</v>
      </c>
      <c r="AX901" s="66">
        <v>4.4000000000000004</v>
      </c>
      <c r="AY901" s="64">
        <v>8499</v>
      </c>
      <c r="AZ901" s="73">
        <v>174.36059785449001</v>
      </c>
    </row>
    <row r="902" spans="1:52" x14ac:dyDescent="0.25">
      <c r="A902" s="57">
        <v>898</v>
      </c>
      <c r="B902" s="74">
        <v>2015</v>
      </c>
      <c r="C902" s="57">
        <v>12</v>
      </c>
      <c r="D902" s="57" t="s">
        <v>2786</v>
      </c>
      <c r="E902" s="62">
        <f t="shared" si="23"/>
        <v>0.13101600000000002</v>
      </c>
      <c r="F902" s="108">
        <v>0.12720000000000001</v>
      </c>
      <c r="G902" s="57"/>
      <c r="H902" s="57"/>
      <c r="I902" s="57"/>
      <c r="J902" s="57" t="s">
        <v>808</v>
      </c>
      <c r="K902" s="57"/>
      <c r="L902" s="57">
        <v>1201070</v>
      </c>
      <c r="M902" s="71" t="s">
        <v>4689</v>
      </c>
      <c r="N902" s="57" t="s">
        <v>501</v>
      </c>
      <c r="O902" s="57">
        <v>1391945</v>
      </c>
      <c r="P902" s="63">
        <v>40245</v>
      </c>
      <c r="Q902" s="57" t="s">
        <v>144</v>
      </c>
      <c r="R902" s="57">
        <v>1789068</v>
      </c>
      <c r="S902" s="63">
        <v>40237</v>
      </c>
      <c r="T902" s="57"/>
      <c r="U902" s="57"/>
      <c r="V902" s="63"/>
      <c r="W902" s="57" t="s">
        <v>2809</v>
      </c>
      <c r="X902" s="57">
        <v>115967</v>
      </c>
      <c r="Y902" s="63">
        <v>40332</v>
      </c>
      <c r="Z902" s="57"/>
      <c r="AA902" s="74"/>
      <c r="AB902" s="63"/>
      <c r="AC902" s="57" t="s">
        <v>614</v>
      </c>
      <c r="AD902" s="57">
        <v>1</v>
      </c>
      <c r="AE902" s="57">
        <v>0</v>
      </c>
      <c r="AF902" s="57">
        <v>0</v>
      </c>
      <c r="AG902" s="57">
        <v>0</v>
      </c>
      <c r="AH902" s="57">
        <v>0</v>
      </c>
      <c r="AI902" s="57">
        <v>0</v>
      </c>
      <c r="AJ902" s="57"/>
      <c r="AK902" s="57">
        <v>0</v>
      </c>
      <c r="AL902" s="57">
        <v>0</v>
      </c>
      <c r="AM902" s="57">
        <v>0</v>
      </c>
      <c r="AN902" s="57">
        <v>0</v>
      </c>
      <c r="AO902" s="57">
        <v>0</v>
      </c>
      <c r="AP902" s="57">
        <v>0</v>
      </c>
      <c r="AQ902" s="57">
        <v>0</v>
      </c>
      <c r="AR902" s="57">
        <v>0</v>
      </c>
      <c r="AS902" s="57">
        <v>6.5</v>
      </c>
      <c r="AT902" s="57">
        <v>4852</v>
      </c>
      <c r="AU902" s="54">
        <v>0</v>
      </c>
      <c r="AV902" s="54">
        <v>0</v>
      </c>
      <c r="AW902" s="66">
        <v>6.2</v>
      </c>
      <c r="AX902" s="66">
        <v>6</v>
      </c>
      <c r="AY902" s="64">
        <v>21031</v>
      </c>
      <c r="AZ902" s="73">
        <v>174.36059785449001</v>
      </c>
    </row>
    <row r="903" spans="1:52" x14ac:dyDescent="0.25">
      <c r="A903" s="57">
        <v>899</v>
      </c>
      <c r="B903" s="74">
        <v>2015</v>
      </c>
      <c r="C903" s="57">
        <v>11</v>
      </c>
      <c r="D903" s="57" t="s">
        <v>4777</v>
      </c>
      <c r="E903" s="62">
        <f t="shared" si="23"/>
        <v>0.12669</v>
      </c>
      <c r="F903" s="108">
        <v>0.123</v>
      </c>
      <c r="G903" s="57"/>
      <c r="H903" s="57"/>
      <c r="I903" s="57"/>
      <c r="J903" s="57" t="s">
        <v>2750</v>
      </c>
      <c r="K903" s="57"/>
      <c r="L903" s="57">
        <v>17207</v>
      </c>
      <c r="M903" s="63">
        <v>40356</v>
      </c>
      <c r="N903" s="57" t="s">
        <v>1596</v>
      </c>
      <c r="O903" s="57">
        <v>7884944</v>
      </c>
      <c r="P903" s="63">
        <v>40053</v>
      </c>
      <c r="Q903" s="57" t="s">
        <v>2751</v>
      </c>
      <c r="R903" s="57">
        <v>52681</v>
      </c>
      <c r="S903" s="63">
        <v>40568</v>
      </c>
      <c r="T903" s="57" t="s">
        <v>2752</v>
      </c>
      <c r="U903" s="57">
        <v>0</v>
      </c>
      <c r="V903" s="63"/>
      <c r="W903" s="57"/>
      <c r="X903" s="57"/>
      <c r="Y903" s="63"/>
      <c r="Z903" s="57"/>
      <c r="AA903" s="74"/>
      <c r="AB903" s="63"/>
      <c r="AC903" s="57" t="s">
        <v>1353</v>
      </c>
      <c r="AD903" s="57">
        <v>1</v>
      </c>
      <c r="AE903" s="57">
        <v>0</v>
      </c>
      <c r="AF903" s="57">
        <v>0</v>
      </c>
      <c r="AG903" s="57">
        <v>0</v>
      </c>
      <c r="AH903" s="57">
        <v>1</v>
      </c>
      <c r="AI903" s="57">
        <v>0</v>
      </c>
      <c r="AJ903" s="57"/>
      <c r="AK903" s="57">
        <v>0</v>
      </c>
      <c r="AL903" s="57">
        <v>0</v>
      </c>
      <c r="AM903" s="57">
        <v>0</v>
      </c>
      <c r="AN903" s="57">
        <v>0</v>
      </c>
      <c r="AO903" s="57">
        <v>0</v>
      </c>
      <c r="AP903" s="57">
        <v>0</v>
      </c>
      <c r="AQ903" s="57">
        <v>0</v>
      </c>
      <c r="AR903" s="57">
        <v>0</v>
      </c>
      <c r="AS903" s="57">
        <v>6</v>
      </c>
      <c r="AT903" s="57">
        <v>5915</v>
      </c>
      <c r="AU903" s="54">
        <v>0</v>
      </c>
      <c r="AV903" s="54">
        <v>0</v>
      </c>
      <c r="AW903" s="66">
        <v>4.5999999999999996</v>
      </c>
      <c r="AX903" s="66">
        <v>3.2</v>
      </c>
      <c r="AY903" s="64">
        <v>14827</v>
      </c>
      <c r="AZ903" s="73">
        <v>174.36059785449001</v>
      </c>
    </row>
    <row r="904" spans="1:52" x14ac:dyDescent="0.25">
      <c r="A904" s="57">
        <v>900</v>
      </c>
      <c r="B904" s="74">
        <v>2015</v>
      </c>
      <c r="C904" s="57">
        <v>8</v>
      </c>
      <c r="D904" s="57" t="s">
        <v>2189</v>
      </c>
      <c r="E904" s="62">
        <f t="shared" si="23"/>
        <v>0.126278</v>
      </c>
      <c r="F904" s="108">
        <v>0.1226</v>
      </c>
      <c r="G904" s="57"/>
      <c r="H904" s="57"/>
      <c r="I904" s="57"/>
      <c r="J904" s="57" t="s">
        <v>2255</v>
      </c>
      <c r="K904" s="57"/>
      <c r="L904" s="57">
        <v>0</v>
      </c>
      <c r="M904" s="63"/>
      <c r="N904" s="57" t="s">
        <v>1642</v>
      </c>
      <c r="O904" s="57">
        <v>108913</v>
      </c>
      <c r="P904" s="63">
        <v>40131</v>
      </c>
      <c r="Q904" s="57" t="s">
        <v>1845</v>
      </c>
      <c r="R904" s="57">
        <v>403902</v>
      </c>
      <c r="S904" s="63">
        <v>40442</v>
      </c>
      <c r="T904" s="57" t="s">
        <v>2359</v>
      </c>
      <c r="U904" s="57">
        <v>18644</v>
      </c>
      <c r="V904" s="63">
        <v>40153</v>
      </c>
      <c r="W904" s="57" t="s">
        <v>2395</v>
      </c>
      <c r="X904" s="57">
        <v>53733</v>
      </c>
      <c r="Y904" s="63">
        <v>40142</v>
      </c>
      <c r="Z904" s="57"/>
      <c r="AA904" s="74"/>
      <c r="AB904" s="63"/>
      <c r="AC904" s="57" t="s">
        <v>1357</v>
      </c>
      <c r="AD904" s="57">
        <v>0</v>
      </c>
      <c r="AE904" s="57">
        <v>1</v>
      </c>
      <c r="AF904" s="57">
        <v>0</v>
      </c>
      <c r="AG904" s="57">
        <v>0</v>
      </c>
      <c r="AH904" s="57">
        <v>0</v>
      </c>
      <c r="AI904" s="57">
        <v>0</v>
      </c>
      <c r="AJ904" s="57"/>
      <c r="AK904" s="57">
        <v>0</v>
      </c>
      <c r="AL904" s="57">
        <v>0</v>
      </c>
      <c r="AM904" s="57">
        <v>0</v>
      </c>
      <c r="AN904" s="57">
        <v>0</v>
      </c>
      <c r="AO904" s="57">
        <v>0</v>
      </c>
      <c r="AP904" s="57">
        <v>0</v>
      </c>
      <c r="AQ904" s="57">
        <v>0</v>
      </c>
      <c r="AR904" s="57">
        <v>0</v>
      </c>
      <c r="AS904" s="57">
        <v>3.2</v>
      </c>
      <c r="AT904" s="57">
        <v>1156</v>
      </c>
      <c r="AU904" s="54">
        <v>0</v>
      </c>
      <c r="AV904" s="54">
        <v>0</v>
      </c>
      <c r="AW904" s="66">
        <v>6.6</v>
      </c>
      <c r="AX904" s="66">
        <v>6.1</v>
      </c>
      <c r="AY904" s="64">
        <v>15599</v>
      </c>
      <c r="AZ904" s="73">
        <v>174.36059785449001</v>
      </c>
    </row>
    <row r="905" spans="1:52" x14ac:dyDescent="0.25">
      <c r="A905" s="57">
        <v>901</v>
      </c>
      <c r="B905" s="74">
        <v>2015</v>
      </c>
      <c r="C905" s="57">
        <v>8</v>
      </c>
      <c r="D905" s="57" t="s">
        <v>2190</v>
      </c>
      <c r="E905" s="62">
        <f t="shared" si="23"/>
        <v>0.12586600000000001</v>
      </c>
      <c r="F905" s="108">
        <v>0.1222</v>
      </c>
      <c r="G905" s="57"/>
      <c r="H905" s="57"/>
      <c r="I905" s="57"/>
      <c r="J905" s="57" t="s">
        <v>2256</v>
      </c>
      <c r="K905" s="57"/>
      <c r="L905" s="57">
        <v>0</v>
      </c>
      <c r="M905" s="63"/>
      <c r="N905" s="57" t="s">
        <v>172</v>
      </c>
      <c r="O905" s="57">
        <v>422733</v>
      </c>
      <c r="P905" s="63" t="s">
        <v>651</v>
      </c>
      <c r="Q905" s="57" t="s">
        <v>677</v>
      </c>
      <c r="R905" s="57">
        <v>0</v>
      </c>
      <c r="S905" s="63"/>
      <c r="T905" s="57" t="s">
        <v>1480</v>
      </c>
      <c r="U905" s="57">
        <v>16504883</v>
      </c>
      <c r="V905" s="63">
        <v>40053</v>
      </c>
      <c r="W905" s="57"/>
      <c r="X905" s="57"/>
      <c r="Y905" s="63"/>
      <c r="Z905" s="57"/>
      <c r="AA905" s="74"/>
      <c r="AB905" s="63"/>
      <c r="AC905" s="57" t="s">
        <v>614</v>
      </c>
      <c r="AD905" s="57">
        <v>1</v>
      </c>
      <c r="AE905" s="57">
        <v>0</v>
      </c>
      <c r="AF905" s="57">
        <v>0</v>
      </c>
      <c r="AG905" s="57">
        <v>0</v>
      </c>
      <c r="AH905" s="57">
        <v>0</v>
      </c>
      <c r="AI905" s="57">
        <v>0</v>
      </c>
      <c r="AJ905" s="57"/>
      <c r="AK905" s="57">
        <v>0</v>
      </c>
      <c r="AL905" s="57">
        <v>0</v>
      </c>
      <c r="AM905" s="57">
        <v>0</v>
      </c>
      <c r="AN905" s="57">
        <v>0</v>
      </c>
      <c r="AO905" s="57">
        <v>0</v>
      </c>
      <c r="AP905" s="57">
        <v>0</v>
      </c>
      <c r="AQ905" s="57">
        <v>0</v>
      </c>
      <c r="AR905" s="57">
        <v>0</v>
      </c>
      <c r="AS905" s="57">
        <v>6.1</v>
      </c>
      <c r="AT905" s="57">
        <v>13510</v>
      </c>
      <c r="AU905" s="54">
        <v>0</v>
      </c>
      <c r="AV905" s="54">
        <v>0</v>
      </c>
      <c r="AW905" s="66">
        <v>5.4</v>
      </c>
      <c r="AX905" s="66">
        <v>4.3</v>
      </c>
      <c r="AY905" s="64">
        <v>6403</v>
      </c>
      <c r="AZ905" s="73">
        <v>174.36059785449001</v>
      </c>
    </row>
    <row r="906" spans="1:52" x14ac:dyDescent="0.25">
      <c r="A906" s="57">
        <v>902</v>
      </c>
      <c r="B906" s="74">
        <v>2015</v>
      </c>
      <c r="C906" s="57">
        <v>9</v>
      </c>
      <c r="D906" s="57" t="s">
        <v>2191</v>
      </c>
      <c r="E906" s="62">
        <f t="shared" si="23"/>
        <v>0.12154</v>
      </c>
      <c r="F906" s="108">
        <v>0.11799999999999999</v>
      </c>
      <c r="G906" s="57"/>
      <c r="H906" s="57"/>
      <c r="I906" s="57"/>
      <c r="J906" s="57" t="s">
        <v>2257</v>
      </c>
      <c r="K906" s="57"/>
      <c r="L906" s="57">
        <v>12048</v>
      </c>
      <c r="M906" s="63" t="s">
        <v>1079</v>
      </c>
      <c r="N906" s="57" t="s">
        <v>1409</v>
      </c>
      <c r="O906" s="57">
        <v>4221</v>
      </c>
      <c r="P906" s="63">
        <v>42076</v>
      </c>
      <c r="Q906" s="57" t="s">
        <v>529</v>
      </c>
      <c r="R906" s="57">
        <v>5239091</v>
      </c>
      <c r="S906" s="63">
        <v>40053</v>
      </c>
      <c r="T906" s="57" t="s">
        <v>1985</v>
      </c>
      <c r="U906" s="57">
        <v>218256</v>
      </c>
      <c r="V906" s="63">
        <v>40722</v>
      </c>
      <c r="W906" s="57" t="s">
        <v>1765</v>
      </c>
      <c r="X906" s="57">
        <v>249641</v>
      </c>
      <c r="Y906" s="63">
        <v>40477</v>
      </c>
      <c r="Z906" s="57" t="s">
        <v>482</v>
      </c>
      <c r="AA906" s="74">
        <v>853543</v>
      </c>
      <c r="AB906" s="63">
        <v>40329</v>
      </c>
      <c r="AC906" s="57" t="s">
        <v>1368</v>
      </c>
      <c r="AD906" s="57">
        <v>0</v>
      </c>
      <c r="AE906" s="57">
        <v>1</v>
      </c>
      <c r="AF906" s="57">
        <v>0</v>
      </c>
      <c r="AG906" s="57">
        <v>0</v>
      </c>
      <c r="AH906" s="57">
        <v>0</v>
      </c>
      <c r="AI906" s="57">
        <v>1</v>
      </c>
      <c r="AJ906" s="57"/>
      <c r="AK906" s="57">
        <v>0</v>
      </c>
      <c r="AL906" s="57">
        <v>0</v>
      </c>
      <c r="AM906" s="57">
        <v>0</v>
      </c>
      <c r="AN906" s="57">
        <v>0</v>
      </c>
      <c r="AO906" s="57">
        <v>0</v>
      </c>
      <c r="AP906" s="57">
        <v>0</v>
      </c>
      <c r="AQ906" s="57">
        <v>0</v>
      </c>
      <c r="AR906" s="57">
        <v>0</v>
      </c>
      <c r="AS906" s="57">
        <v>4.3</v>
      </c>
      <c r="AT906" s="57">
        <v>1456</v>
      </c>
      <c r="AU906" s="54">
        <v>0</v>
      </c>
      <c r="AV906" s="54">
        <v>0</v>
      </c>
      <c r="AW906" s="66">
        <v>4.0999999999999996</v>
      </c>
      <c r="AX906" s="66">
        <v>3.5</v>
      </c>
      <c r="AY906" s="64">
        <v>5746</v>
      </c>
      <c r="AZ906" s="73">
        <v>174.36059785449001</v>
      </c>
    </row>
    <row r="907" spans="1:52" x14ac:dyDescent="0.25">
      <c r="A907" s="57">
        <v>903</v>
      </c>
      <c r="B907" s="74">
        <v>2015</v>
      </c>
      <c r="C907" s="57">
        <v>8</v>
      </c>
      <c r="D907" s="57" t="s">
        <v>2192</v>
      </c>
      <c r="E907" s="62">
        <f t="shared" si="23"/>
        <v>0.114845</v>
      </c>
      <c r="F907" s="108">
        <v>0.1115</v>
      </c>
      <c r="G907" s="57"/>
      <c r="H907" s="57"/>
      <c r="I907" s="57"/>
      <c r="J907" s="57" t="s">
        <v>2258</v>
      </c>
      <c r="K907" s="57"/>
      <c r="L907" s="57">
        <v>19757</v>
      </c>
      <c r="M907" s="63"/>
      <c r="N907" s="57" t="s">
        <v>2291</v>
      </c>
      <c r="O907" s="57">
        <v>0</v>
      </c>
      <c r="P907" s="63"/>
      <c r="Q907" s="57" t="s">
        <v>2041</v>
      </c>
      <c r="R907" s="57">
        <v>7861</v>
      </c>
      <c r="S907" s="63">
        <v>40186</v>
      </c>
      <c r="T907" s="57"/>
      <c r="U907" s="57"/>
      <c r="V907" s="63"/>
      <c r="W907" s="57" t="s">
        <v>2396</v>
      </c>
      <c r="X907" s="57">
        <v>0</v>
      </c>
      <c r="Y907" s="63"/>
      <c r="Z907" s="57"/>
      <c r="AA907" s="74"/>
      <c r="AB907" s="63"/>
      <c r="AC907" s="57" t="s">
        <v>1710</v>
      </c>
      <c r="AD907" s="57">
        <v>0</v>
      </c>
      <c r="AE907" s="57">
        <v>0</v>
      </c>
      <c r="AF907" s="57">
        <v>0</v>
      </c>
      <c r="AG907" s="57">
        <v>1</v>
      </c>
      <c r="AH907" s="57">
        <v>1</v>
      </c>
      <c r="AI907" s="57">
        <v>0</v>
      </c>
      <c r="AJ907" s="57"/>
      <c r="AK907" s="57">
        <v>0</v>
      </c>
      <c r="AL907" s="57">
        <v>0</v>
      </c>
      <c r="AM907" s="57">
        <v>0</v>
      </c>
      <c r="AN907" s="57">
        <v>0</v>
      </c>
      <c r="AO907" s="57">
        <v>0</v>
      </c>
      <c r="AP907" s="57">
        <v>0</v>
      </c>
      <c r="AQ907" s="57">
        <v>0</v>
      </c>
      <c r="AR907" s="57">
        <v>0</v>
      </c>
      <c r="AS907" s="57">
        <v>3.5</v>
      </c>
      <c r="AT907" s="57">
        <v>296</v>
      </c>
      <c r="AU907" s="54">
        <v>0</v>
      </c>
      <c r="AV907" s="54">
        <v>0</v>
      </c>
      <c r="AW907" s="66">
        <v>7.3</v>
      </c>
      <c r="AX907" s="66">
        <v>7.2</v>
      </c>
      <c r="AY907" s="64">
        <v>5468</v>
      </c>
      <c r="AZ907" s="73">
        <v>174.36059785449001</v>
      </c>
    </row>
    <row r="908" spans="1:52" x14ac:dyDescent="0.25">
      <c r="A908" s="57">
        <v>904</v>
      </c>
      <c r="B908" s="74">
        <v>2015</v>
      </c>
      <c r="C908" s="57">
        <v>10</v>
      </c>
      <c r="D908" s="57" t="s">
        <v>2723</v>
      </c>
      <c r="E908" s="62">
        <f t="shared" si="23"/>
        <v>0.10815</v>
      </c>
      <c r="F908" s="108">
        <v>0.105</v>
      </c>
      <c r="G908" s="57"/>
      <c r="H908" s="57"/>
      <c r="I908" s="57"/>
      <c r="J908" s="57" t="s">
        <v>3141</v>
      </c>
      <c r="K908" s="57" t="s">
        <v>4778</v>
      </c>
      <c r="L908" s="57">
        <v>0</v>
      </c>
      <c r="M908" s="63"/>
      <c r="N908" s="57" t="s">
        <v>2753</v>
      </c>
      <c r="O908" s="57">
        <v>0</v>
      </c>
      <c r="P908" s="63"/>
      <c r="Q908" s="57"/>
      <c r="R908" s="57"/>
      <c r="S908" s="63"/>
      <c r="T908" s="57" t="s">
        <v>2754</v>
      </c>
      <c r="U908" s="57">
        <v>0</v>
      </c>
      <c r="V908" s="63"/>
      <c r="W908" s="57"/>
      <c r="X908" s="57"/>
      <c r="Y908" s="63"/>
      <c r="Z908" s="57"/>
      <c r="AA908" s="74"/>
      <c r="AB908" s="63"/>
      <c r="AC908" s="57" t="s">
        <v>2773</v>
      </c>
      <c r="AD908" s="57">
        <v>0</v>
      </c>
      <c r="AE908" s="57">
        <v>0</v>
      </c>
      <c r="AF908" s="57">
        <v>0</v>
      </c>
      <c r="AG908" s="57">
        <v>1</v>
      </c>
      <c r="AH908" s="57">
        <v>0</v>
      </c>
      <c r="AI908" s="57">
        <v>0</v>
      </c>
      <c r="AJ908" s="57"/>
      <c r="AK908" s="57">
        <v>0</v>
      </c>
      <c r="AL908" s="57">
        <v>0</v>
      </c>
      <c r="AM908" s="57">
        <v>0</v>
      </c>
      <c r="AN908" s="57">
        <v>0</v>
      </c>
      <c r="AO908" s="57">
        <v>0</v>
      </c>
      <c r="AP908" s="57">
        <v>0</v>
      </c>
      <c r="AQ908" s="57">
        <v>0</v>
      </c>
      <c r="AR908" s="57">
        <v>0</v>
      </c>
      <c r="AS908" s="57">
        <v>7.2</v>
      </c>
      <c r="AT908" s="57">
        <v>4863</v>
      </c>
      <c r="AU908" s="54">
        <v>0</v>
      </c>
      <c r="AV908" s="54">
        <v>0</v>
      </c>
      <c r="AW908" s="66">
        <v>3.4</v>
      </c>
      <c r="AX908" s="66">
        <v>2.9</v>
      </c>
      <c r="AY908" s="64">
        <v>4569</v>
      </c>
      <c r="AZ908" s="73">
        <v>174.36059785449001</v>
      </c>
    </row>
    <row r="909" spans="1:52" x14ac:dyDescent="0.25">
      <c r="A909" s="57">
        <v>905</v>
      </c>
      <c r="B909" s="74">
        <v>2015</v>
      </c>
      <c r="C909" s="57">
        <v>10</v>
      </c>
      <c r="D909" s="57" t="s">
        <v>2785</v>
      </c>
      <c r="E909" s="62">
        <f t="shared" si="23"/>
        <v>0.10763499999999999</v>
      </c>
      <c r="F909" s="108">
        <v>0.1045</v>
      </c>
      <c r="G909" s="57"/>
      <c r="H909" s="57"/>
      <c r="I909" s="57"/>
      <c r="J909" s="57" t="s">
        <v>826</v>
      </c>
      <c r="K909" s="57"/>
      <c r="L909" s="57">
        <v>14328</v>
      </c>
      <c r="M909" s="63">
        <v>40765</v>
      </c>
      <c r="N909" s="57" t="s">
        <v>2804</v>
      </c>
      <c r="O909" s="57">
        <v>150555</v>
      </c>
      <c r="P909" s="63">
        <v>40578</v>
      </c>
      <c r="Q909" s="57" t="s">
        <v>2803</v>
      </c>
      <c r="R909" s="57">
        <v>15717</v>
      </c>
      <c r="S909" s="63">
        <v>40616</v>
      </c>
      <c r="T909" s="57" t="s">
        <v>2805</v>
      </c>
      <c r="U909" s="57">
        <v>0</v>
      </c>
      <c r="V909" s="63"/>
      <c r="W909" s="57" t="s">
        <v>2806</v>
      </c>
      <c r="X909" s="57">
        <v>0</v>
      </c>
      <c r="Y909" s="63"/>
      <c r="Z909" s="57"/>
      <c r="AA909" s="74"/>
      <c r="AB909" s="63"/>
      <c r="AC909" s="57" t="s">
        <v>1365</v>
      </c>
      <c r="AD909" s="57">
        <v>0</v>
      </c>
      <c r="AE909" s="57">
        <v>0</v>
      </c>
      <c r="AF909" s="57">
        <v>0</v>
      </c>
      <c r="AG909" s="57">
        <v>1</v>
      </c>
      <c r="AH909" s="57">
        <v>0</v>
      </c>
      <c r="AI909" s="57">
        <v>0</v>
      </c>
      <c r="AJ909" s="57"/>
      <c r="AK909" s="57">
        <v>0</v>
      </c>
      <c r="AL909" s="57">
        <v>0</v>
      </c>
      <c r="AM909" s="57">
        <v>0</v>
      </c>
      <c r="AN909" s="57">
        <v>0</v>
      </c>
      <c r="AO909" s="57">
        <v>0</v>
      </c>
      <c r="AP909" s="57">
        <v>0</v>
      </c>
      <c r="AQ909" s="57">
        <v>0</v>
      </c>
      <c r="AR909" s="57">
        <v>0</v>
      </c>
      <c r="AS909" s="57">
        <v>2.9</v>
      </c>
      <c r="AT909" s="57">
        <v>916</v>
      </c>
      <c r="AU909" s="54">
        <v>0</v>
      </c>
      <c r="AV909" s="54">
        <v>0</v>
      </c>
      <c r="AW909" s="66">
        <v>5.4</v>
      </c>
      <c r="AX909" s="66">
        <v>4.7</v>
      </c>
      <c r="AY909" s="64">
        <v>3466</v>
      </c>
      <c r="AZ909" s="73">
        <v>174.36059785449001</v>
      </c>
    </row>
    <row r="910" spans="1:52" x14ac:dyDescent="0.25">
      <c r="A910" s="57">
        <v>906</v>
      </c>
      <c r="B910" s="74">
        <v>2015</v>
      </c>
      <c r="C910" s="57">
        <v>1</v>
      </c>
      <c r="D910" s="57" t="s">
        <v>4779</v>
      </c>
      <c r="E910" s="62">
        <f t="shared" si="23"/>
        <v>0.10711999999999999</v>
      </c>
      <c r="F910" s="108">
        <v>0.104</v>
      </c>
      <c r="G910" s="57"/>
      <c r="H910" s="57"/>
      <c r="I910" s="57"/>
      <c r="J910" s="57" t="s">
        <v>803</v>
      </c>
      <c r="K910" s="57"/>
      <c r="L910" s="57">
        <v>19374</v>
      </c>
      <c r="M910" s="63" t="s">
        <v>2549</v>
      </c>
      <c r="N910" s="57" t="s">
        <v>897</v>
      </c>
      <c r="O910" s="57">
        <v>5034</v>
      </c>
      <c r="P910" s="63">
        <v>40318</v>
      </c>
      <c r="Q910" s="57" t="s">
        <v>2292</v>
      </c>
      <c r="R910" s="57">
        <v>16166</v>
      </c>
      <c r="S910" s="63">
        <v>40372</v>
      </c>
      <c r="T910" s="54" t="s">
        <v>1600</v>
      </c>
      <c r="W910" s="54" t="s">
        <v>2385</v>
      </c>
      <c r="X910" s="57"/>
      <c r="Y910" s="63"/>
      <c r="Z910" s="54" t="s">
        <v>2278</v>
      </c>
      <c r="AA910" s="74"/>
      <c r="AB910" s="63"/>
      <c r="AC910" s="57" t="s">
        <v>2451</v>
      </c>
      <c r="AD910" s="57">
        <v>0</v>
      </c>
      <c r="AE910" s="57">
        <v>0</v>
      </c>
      <c r="AF910" s="57">
        <v>0</v>
      </c>
      <c r="AG910" s="57">
        <v>1</v>
      </c>
      <c r="AH910" s="57">
        <v>0</v>
      </c>
      <c r="AI910" s="57">
        <v>0</v>
      </c>
      <c r="AJ910" s="57"/>
      <c r="AK910" s="57">
        <v>0</v>
      </c>
      <c r="AL910" s="57">
        <v>0</v>
      </c>
      <c r="AM910" s="57">
        <v>0</v>
      </c>
      <c r="AN910" s="57">
        <v>0</v>
      </c>
      <c r="AO910" s="57">
        <v>0</v>
      </c>
      <c r="AP910" s="57">
        <v>0</v>
      </c>
      <c r="AQ910" s="57">
        <v>0</v>
      </c>
      <c r="AR910" s="57">
        <v>0</v>
      </c>
      <c r="AS910" s="57">
        <v>4.7</v>
      </c>
      <c r="AT910" s="57">
        <v>510</v>
      </c>
      <c r="AU910" s="54">
        <v>0</v>
      </c>
      <c r="AV910" s="54">
        <v>0</v>
      </c>
      <c r="AW910" s="66">
        <v>5.6</v>
      </c>
      <c r="AX910" s="66">
        <v>4.9000000000000004</v>
      </c>
      <c r="AY910" s="64">
        <v>6750</v>
      </c>
      <c r="AZ910" s="73">
        <v>174.36059785449001</v>
      </c>
    </row>
    <row r="911" spans="1:52" x14ac:dyDescent="0.25">
      <c r="A911" s="57">
        <v>907</v>
      </c>
      <c r="B911" s="74">
        <v>2015</v>
      </c>
      <c r="C911" s="57">
        <v>7</v>
      </c>
      <c r="D911" s="57" t="s">
        <v>4780</v>
      </c>
      <c r="E911" s="62">
        <f t="shared" si="23"/>
        <v>0.10660499999999999</v>
      </c>
      <c r="F911" s="108">
        <v>0.10349999999999999</v>
      </c>
      <c r="G911" s="57"/>
      <c r="H911" s="57"/>
      <c r="I911" s="57"/>
      <c r="J911" s="54" t="s">
        <v>7144</v>
      </c>
      <c r="K911" s="57" t="s">
        <v>4781</v>
      </c>
      <c r="L911" s="57">
        <v>41409</v>
      </c>
      <c r="M911" s="63" t="s">
        <v>2547</v>
      </c>
      <c r="N911" s="57" t="s">
        <v>2035</v>
      </c>
      <c r="O911" s="57">
        <v>15659470</v>
      </c>
      <c r="P911" s="63">
        <v>40053</v>
      </c>
      <c r="Q911" s="57" t="s">
        <v>2015</v>
      </c>
      <c r="R911" s="57">
        <v>229180</v>
      </c>
      <c r="S911" s="63">
        <v>40260</v>
      </c>
      <c r="T911" s="57"/>
      <c r="U911" s="57"/>
      <c r="V911" s="63"/>
      <c r="W911" s="57" t="s">
        <v>2401</v>
      </c>
      <c r="X911" s="57">
        <v>0</v>
      </c>
      <c r="Y911" s="63"/>
      <c r="Z911" s="57"/>
      <c r="AA911" s="74"/>
      <c r="AB911" s="63"/>
      <c r="AC911" s="57" t="s">
        <v>1365</v>
      </c>
      <c r="AD911" s="57">
        <v>0</v>
      </c>
      <c r="AE911" s="57">
        <v>1</v>
      </c>
      <c r="AF911" s="57">
        <v>0</v>
      </c>
      <c r="AG911" s="57">
        <v>0</v>
      </c>
      <c r="AH911" s="57">
        <v>0</v>
      </c>
      <c r="AI911" s="57">
        <v>0</v>
      </c>
      <c r="AJ911" s="57"/>
      <c r="AK911" s="57">
        <v>0</v>
      </c>
      <c r="AL911" s="57">
        <v>0</v>
      </c>
      <c r="AM911" s="57">
        <v>0</v>
      </c>
      <c r="AN911" s="57">
        <v>0</v>
      </c>
      <c r="AO911" s="57">
        <v>0</v>
      </c>
      <c r="AP911" s="57">
        <v>0</v>
      </c>
      <c r="AQ911" s="57">
        <v>0</v>
      </c>
      <c r="AR911" s="57">
        <v>0</v>
      </c>
      <c r="AS911" s="57">
        <v>4.9000000000000004</v>
      </c>
      <c r="AT911" s="57">
        <v>1446</v>
      </c>
      <c r="AU911" s="54">
        <v>0</v>
      </c>
      <c r="AV911" s="54">
        <v>0</v>
      </c>
      <c r="AW911" s="66">
        <v>4.7</v>
      </c>
      <c r="AX911" s="66">
        <v>4.7</v>
      </c>
      <c r="AY911" s="64">
        <v>13122</v>
      </c>
      <c r="AZ911" s="73">
        <v>174.36059785449001</v>
      </c>
    </row>
    <row r="912" spans="1:52" x14ac:dyDescent="0.25">
      <c r="A912" s="57">
        <v>908</v>
      </c>
      <c r="B912" s="74">
        <v>2015</v>
      </c>
      <c r="C912" s="57">
        <v>9</v>
      </c>
      <c r="D912" s="57" t="s">
        <v>2193</v>
      </c>
      <c r="E912" s="62">
        <f t="shared" si="23"/>
        <v>0.10598700000000001</v>
      </c>
      <c r="F912" s="108">
        <v>0.10290000000000001</v>
      </c>
      <c r="G912" s="57"/>
      <c r="H912" s="57"/>
      <c r="I912" s="57"/>
      <c r="J912" s="57" t="s">
        <v>2259</v>
      </c>
      <c r="K912" s="57"/>
      <c r="L912" s="57">
        <v>12588</v>
      </c>
      <c r="M912" s="63" t="s">
        <v>2603</v>
      </c>
      <c r="N912" s="57" t="s">
        <v>1000</v>
      </c>
      <c r="O912" s="57">
        <v>1871076</v>
      </c>
      <c r="P912" s="63" t="s">
        <v>1001</v>
      </c>
      <c r="Q912" s="57" t="s">
        <v>512</v>
      </c>
      <c r="R912" s="57">
        <v>3421194</v>
      </c>
      <c r="S912" s="63">
        <v>40053</v>
      </c>
      <c r="T912" s="57"/>
      <c r="U912" s="57"/>
      <c r="V912" s="63"/>
      <c r="W912" s="57" t="s">
        <v>2397</v>
      </c>
      <c r="X912" s="57">
        <v>538069</v>
      </c>
      <c r="Y912" s="63">
        <v>40300</v>
      </c>
      <c r="Z912" s="57"/>
      <c r="AA912" s="74"/>
      <c r="AB912" s="63"/>
      <c r="AC912" s="57" t="s">
        <v>229</v>
      </c>
      <c r="AD912" s="57">
        <v>1</v>
      </c>
      <c r="AE912" s="57">
        <v>0</v>
      </c>
      <c r="AF912" s="57">
        <v>0</v>
      </c>
      <c r="AG912" s="57">
        <v>0</v>
      </c>
      <c r="AH912" s="57">
        <v>1</v>
      </c>
      <c r="AI912" s="57">
        <v>0</v>
      </c>
      <c r="AJ912" s="57"/>
      <c r="AK912" s="57">
        <v>0</v>
      </c>
      <c r="AL912" s="57">
        <v>0</v>
      </c>
      <c r="AM912" s="57">
        <v>0</v>
      </c>
      <c r="AN912" s="57">
        <v>0</v>
      </c>
      <c r="AO912" s="57">
        <v>0</v>
      </c>
      <c r="AP912" s="57">
        <v>0</v>
      </c>
      <c r="AQ912" s="57">
        <v>0</v>
      </c>
      <c r="AR912" s="57">
        <v>0</v>
      </c>
      <c r="AS912" s="57">
        <v>4.7</v>
      </c>
      <c r="AT912" s="57">
        <v>7849</v>
      </c>
      <c r="AU912" s="54">
        <v>0</v>
      </c>
      <c r="AV912" s="54">
        <v>0</v>
      </c>
      <c r="AW912" s="66">
        <v>7.9</v>
      </c>
      <c r="AX912" s="66">
        <v>8.6</v>
      </c>
      <c r="AY912" s="64">
        <v>17601</v>
      </c>
      <c r="AZ912" s="73">
        <v>174.36059785449001</v>
      </c>
    </row>
    <row r="913" spans="1:52" x14ac:dyDescent="0.25">
      <c r="A913" s="57">
        <v>909</v>
      </c>
      <c r="B913" s="74">
        <v>2015</v>
      </c>
      <c r="C913" s="57">
        <v>10</v>
      </c>
      <c r="D913" s="57" t="s">
        <v>4782</v>
      </c>
      <c r="E913" s="62">
        <f t="shared" si="23"/>
        <v>0.105781</v>
      </c>
      <c r="F913" s="108">
        <v>0.1027</v>
      </c>
      <c r="G913" s="57"/>
      <c r="H913" s="57"/>
      <c r="I913" s="57"/>
      <c r="J913" s="57" t="s">
        <v>2755</v>
      </c>
      <c r="K913" s="57"/>
      <c r="L913" s="57">
        <v>16092</v>
      </c>
      <c r="M913" s="63">
        <v>40270</v>
      </c>
      <c r="N913" s="57" t="s">
        <v>2756</v>
      </c>
      <c r="O913" s="57">
        <v>0</v>
      </c>
      <c r="P913" s="63"/>
      <c r="Q913" s="57" t="s">
        <v>2757</v>
      </c>
      <c r="R913" s="57">
        <v>0</v>
      </c>
      <c r="S913" s="63"/>
      <c r="T913" s="57" t="s">
        <v>2758</v>
      </c>
      <c r="U913" s="57">
        <v>4080</v>
      </c>
      <c r="V913" s="63">
        <v>40392</v>
      </c>
      <c r="W913" s="57" t="s">
        <v>2759</v>
      </c>
      <c r="X913" s="57">
        <v>2356</v>
      </c>
      <c r="Y913" s="63"/>
      <c r="Z913" s="57"/>
      <c r="AA913" s="74"/>
      <c r="AB913" s="63"/>
      <c r="AC913" s="57" t="s">
        <v>1704</v>
      </c>
      <c r="AD913" s="57">
        <v>0</v>
      </c>
      <c r="AE913" s="57">
        <v>1</v>
      </c>
      <c r="AF913" s="57">
        <v>0</v>
      </c>
      <c r="AG913" s="57">
        <v>0</v>
      </c>
      <c r="AH913" s="57">
        <v>0</v>
      </c>
      <c r="AI913" s="57">
        <v>0</v>
      </c>
      <c r="AJ913" s="57"/>
      <c r="AK913" s="57">
        <v>0</v>
      </c>
      <c r="AL913" s="57">
        <v>0</v>
      </c>
      <c r="AM913" s="57">
        <v>0</v>
      </c>
      <c r="AN913" s="57">
        <v>0</v>
      </c>
      <c r="AO913" s="57">
        <v>0</v>
      </c>
      <c r="AP913" s="57">
        <v>0</v>
      </c>
      <c r="AQ913" s="57">
        <v>0</v>
      </c>
      <c r="AR913" s="57">
        <v>0</v>
      </c>
      <c r="AS913" s="57">
        <v>8.6</v>
      </c>
      <c r="AT913" s="57">
        <v>76322</v>
      </c>
      <c r="AU913" s="54">
        <v>0</v>
      </c>
      <c r="AV913" s="54">
        <v>0</v>
      </c>
      <c r="AW913" s="66">
        <v>7.7</v>
      </c>
      <c r="AX913" s="66">
        <v>7.8</v>
      </c>
      <c r="AY913" s="64">
        <v>16568</v>
      </c>
      <c r="AZ913" s="73">
        <v>174.36059785449001</v>
      </c>
    </row>
    <row r="914" spans="1:52" x14ac:dyDescent="0.25">
      <c r="A914" s="57">
        <v>910</v>
      </c>
      <c r="B914" s="74">
        <v>2015</v>
      </c>
      <c r="C914" s="57">
        <v>12</v>
      </c>
      <c r="D914" s="57" t="s">
        <v>4783</v>
      </c>
      <c r="E914" s="62">
        <f t="shared" si="23"/>
        <v>0.105266</v>
      </c>
      <c r="F914" s="108">
        <v>0.1022</v>
      </c>
      <c r="G914" s="57"/>
      <c r="H914" s="57"/>
      <c r="I914" s="57"/>
      <c r="J914" s="57" t="s">
        <v>2807</v>
      </c>
      <c r="K914" s="57"/>
      <c r="L914" s="57">
        <v>0</v>
      </c>
      <c r="M914" s="63"/>
      <c r="N914" s="57" t="s">
        <v>2808</v>
      </c>
      <c r="O914" s="57">
        <v>0</v>
      </c>
      <c r="P914" s="63"/>
      <c r="Q914" s="57" t="s">
        <v>2768</v>
      </c>
      <c r="R914" s="57">
        <v>0</v>
      </c>
      <c r="S914" s="63"/>
      <c r="W914" s="57"/>
      <c r="X914" s="57"/>
      <c r="Y914" s="63"/>
      <c r="Z914" s="57"/>
      <c r="AA914" s="74"/>
      <c r="AB914" s="63"/>
      <c r="AC914" s="57" t="s">
        <v>1715</v>
      </c>
      <c r="AD914" s="57">
        <v>0</v>
      </c>
      <c r="AE914" s="57">
        <v>0</v>
      </c>
      <c r="AF914" s="57">
        <v>0</v>
      </c>
      <c r="AG914" s="57">
        <v>1</v>
      </c>
      <c r="AH914" s="57">
        <v>1</v>
      </c>
      <c r="AI914" s="57">
        <v>0</v>
      </c>
      <c r="AJ914" s="57"/>
      <c r="AK914" s="57">
        <v>0</v>
      </c>
      <c r="AL914" s="57">
        <v>0</v>
      </c>
      <c r="AM914" s="57">
        <v>0</v>
      </c>
      <c r="AN914" s="57">
        <v>0</v>
      </c>
      <c r="AO914" s="57">
        <v>0</v>
      </c>
      <c r="AP914" s="57">
        <v>0</v>
      </c>
      <c r="AQ914" s="57">
        <v>0</v>
      </c>
      <c r="AR914" s="57">
        <v>0</v>
      </c>
      <c r="AS914" s="57">
        <v>4.8</v>
      </c>
      <c r="AT914" s="57">
        <v>1134</v>
      </c>
      <c r="AU914" s="54">
        <v>0</v>
      </c>
      <c r="AV914" s="54">
        <v>0</v>
      </c>
      <c r="AW914" s="66">
        <v>3.5</v>
      </c>
      <c r="AX914" s="66">
        <v>3.4</v>
      </c>
      <c r="AY914" s="64">
        <v>5184</v>
      </c>
      <c r="AZ914" s="73">
        <v>174.36059785449001</v>
      </c>
    </row>
    <row r="915" spans="1:52" x14ac:dyDescent="0.25">
      <c r="A915" s="57">
        <v>911</v>
      </c>
      <c r="B915" s="74">
        <v>2015</v>
      </c>
      <c r="C915" s="57">
        <v>9</v>
      </c>
      <c r="D915" s="57" t="s">
        <v>2194</v>
      </c>
      <c r="E915" s="62">
        <f t="shared" si="23"/>
        <v>0.10351500000000001</v>
      </c>
      <c r="F915" s="108">
        <v>0.10050000000000001</v>
      </c>
      <c r="G915" s="57"/>
      <c r="H915" s="57"/>
      <c r="I915" s="57"/>
      <c r="J915" s="57" t="s">
        <v>2260</v>
      </c>
      <c r="K915" s="57"/>
      <c r="L915" s="57">
        <v>533812</v>
      </c>
      <c r="M915" s="63" t="s">
        <v>1016</v>
      </c>
      <c r="N915" s="57" t="s">
        <v>2293</v>
      </c>
      <c r="O915" s="57">
        <v>0</v>
      </c>
      <c r="P915" s="63"/>
      <c r="Q915" s="57" t="s">
        <v>2320</v>
      </c>
      <c r="R915" s="57">
        <v>3307</v>
      </c>
      <c r="S915" s="63">
        <v>40475</v>
      </c>
      <c r="T915" s="57" t="s">
        <v>2360</v>
      </c>
      <c r="U915" s="57">
        <v>22081</v>
      </c>
      <c r="V915" s="63">
        <v>40313</v>
      </c>
      <c r="W915" s="57"/>
      <c r="X915" s="57"/>
      <c r="Y915" s="63"/>
      <c r="Z915" s="57" t="s">
        <v>2415</v>
      </c>
      <c r="AA915" s="74">
        <v>0</v>
      </c>
      <c r="AB915" s="63"/>
      <c r="AC915" s="57" t="s">
        <v>1375</v>
      </c>
      <c r="AD915" s="57">
        <v>0</v>
      </c>
      <c r="AE915" s="57">
        <v>1</v>
      </c>
      <c r="AF915" s="57">
        <v>0</v>
      </c>
      <c r="AG915" s="57">
        <v>0</v>
      </c>
      <c r="AH915" s="57">
        <v>0</v>
      </c>
      <c r="AI915" s="57">
        <v>0</v>
      </c>
      <c r="AJ915" s="57"/>
      <c r="AK915" s="57">
        <v>0</v>
      </c>
      <c r="AL915" s="57">
        <v>0</v>
      </c>
      <c r="AM915" s="57">
        <v>0</v>
      </c>
      <c r="AN915" s="57">
        <v>0</v>
      </c>
      <c r="AO915" s="57">
        <v>0</v>
      </c>
      <c r="AP915" s="57">
        <v>0</v>
      </c>
      <c r="AQ915" s="57">
        <v>0</v>
      </c>
      <c r="AR915" s="57">
        <v>0</v>
      </c>
      <c r="AS915" s="57">
        <v>7.8</v>
      </c>
      <c r="AT915" s="57">
        <v>18974</v>
      </c>
      <c r="AU915" s="54">
        <v>0</v>
      </c>
      <c r="AV915" s="54">
        <v>0</v>
      </c>
      <c r="AW915" s="66">
        <v>5.0999999999999996</v>
      </c>
      <c r="AX915" s="66">
        <v>3.5</v>
      </c>
      <c r="AY915" s="64">
        <v>11007</v>
      </c>
      <c r="AZ915" s="73">
        <v>174.36059785449001</v>
      </c>
    </row>
    <row r="916" spans="1:52" x14ac:dyDescent="0.25">
      <c r="A916" s="57">
        <v>912</v>
      </c>
      <c r="B916" s="74">
        <v>2015</v>
      </c>
      <c r="C916" s="57">
        <v>7</v>
      </c>
      <c r="D916" s="57" t="s">
        <v>2195</v>
      </c>
      <c r="E916" s="62">
        <f t="shared" si="23"/>
        <v>9.5996000000000012E-2</v>
      </c>
      <c r="F916" s="108">
        <v>9.3200000000000005E-2</v>
      </c>
      <c r="G916" s="57"/>
      <c r="H916" s="57"/>
      <c r="I916" s="57"/>
      <c r="J916" s="57" t="s">
        <v>2261</v>
      </c>
      <c r="K916" s="57"/>
      <c r="L916" s="57">
        <v>5109</v>
      </c>
      <c r="M916" s="63" t="s">
        <v>2604</v>
      </c>
      <c r="N916" s="57" t="s">
        <v>2294</v>
      </c>
      <c r="O916" s="57">
        <v>17159</v>
      </c>
      <c r="P916" s="63">
        <v>40053</v>
      </c>
      <c r="Q916" s="57" t="s">
        <v>199</v>
      </c>
      <c r="R916" s="57">
        <v>147740</v>
      </c>
      <c r="S916" s="63">
        <v>40361</v>
      </c>
      <c r="T916" s="57" t="s">
        <v>2361</v>
      </c>
      <c r="U916" s="57">
        <v>188694</v>
      </c>
      <c r="V916" s="63">
        <v>40053</v>
      </c>
      <c r="W916" s="57"/>
      <c r="X916" s="57"/>
      <c r="Y916" s="63"/>
      <c r="Z916" s="57"/>
      <c r="AA916" s="74"/>
      <c r="AB916" s="63"/>
      <c r="AC916" s="57" t="s">
        <v>1363</v>
      </c>
      <c r="AD916" s="57">
        <v>0</v>
      </c>
      <c r="AE916" s="57">
        <v>1</v>
      </c>
      <c r="AF916" s="57">
        <v>0</v>
      </c>
      <c r="AG916" s="57">
        <v>0</v>
      </c>
      <c r="AH916" s="57">
        <v>0</v>
      </c>
      <c r="AI916" s="57">
        <v>0</v>
      </c>
      <c r="AJ916" s="57"/>
      <c r="AK916" s="57">
        <v>0</v>
      </c>
      <c r="AL916" s="57">
        <v>0</v>
      </c>
      <c r="AM916" s="57">
        <v>0</v>
      </c>
      <c r="AN916" s="57">
        <v>0</v>
      </c>
      <c r="AO916" s="57">
        <v>0</v>
      </c>
      <c r="AP916" s="57">
        <v>0</v>
      </c>
      <c r="AQ916" s="57">
        <v>0</v>
      </c>
      <c r="AR916" s="57">
        <v>0</v>
      </c>
      <c r="AS916" s="57">
        <v>3.4</v>
      </c>
      <c r="AT916" s="57">
        <v>169</v>
      </c>
      <c r="AU916" s="54">
        <v>0</v>
      </c>
      <c r="AV916" s="54">
        <v>0</v>
      </c>
      <c r="AW916" s="66">
        <v>5.6</v>
      </c>
      <c r="AX916" s="66">
        <v>4.8</v>
      </c>
      <c r="AY916" s="64">
        <v>2291</v>
      </c>
      <c r="AZ916" s="73">
        <v>174.36059785449001</v>
      </c>
    </row>
    <row r="917" spans="1:52" x14ac:dyDescent="0.25">
      <c r="A917" s="57">
        <v>913</v>
      </c>
      <c r="B917" s="74">
        <v>2015</v>
      </c>
      <c r="C917" s="57">
        <v>4</v>
      </c>
      <c r="D917" s="57" t="s">
        <v>2196</v>
      </c>
      <c r="E917" s="62">
        <f t="shared" si="23"/>
        <v>9.3245900000000007E-2</v>
      </c>
      <c r="F917" s="108">
        <v>9.0529999999999999E-2</v>
      </c>
      <c r="G917" s="57"/>
      <c r="H917" s="57"/>
      <c r="I917" s="57"/>
      <c r="J917" s="57" t="s">
        <v>473</v>
      </c>
      <c r="K917" s="57"/>
      <c r="L917" s="57">
        <v>6629</v>
      </c>
      <c r="M917" s="63" t="s">
        <v>2542</v>
      </c>
      <c r="N917" s="57" t="s">
        <v>482</v>
      </c>
      <c r="O917" s="57">
        <v>853408</v>
      </c>
      <c r="P917" s="63">
        <v>40329</v>
      </c>
      <c r="Q917" s="57" t="s">
        <v>580</v>
      </c>
      <c r="R917" s="57">
        <v>0</v>
      </c>
      <c r="S917" s="63"/>
      <c r="T917" s="57" t="s">
        <v>124</v>
      </c>
      <c r="U917" s="54">
        <v>5349751</v>
      </c>
      <c r="V917" s="71">
        <v>40283</v>
      </c>
      <c r="W917" s="57" t="s">
        <v>365</v>
      </c>
      <c r="X917" s="57">
        <v>306294</v>
      </c>
      <c r="Y917" s="63">
        <v>40218</v>
      </c>
      <c r="Z917" s="57" t="s">
        <v>1731</v>
      </c>
      <c r="AA917" s="74">
        <v>0</v>
      </c>
      <c r="AB917" s="63"/>
      <c r="AC917" s="57" t="s">
        <v>229</v>
      </c>
      <c r="AD917" s="57">
        <v>1</v>
      </c>
      <c r="AE917" s="57">
        <v>0</v>
      </c>
      <c r="AF917" s="57">
        <v>0</v>
      </c>
      <c r="AG917" s="57">
        <v>0</v>
      </c>
      <c r="AH917" s="57">
        <v>1</v>
      </c>
      <c r="AI917" s="57">
        <v>0</v>
      </c>
      <c r="AJ917" s="57"/>
      <c r="AK917" s="57">
        <v>0</v>
      </c>
      <c r="AL917" s="57">
        <v>0</v>
      </c>
      <c r="AM917" s="57">
        <v>0</v>
      </c>
      <c r="AN917" s="57">
        <v>0</v>
      </c>
      <c r="AO917" s="57">
        <v>0</v>
      </c>
      <c r="AP917" s="57">
        <v>0</v>
      </c>
      <c r="AQ917" s="57">
        <v>0</v>
      </c>
      <c r="AR917" s="57">
        <v>0</v>
      </c>
      <c r="AS917" s="57">
        <v>3.5</v>
      </c>
      <c r="AT917" s="57">
        <v>2551</v>
      </c>
      <c r="AU917" s="54">
        <v>0</v>
      </c>
      <c r="AV917" s="54">
        <v>0</v>
      </c>
      <c r="AW917" s="66">
        <v>4.8</v>
      </c>
      <c r="AX917" s="66">
        <v>2.8</v>
      </c>
      <c r="AY917" s="64">
        <v>11931</v>
      </c>
      <c r="AZ917" s="73">
        <v>174.36059785449001</v>
      </c>
    </row>
    <row r="918" spans="1:52" x14ac:dyDescent="0.25">
      <c r="A918" s="57">
        <v>914</v>
      </c>
      <c r="B918" s="74">
        <v>2015</v>
      </c>
      <c r="C918" s="57">
        <v>6</v>
      </c>
      <c r="D918" s="57" t="s">
        <v>2197</v>
      </c>
      <c r="E918" s="62">
        <f t="shared" si="23"/>
        <v>8.9404000000000011E-2</v>
      </c>
      <c r="F918" s="108">
        <v>8.6800000000000002E-2</v>
      </c>
      <c r="G918" s="57"/>
      <c r="H918" s="57"/>
      <c r="I918" s="57"/>
      <c r="J918" s="57" t="s">
        <v>2262</v>
      </c>
      <c r="K918" s="57"/>
      <c r="L918" s="57">
        <v>0</v>
      </c>
      <c r="M918" s="63"/>
      <c r="N918" s="57" t="s">
        <v>2295</v>
      </c>
      <c r="O918" s="57">
        <v>8617</v>
      </c>
      <c r="P918" s="63">
        <v>40327</v>
      </c>
      <c r="Q918" s="57" t="s">
        <v>2321</v>
      </c>
      <c r="R918" s="57">
        <v>62294</v>
      </c>
      <c r="S918" s="63">
        <v>40589</v>
      </c>
      <c r="T918" s="57" t="s">
        <v>2362</v>
      </c>
      <c r="U918" s="57">
        <v>31746</v>
      </c>
      <c r="V918" s="63">
        <v>40332</v>
      </c>
      <c r="W918" s="57" t="s">
        <v>2398</v>
      </c>
      <c r="X918" s="57">
        <v>0</v>
      </c>
      <c r="Y918" s="63"/>
      <c r="Z918" s="57"/>
      <c r="AA918" s="74"/>
      <c r="AB918" s="63"/>
      <c r="AC918" s="57" t="s">
        <v>1365</v>
      </c>
      <c r="AD918" s="57">
        <v>0</v>
      </c>
      <c r="AE918" s="57">
        <v>1</v>
      </c>
      <c r="AF918" s="57">
        <v>0</v>
      </c>
      <c r="AG918" s="57">
        <v>0</v>
      </c>
      <c r="AH918" s="57">
        <v>0</v>
      </c>
      <c r="AI918" s="57">
        <v>0</v>
      </c>
      <c r="AJ918" s="57"/>
      <c r="AK918" s="57">
        <v>0</v>
      </c>
      <c r="AL918" s="57">
        <v>0</v>
      </c>
      <c r="AM918" s="57">
        <v>0</v>
      </c>
      <c r="AN918" s="57">
        <v>0</v>
      </c>
      <c r="AO918" s="57">
        <v>0</v>
      </c>
      <c r="AP918" s="57">
        <v>0</v>
      </c>
      <c r="AQ918" s="57">
        <v>0</v>
      </c>
      <c r="AR918" s="57">
        <v>0</v>
      </c>
      <c r="AS918" s="57">
        <v>2.8</v>
      </c>
      <c r="AT918" s="57">
        <v>1066</v>
      </c>
      <c r="AU918" s="54">
        <v>0</v>
      </c>
      <c r="AV918" s="54">
        <v>0</v>
      </c>
      <c r="AW918" s="66">
        <v>5.8</v>
      </c>
      <c r="AX918" s="66">
        <v>3.3</v>
      </c>
      <c r="AY918" s="64">
        <v>7413</v>
      </c>
      <c r="AZ918" s="73">
        <v>174.36059785449001</v>
      </c>
    </row>
    <row r="919" spans="1:52" x14ac:dyDescent="0.25">
      <c r="A919" s="57">
        <v>915</v>
      </c>
      <c r="B919" s="74">
        <v>2015</v>
      </c>
      <c r="C919" s="57">
        <v>5</v>
      </c>
      <c r="D919" s="57" t="s">
        <v>2198</v>
      </c>
      <c r="E919" s="62">
        <f t="shared" si="23"/>
        <v>8.7652999999999995E-2</v>
      </c>
      <c r="F919" s="108">
        <v>8.5099999999999995E-2</v>
      </c>
      <c r="G919" s="57"/>
      <c r="H919" s="57"/>
      <c r="I919" s="57"/>
      <c r="J919" s="57" t="s">
        <v>2263</v>
      </c>
      <c r="K919" s="57"/>
      <c r="L919" s="57">
        <v>0</v>
      </c>
      <c r="M919" s="63"/>
      <c r="N919" s="57" t="s">
        <v>2296</v>
      </c>
      <c r="O919" s="57">
        <v>1120039</v>
      </c>
      <c r="P919" s="63">
        <v>40318</v>
      </c>
      <c r="Q919" s="57" t="s">
        <v>2322</v>
      </c>
      <c r="R919" s="57">
        <v>1576975</v>
      </c>
      <c r="S919" s="63">
        <v>40409</v>
      </c>
      <c r="T919" s="57" t="s">
        <v>2363</v>
      </c>
      <c r="U919" s="57">
        <v>16758</v>
      </c>
      <c r="V919" s="63">
        <v>42031</v>
      </c>
      <c r="W919" s="57"/>
      <c r="X919" s="57"/>
      <c r="Y919" s="63"/>
      <c r="Z919" s="57"/>
      <c r="AA919" s="74"/>
      <c r="AB919" s="63"/>
      <c r="AC919" s="57" t="s">
        <v>1357</v>
      </c>
      <c r="AD919" s="57">
        <v>0</v>
      </c>
      <c r="AE919" s="57">
        <v>1</v>
      </c>
      <c r="AF919" s="57">
        <v>0</v>
      </c>
      <c r="AG919" s="57">
        <v>0</v>
      </c>
      <c r="AH919" s="57">
        <v>0</v>
      </c>
      <c r="AI919" s="57">
        <v>0</v>
      </c>
      <c r="AJ919" s="57"/>
      <c r="AK919" s="57">
        <v>0</v>
      </c>
      <c r="AL919" s="57">
        <v>0</v>
      </c>
      <c r="AM919" s="57">
        <v>0</v>
      </c>
      <c r="AN919" s="57">
        <v>0</v>
      </c>
      <c r="AO919" s="57">
        <v>0</v>
      </c>
      <c r="AP919" s="57">
        <v>0</v>
      </c>
      <c r="AQ919" s="57">
        <v>0</v>
      </c>
      <c r="AR919" s="57">
        <v>0</v>
      </c>
      <c r="AS919" s="57">
        <v>3.3</v>
      </c>
      <c r="AT919" s="57">
        <v>750</v>
      </c>
      <c r="AU919" s="54">
        <v>0</v>
      </c>
      <c r="AV919" s="54">
        <v>0</v>
      </c>
      <c r="AW919" s="66">
        <v>5</v>
      </c>
      <c r="AX919" s="66">
        <v>3</v>
      </c>
      <c r="AY919" s="64">
        <v>3626</v>
      </c>
      <c r="AZ919" s="73">
        <v>174.36059785449001</v>
      </c>
    </row>
    <row r="920" spans="1:52" x14ac:dyDescent="0.25">
      <c r="A920" s="57">
        <v>916</v>
      </c>
      <c r="B920" s="74">
        <v>2015</v>
      </c>
      <c r="C920" s="57">
        <v>2</v>
      </c>
      <c r="D920" s="57" t="s">
        <v>2199</v>
      </c>
      <c r="E920" s="62">
        <f t="shared" ref="E920:E983" si="24">F920*(1+3%)</f>
        <v>8.7137999999999993E-2</v>
      </c>
      <c r="F920" s="108">
        <v>8.4599999999999995E-2</v>
      </c>
      <c r="G920" s="57"/>
      <c r="H920" s="57"/>
      <c r="I920" s="57"/>
      <c r="J920" s="57" t="s">
        <v>2264</v>
      </c>
      <c r="K920" s="57"/>
      <c r="L920" s="57">
        <v>9509</v>
      </c>
      <c r="M920" s="63"/>
      <c r="N920" s="57" t="s">
        <v>1624</v>
      </c>
      <c r="O920" s="57">
        <v>21928</v>
      </c>
      <c r="P920" s="63">
        <v>40513</v>
      </c>
      <c r="Q920" s="57" t="s">
        <v>1588</v>
      </c>
      <c r="R920" s="57">
        <v>0</v>
      </c>
      <c r="S920" s="63"/>
      <c r="T920" s="57" t="s">
        <v>1235</v>
      </c>
      <c r="U920" s="57">
        <v>31677</v>
      </c>
      <c r="V920" s="63">
        <v>40341</v>
      </c>
      <c r="W920" s="57" t="s">
        <v>2399</v>
      </c>
      <c r="X920" s="57">
        <v>23081</v>
      </c>
      <c r="Y920" s="63">
        <v>40341</v>
      </c>
      <c r="Z920" s="57"/>
      <c r="AA920" s="74"/>
      <c r="AB920" s="63"/>
      <c r="AC920" s="57" t="s">
        <v>2452</v>
      </c>
      <c r="AD920" s="57">
        <v>0</v>
      </c>
      <c r="AE920" s="57">
        <v>0</v>
      </c>
      <c r="AF920" s="57">
        <v>0</v>
      </c>
      <c r="AG920" s="57">
        <v>1</v>
      </c>
      <c r="AH920" s="57">
        <v>0</v>
      </c>
      <c r="AI920" s="57">
        <v>0</v>
      </c>
      <c r="AJ920" s="57"/>
      <c r="AK920" s="57">
        <v>0</v>
      </c>
      <c r="AL920" s="57">
        <v>0</v>
      </c>
      <c r="AM920" s="57">
        <v>0</v>
      </c>
      <c r="AN920" s="57">
        <v>0</v>
      </c>
      <c r="AO920" s="57">
        <v>0</v>
      </c>
      <c r="AP920" s="57">
        <v>0</v>
      </c>
      <c r="AQ920" s="57">
        <v>0</v>
      </c>
      <c r="AR920" s="57">
        <v>0</v>
      </c>
      <c r="AS920" s="57">
        <v>4.7</v>
      </c>
      <c r="AT920" s="57">
        <v>244</v>
      </c>
      <c r="AU920" s="54">
        <v>1</v>
      </c>
      <c r="AV920" s="54">
        <v>0</v>
      </c>
      <c r="AW920" s="66"/>
      <c r="AX920" s="66"/>
      <c r="AY920" s="64"/>
      <c r="AZ920" s="73">
        <v>174.36059785449001</v>
      </c>
    </row>
    <row r="921" spans="1:52" x14ac:dyDescent="0.25">
      <c r="A921" s="57">
        <v>917</v>
      </c>
      <c r="B921" s="74">
        <v>2015</v>
      </c>
      <c r="C921" s="57">
        <v>6</v>
      </c>
      <c r="D921" s="57" t="s">
        <v>2200</v>
      </c>
      <c r="E921" s="62">
        <f t="shared" si="24"/>
        <v>8.6417000000000008E-2</v>
      </c>
      <c r="F921" s="108">
        <v>8.3900000000000002E-2</v>
      </c>
      <c r="G921" s="57"/>
      <c r="H921" s="57"/>
      <c r="I921" s="57"/>
      <c r="J921" s="57" t="s">
        <v>2265</v>
      </c>
      <c r="K921" s="57"/>
      <c r="L921" s="57">
        <v>0</v>
      </c>
      <c r="M921" s="63"/>
      <c r="N921" s="57" t="s">
        <v>488</v>
      </c>
      <c r="O921" s="57">
        <v>315926</v>
      </c>
      <c r="P921" s="63">
        <v>40293</v>
      </c>
      <c r="Q921" s="57" t="s">
        <v>2323</v>
      </c>
      <c r="R921" s="57">
        <v>21136</v>
      </c>
      <c r="S921" s="63">
        <v>40829</v>
      </c>
      <c r="T921" s="57" t="s">
        <v>1285</v>
      </c>
      <c r="U921" s="57">
        <v>70775</v>
      </c>
      <c r="V921" s="63">
        <v>40215</v>
      </c>
      <c r="W921" s="57"/>
      <c r="X921" s="57"/>
      <c r="Y921" s="63"/>
      <c r="Z921" s="57"/>
      <c r="AA921" s="74"/>
      <c r="AB921" s="63"/>
      <c r="AC921" s="57" t="s">
        <v>1365</v>
      </c>
      <c r="AD921" s="57">
        <v>0</v>
      </c>
      <c r="AE921" s="57">
        <v>1</v>
      </c>
      <c r="AF921" s="57">
        <v>0</v>
      </c>
      <c r="AG921" s="57">
        <v>0</v>
      </c>
      <c r="AH921" s="57">
        <v>0</v>
      </c>
      <c r="AI921" s="57">
        <v>0</v>
      </c>
      <c r="AJ921" s="57"/>
      <c r="AK921" s="57">
        <v>0</v>
      </c>
      <c r="AL921" s="57">
        <v>0</v>
      </c>
      <c r="AM921" s="57">
        <v>0</v>
      </c>
      <c r="AN921" s="57">
        <v>0</v>
      </c>
      <c r="AO921" s="57">
        <v>0</v>
      </c>
      <c r="AP921" s="57">
        <v>0</v>
      </c>
      <c r="AQ921" s="57">
        <v>0</v>
      </c>
      <c r="AR921" s="57">
        <v>0</v>
      </c>
      <c r="AS921" s="57">
        <v>4.8</v>
      </c>
      <c r="AT921" s="57">
        <v>1444</v>
      </c>
      <c r="AU921" s="54">
        <v>0</v>
      </c>
      <c r="AV921" s="54">
        <v>0</v>
      </c>
      <c r="AW921" s="66">
        <v>5.3</v>
      </c>
      <c r="AX921" s="66">
        <v>4.8</v>
      </c>
      <c r="AY921" s="64">
        <v>6238</v>
      </c>
      <c r="AZ921" s="73">
        <v>174.36059785449001</v>
      </c>
    </row>
    <row r="922" spans="1:52" x14ac:dyDescent="0.25">
      <c r="A922" s="57">
        <v>918</v>
      </c>
      <c r="B922" s="74">
        <v>2015</v>
      </c>
      <c r="C922" s="57">
        <v>9</v>
      </c>
      <c r="D922" s="57" t="s">
        <v>2201</v>
      </c>
      <c r="E922" s="62">
        <f t="shared" si="24"/>
        <v>8.4665999999999991E-2</v>
      </c>
      <c r="F922" s="108">
        <v>8.2199999999999995E-2</v>
      </c>
      <c r="G922" s="57"/>
      <c r="H922" s="57"/>
      <c r="I922" s="57"/>
      <c r="J922" s="57" t="s">
        <v>1191</v>
      </c>
      <c r="K922" s="57"/>
      <c r="L922" s="57">
        <v>0</v>
      </c>
      <c r="M922" s="63"/>
      <c r="N922" s="57" t="s">
        <v>2297</v>
      </c>
      <c r="O922" s="57">
        <v>1155468</v>
      </c>
      <c r="P922" s="63">
        <v>40640</v>
      </c>
      <c r="Q922" s="57" t="s">
        <v>2324</v>
      </c>
      <c r="R922" s="57">
        <v>5281364</v>
      </c>
      <c r="S922" s="63">
        <v>40053</v>
      </c>
      <c r="T922" s="57" t="s">
        <v>2349</v>
      </c>
      <c r="U922" s="57">
        <v>1171530</v>
      </c>
      <c r="V922" s="63">
        <v>41600</v>
      </c>
      <c r="W922" s="57" t="s">
        <v>2400</v>
      </c>
      <c r="X922" s="57">
        <v>0</v>
      </c>
      <c r="Y922" s="63"/>
      <c r="Z922" s="57"/>
      <c r="AA922" s="74"/>
      <c r="AB922" s="63"/>
      <c r="AC922" s="57" t="s">
        <v>1353</v>
      </c>
      <c r="AD922" s="57">
        <v>1</v>
      </c>
      <c r="AE922" s="57">
        <v>0</v>
      </c>
      <c r="AF922" s="57">
        <v>0</v>
      </c>
      <c r="AG922" s="57">
        <v>0</v>
      </c>
      <c r="AH922" s="57">
        <v>1</v>
      </c>
      <c r="AI922" s="57">
        <v>0</v>
      </c>
      <c r="AJ922" s="57"/>
      <c r="AK922" s="57">
        <v>0</v>
      </c>
      <c r="AL922" s="57">
        <v>0</v>
      </c>
      <c r="AM922" s="57">
        <v>0</v>
      </c>
      <c r="AN922" s="57">
        <v>0</v>
      </c>
      <c r="AO922" s="57">
        <v>0</v>
      </c>
      <c r="AP922" s="57">
        <v>0</v>
      </c>
      <c r="AQ922" s="57">
        <v>0</v>
      </c>
      <c r="AR922" s="57">
        <v>0</v>
      </c>
      <c r="AS922" s="57">
        <v>3.6</v>
      </c>
      <c r="AT922" s="57">
        <v>4953</v>
      </c>
      <c r="AU922" s="54">
        <v>0</v>
      </c>
      <c r="AV922" s="54">
        <v>0</v>
      </c>
      <c r="AW922" s="66">
        <v>6</v>
      </c>
      <c r="AX922" s="66">
        <v>6.4</v>
      </c>
      <c r="AY922" s="64">
        <v>14881</v>
      </c>
      <c r="AZ922" s="73">
        <v>174.36059785449001</v>
      </c>
    </row>
    <row r="923" spans="1:52" x14ac:dyDescent="0.25">
      <c r="A923" s="57">
        <v>919</v>
      </c>
      <c r="B923" s="74">
        <v>2015</v>
      </c>
      <c r="C923" s="57">
        <v>8</v>
      </c>
      <c r="D923" s="57" t="s">
        <v>2202</v>
      </c>
      <c r="E923" s="62">
        <f t="shared" si="24"/>
        <v>8.4665999999999991E-2</v>
      </c>
      <c r="F923" s="108">
        <v>8.2199999999999995E-2</v>
      </c>
      <c r="G923" s="57"/>
      <c r="H923" s="57"/>
      <c r="I923" s="57"/>
      <c r="J923" s="57" t="s">
        <v>2266</v>
      </c>
      <c r="K923" s="57"/>
      <c r="L923" s="57">
        <v>0</v>
      </c>
      <c r="M923" s="63"/>
      <c r="N923" s="57" t="s">
        <v>2298</v>
      </c>
      <c r="O923" s="57">
        <v>199275</v>
      </c>
      <c r="P923" s="63">
        <v>40280</v>
      </c>
      <c r="Q923" s="57"/>
      <c r="R923" s="57"/>
      <c r="S923" s="63"/>
      <c r="T923" s="57" t="s">
        <v>2364</v>
      </c>
      <c r="U923" s="57">
        <v>0</v>
      </c>
      <c r="V923" s="63"/>
      <c r="W923" s="57" t="s">
        <v>134</v>
      </c>
      <c r="X923" s="57">
        <v>85604</v>
      </c>
      <c r="Y923" s="63">
        <v>40483</v>
      </c>
      <c r="Z923" s="57"/>
      <c r="AA923" s="74"/>
      <c r="AB923" s="63"/>
      <c r="AC923" s="57" t="s">
        <v>2453</v>
      </c>
      <c r="AD923" s="57">
        <v>0</v>
      </c>
      <c r="AE923" s="57">
        <v>0</v>
      </c>
      <c r="AF923" s="57">
        <v>1</v>
      </c>
      <c r="AG923" s="57">
        <v>0</v>
      </c>
      <c r="AH923" s="57">
        <v>0</v>
      </c>
      <c r="AI923" s="57">
        <v>0</v>
      </c>
      <c r="AJ923" s="57"/>
      <c r="AK923" s="57">
        <v>0</v>
      </c>
      <c r="AL923" s="57">
        <v>0</v>
      </c>
      <c r="AM923" s="57">
        <v>0</v>
      </c>
      <c r="AN923" s="57">
        <v>0</v>
      </c>
      <c r="AO923" s="57">
        <v>0</v>
      </c>
      <c r="AP923" s="57">
        <v>0</v>
      </c>
      <c r="AQ923" s="57">
        <v>0</v>
      </c>
      <c r="AR923" s="57">
        <v>0</v>
      </c>
      <c r="AS923" s="57">
        <v>3.1</v>
      </c>
      <c r="AT923" s="57">
        <v>1254</v>
      </c>
      <c r="AU923" s="54">
        <v>0</v>
      </c>
      <c r="AV923" s="54">
        <v>0</v>
      </c>
      <c r="AW923" s="66">
        <v>5</v>
      </c>
      <c r="AX923" s="66">
        <v>3.7</v>
      </c>
      <c r="AY923" s="64">
        <v>4747</v>
      </c>
      <c r="AZ923" s="73">
        <v>174.36059785449001</v>
      </c>
    </row>
    <row r="924" spans="1:52" x14ac:dyDescent="0.25">
      <c r="A924" s="57">
        <v>920</v>
      </c>
      <c r="B924" s="74">
        <v>2015</v>
      </c>
      <c r="C924" s="57">
        <v>4</v>
      </c>
      <c r="D924" s="57" t="s">
        <v>2203</v>
      </c>
      <c r="E924" s="62">
        <f t="shared" si="24"/>
        <v>8.1061000000000008E-2</v>
      </c>
      <c r="F924" s="108">
        <v>7.8700000000000006E-2</v>
      </c>
      <c r="G924" s="57"/>
      <c r="H924" s="57"/>
      <c r="I924" s="57"/>
      <c r="J924" s="57" t="s">
        <v>1198</v>
      </c>
      <c r="K924" s="57"/>
      <c r="L924" s="57">
        <v>6733</v>
      </c>
      <c r="M924" s="63" t="s">
        <v>340</v>
      </c>
      <c r="N924" s="57" t="s">
        <v>501</v>
      </c>
      <c r="O924" s="57">
        <v>1384933</v>
      </c>
      <c r="P924" s="63">
        <v>40245</v>
      </c>
      <c r="Q924" s="57" t="s">
        <v>2325</v>
      </c>
      <c r="R924" s="57">
        <v>0</v>
      </c>
      <c r="S924" s="63"/>
      <c r="T924" s="57" t="s">
        <v>1409</v>
      </c>
      <c r="U924" s="57">
        <v>4248</v>
      </c>
      <c r="V924" s="63">
        <v>42076</v>
      </c>
      <c r="W924" s="57" t="s">
        <v>2402</v>
      </c>
      <c r="X924" s="57">
        <v>60164</v>
      </c>
      <c r="Y924" s="63">
        <v>40376</v>
      </c>
      <c r="Z924" s="57"/>
      <c r="AA924" s="74"/>
      <c r="AB924" s="63"/>
      <c r="AC924" s="57" t="s">
        <v>1703</v>
      </c>
      <c r="AD924" s="57">
        <v>0</v>
      </c>
      <c r="AE924" s="57">
        <v>1</v>
      </c>
      <c r="AF924" s="57">
        <v>0</v>
      </c>
      <c r="AG924" s="57">
        <v>0</v>
      </c>
      <c r="AH924" s="57">
        <v>0</v>
      </c>
      <c r="AI924" s="57">
        <v>0</v>
      </c>
      <c r="AJ924" s="57"/>
      <c r="AK924" s="57">
        <v>0</v>
      </c>
      <c r="AL924" s="57">
        <v>0</v>
      </c>
      <c r="AM924" s="57">
        <v>0</v>
      </c>
      <c r="AN924" s="57">
        <v>0</v>
      </c>
      <c r="AO924" s="57">
        <v>0</v>
      </c>
      <c r="AP924" s="57">
        <v>0</v>
      </c>
      <c r="AQ924" s="57">
        <v>0</v>
      </c>
      <c r="AR924" s="57">
        <v>0</v>
      </c>
      <c r="AS924" s="57">
        <v>3.3</v>
      </c>
      <c r="AT924" s="57">
        <v>1264</v>
      </c>
      <c r="AU924" s="54">
        <v>0</v>
      </c>
      <c r="AV924" s="54">
        <v>0</v>
      </c>
      <c r="AW924" s="66">
        <v>6.3</v>
      </c>
      <c r="AX924" s="66">
        <v>3.5</v>
      </c>
      <c r="AY924" s="64">
        <v>9373</v>
      </c>
      <c r="AZ924" s="73">
        <v>174.36059785449001</v>
      </c>
    </row>
    <row r="925" spans="1:52" x14ac:dyDescent="0.25">
      <c r="A925" s="57">
        <v>921</v>
      </c>
      <c r="B925" s="74">
        <v>2015</v>
      </c>
      <c r="C925" s="57">
        <v>10</v>
      </c>
      <c r="D925" s="57" t="s">
        <v>2725</v>
      </c>
      <c r="E925" s="62">
        <f t="shared" si="24"/>
        <v>8.0648999999999998E-2</v>
      </c>
      <c r="F925" s="108">
        <v>7.8299999999999995E-2</v>
      </c>
      <c r="G925" s="57"/>
      <c r="H925" s="57"/>
      <c r="I925" s="57"/>
      <c r="J925" s="57" t="s">
        <v>2762</v>
      </c>
      <c r="K925" s="57"/>
      <c r="L925" s="57">
        <v>9704</v>
      </c>
      <c r="M925" s="63">
        <v>40883</v>
      </c>
      <c r="N925" s="54" t="s">
        <v>1291</v>
      </c>
      <c r="O925" s="74">
        <v>2591750</v>
      </c>
      <c r="P925" s="63">
        <v>40053</v>
      </c>
      <c r="Q925" s="57" t="s">
        <v>2307</v>
      </c>
      <c r="R925" s="57">
        <v>3349247</v>
      </c>
      <c r="S925" s="63">
        <v>40254</v>
      </c>
      <c r="T925" s="57" t="s">
        <v>2763</v>
      </c>
      <c r="U925" s="57">
        <v>1883020</v>
      </c>
      <c r="V925" s="63">
        <v>40356</v>
      </c>
      <c r="W925" s="57" t="s">
        <v>2764</v>
      </c>
      <c r="X925" s="57">
        <v>268405</v>
      </c>
      <c r="Y925" s="63">
        <v>40261</v>
      </c>
      <c r="Z925" s="57"/>
      <c r="AA925" s="74"/>
      <c r="AB925" s="63"/>
      <c r="AC925" s="57" t="s">
        <v>229</v>
      </c>
      <c r="AD925" s="57">
        <v>1</v>
      </c>
      <c r="AE925" s="57">
        <v>0</v>
      </c>
      <c r="AF925" s="57">
        <v>0</v>
      </c>
      <c r="AG925" s="57">
        <v>0</v>
      </c>
      <c r="AH925" s="57">
        <v>1</v>
      </c>
      <c r="AI925" s="57">
        <v>0</v>
      </c>
      <c r="AJ925" s="57"/>
      <c r="AK925" s="57">
        <v>0</v>
      </c>
      <c r="AL925" s="57">
        <v>0</v>
      </c>
      <c r="AM925" s="57">
        <v>0</v>
      </c>
      <c r="AN925" s="57">
        <v>0</v>
      </c>
      <c r="AO925" s="57">
        <v>0</v>
      </c>
      <c r="AP925" s="57">
        <v>0</v>
      </c>
      <c r="AQ925" s="57">
        <v>0</v>
      </c>
      <c r="AR925" s="57">
        <v>0</v>
      </c>
      <c r="AS925" s="57">
        <v>4.0999999999999996</v>
      </c>
      <c r="AT925" s="57">
        <v>2289</v>
      </c>
      <c r="AU925" s="54">
        <v>0</v>
      </c>
      <c r="AV925" s="54">
        <v>0</v>
      </c>
      <c r="AW925" s="66">
        <v>4.5999999999999996</v>
      </c>
      <c r="AX925" s="66">
        <v>3.1</v>
      </c>
      <c r="AY925" s="64">
        <v>3944</v>
      </c>
      <c r="AZ925" s="73">
        <v>174.36059785449001</v>
      </c>
    </row>
    <row r="926" spans="1:52" x14ac:dyDescent="0.25">
      <c r="A926" s="57">
        <v>922</v>
      </c>
      <c r="B926" s="74">
        <v>2015</v>
      </c>
      <c r="C926" s="57">
        <v>3</v>
      </c>
      <c r="D926" s="57" t="s">
        <v>2204</v>
      </c>
      <c r="E926" s="62">
        <f t="shared" si="24"/>
        <v>7.9742600000000011E-2</v>
      </c>
      <c r="F926" s="108">
        <v>7.7420000000000003E-2</v>
      </c>
      <c r="G926" s="57"/>
      <c r="H926" s="57"/>
      <c r="I926" s="57"/>
      <c r="J926" s="57" t="s">
        <v>2267</v>
      </c>
      <c r="K926" s="57"/>
      <c r="L926" s="57">
        <v>0</v>
      </c>
      <c r="M926" s="63"/>
      <c r="N926" s="57" t="s">
        <v>1805</v>
      </c>
      <c r="O926" s="57">
        <v>8269048</v>
      </c>
      <c r="P926" s="63">
        <v>40056</v>
      </c>
      <c r="Q926" s="57" t="s">
        <v>530</v>
      </c>
      <c r="R926" s="57">
        <v>64901156</v>
      </c>
      <c r="S926" s="63">
        <v>40053</v>
      </c>
      <c r="T926" s="57" t="s">
        <v>2365</v>
      </c>
      <c r="U926" s="57">
        <v>13358</v>
      </c>
      <c r="V926" s="63">
        <v>41798</v>
      </c>
      <c r="W926" s="57" t="s">
        <v>2403</v>
      </c>
      <c r="X926" s="57">
        <v>27771</v>
      </c>
      <c r="Y926" s="63">
        <v>40323</v>
      </c>
      <c r="Z926" s="57" t="s">
        <v>2416</v>
      </c>
      <c r="AA926" s="74"/>
      <c r="AB926" s="63"/>
      <c r="AC926" s="57" t="s">
        <v>63</v>
      </c>
      <c r="AD926" s="57">
        <v>0</v>
      </c>
      <c r="AE926" s="57">
        <v>0</v>
      </c>
      <c r="AF926" s="57">
        <v>0</v>
      </c>
      <c r="AG926" s="57">
        <v>0</v>
      </c>
      <c r="AH926" s="57">
        <v>1</v>
      </c>
      <c r="AI926" s="57">
        <v>0</v>
      </c>
      <c r="AJ926" s="57"/>
      <c r="AK926" s="57">
        <v>0</v>
      </c>
      <c r="AL926" s="57">
        <v>0</v>
      </c>
      <c r="AM926" s="57">
        <v>0</v>
      </c>
      <c r="AN926" s="57">
        <v>0</v>
      </c>
      <c r="AO926" s="57">
        <v>0</v>
      </c>
      <c r="AP926" s="57">
        <v>0</v>
      </c>
      <c r="AQ926" s="57">
        <v>0</v>
      </c>
      <c r="AR926" s="57">
        <v>0</v>
      </c>
      <c r="AS926" s="57">
        <v>5.4</v>
      </c>
      <c r="AT926" s="57">
        <v>2554</v>
      </c>
      <c r="AU926" s="54">
        <v>0</v>
      </c>
      <c r="AV926" s="54">
        <v>0</v>
      </c>
      <c r="AW926" s="66">
        <v>4.2</v>
      </c>
      <c r="AX926" s="66">
        <v>3.3</v>
      </c>
      <c r="AY926" s="64">
        <v>10449</v>
      </c>
      <c r="AZ926" s="73">
        <v>174.36059785449001</v>
      </c>
    </row>
    <row r="927" spans="1:52" x14ac:dyDescent="0.25">
      <c r="A927" s="57">
        <v>923</v>
      </c>
      <c r="B927" s="74">
        <v>2015</v>
      </c>
      <c r="C927" s="57">
        <v>11</v>
      </c>
      <c r="D927" s="57" t="s">
        <v>2716</v>
      </c>
      <c r="E927" s="62">
        <f t="shared" si="24"/>
        <v>7.9351199999999997E-2</v>
      </c>
      <c r="F927" s="108">
        <v>7.7039999999999997E-2</v>
      </c>
      <c r="G927" s="57"/>
      <c r="H927" s="57"/>
      <c r="I927" s="57"/>
      <c r="J927" s="57" t="s">
        <v>453</v>
      </c>
      <c r="K927" s="57"/>
      <c r="L927" s="57">
        <v>6805</v>
      </c>
      <c r="M927" s="63">
        <v>40370</v>
      </c>
      <c r="N927" s="57" t="s">
        <v>172</v>
      </c>
      <c r="O927" s="57">
        <v>480060</v>
      </c>
      <c r="P927" s="63">
        <v>41051</v>
      </c>
      <c r="Q927" s="57" t="s">
        <v>159</v>
      </c>
      <c r="R927" s="57">
        <v>0</v>
      </c>
      <c r="S927" s="63"/>
      <c r="T927" s="57" t="s">
        <v>1409</v>
      </c>
      <c r="U927" s="57">
        <v>5391</v>
      </c>
      <c r="V927" s="63">
        <v>42076</v>
      </c>
      <c r="W927" s="57" t="s">
        <v>147</v>
      </c>
      <c r="X927" s="57">
        <v>33253589</v>
      </c>
      <c r="Y927" s="63">
        <v>40053</v>
      </c>
      <c r="Z927" s="57" t="s">
        <v>1414</v>
      </c>
      <c r="AA927" s="74">
        <v>2212169</v>
      </c>
      <c r="AB927" s="63">
        <v>41081</v>
      </c>
      <c r="AC927" s="57" t="s">
        <v>2770</v>
      </c>
      <c r="AD927" s="57">
        <v>0</v>
      </c>
      <c r="AE927" s="57">
        <v>1</v>
      </c>
      <c r="AF927" s="57">
        <v>0</v>
      </c>
      <c r="AG927" s="57">
        <v>0</v>
      </c>
      <c r="AH927" s="57">
        <v>0</v>
      </c>
      <c r="AI927" s="57">
        <v>1</v>
      </c>
      <c r="AJ927" s="57"/>
      <c r="AK927" s="57">
        <v>0</v>
      </c>
      <c r="AL927" s="57">
        <v>0</v>
      </c>
      <c r="AM927" s="57">
        <v>0</v>
      </c>
      <c r="AN927" s="57">
        <v>0</v>
      </c>
      <c r="AO927" s="57">
        <v>0</v>
      </c>
      <c r="AP927" s="57">
        <v>0</v>
      </c>
      <c r="AQ927" s="57">
        <v>0</v>
      </c>
      <c r="AR927" s="57">
        <v>0</v>
      </c>
      <c r="AS927" s="57">
        <v>4.7</v>
      </c>
      <c r="AT927" s="57">
        <v>19106</v>
      </c>
      <c r="AU927" s="54">
        <v>0</v>
      </c>
      <c r="AV927" s="54">
        <v>0</v>
      </c>
      <c r="AW927" s="66">
        <v>5.9</v>
      </c>
      <c r="AX927" s="66">
        <v>4.0999999999999996</v>
      </c>
      <c r="AY927" s="64">
        <v>4356</v>
      </c>
      <c r="AZ927" s="73">
        <v>174.36059785449001</v>
      </c>
    </row>
    <row r="928" spans="1:52" x14ac:dyDescent="0.25">
      <c r="A928" s="57">
        <v>924</v>
      </c>
      <c r="B928" s="74">
        <v>2015</v>
      </c>
      <c r="C928" s="57">
        <v>1</v>
      </c>
      <c r="D928" s="57" t="s">
        <v>2205</v>
      </c>
      <c r="E928" s="62">
        <f t="shared" si="24"/>
        <v>7.7661999999999995E-2</v>
      </c>
      <c r="F928" s="108">
        <v>7.5399999999999995E-2</v>
      </c>
      <c r="G928" s="57"/>
      <c r="H928" s="57"/>
      <c r="I928" s="57"/>
      <c r="J928" s="57" t="s">
        <v>446</v>
      </c>
      <c r="K928" s="57"/>
      <c r="L928" s="57">
        <v>0</v>
      </c>
      <c r="M928" s="63"/>
      <c r="N928" s="57" t="s">
        <v>495</v>
      </c>
      <c r="O928" s="57">
        <v>7714981</v>
      </c>
      <c r="P928" s="63" t="s">
        <v>691</v>
      </c>
      <c r="Q928" s="57" t="s">
        <v>870</v>
      </c>
      <c r="R928" s="57">
        <v>742326</v>
      </c>
      <c r="S928" s="63">
        <v>40263</v>
      </c>
      <c r="T928" s="57" t="s">
        <v>492</v>
      </c>
      <c r="U928" s="57">
        <v>2133565</v>
      </c>
      <c r="V928" s="63">
        <v>40053</v>
      </c>
      <c r="W928" s="57" t="s">
        <v>1842</v>
      </c>
      <c r="X928" s="57">
        <v>572850</v>
      </c>
      <c r="Y928" s="63">
        <v>40263</v>
      </c>
      <c r="Z928" s="57" t="s">
        <v>2337</v>
      </c>
      <c r="AA928" s="74">
        <v>12485193</v>
      </c>
      <c r="AB928" s="63">
        <v>40430</v>
      </c>
      <c r="AC928" s="57" t="s">
        <v>1365</v>
      </c>
      <c r="AD928" s="57">
        <v>0</v>
      </c>
      <c r="AE928" s="57">
        <v>1</v>
      </c>
      <c r="AF928" s="57">
        <v>0</v>
      </c>
      <c r="AG928" s="57">
        <v>0</v>
      </c>
      <c r="AH928" s="57">
        <v>0</v>
      </c>
      <c r="AI928" s="57">
        <v>0</v>
      </c>
      <c r="AJ928" s="57"/>
      <c r="AK928" s="57">
        <v>0</v>
      </c>
      <c r="AL928" s="57">
        <v>0</v>
      </c>
      <c r="AM928" s="57">
        <v>0</v>
      </c>
      <c r="AN928" s="57">
        <v>0</v>
      </c>
      <c r="AO928" s="57">
        <v>0</v>
      </c>
      <c r="AP928" s="57">
        <v>0</v>
      </c>
      <c r="AQ928" s="57">
        <v>0</v>
      </c>
      <c r="AR928" s="57">
        <v>0</v>
      </c>
      <c r="AS928" s="57">
        <v>4.5999999999999996</v>
      </c>
      <c r="AT928" s="57">
        <v>3404</v>
      </c>
      <c r="AU928" s="54">
        <v>0</v>
      </c>
      <c r="AV928" s="54">
        <v>0</v>
      </c>
      <c r="AW928" s="66">
        <v>6.4</v>
      </c>
      <c r="AX928" s="66">
        <v>5.4</v>
      </c>
      <c r="AY928" s="64">
        <v>6926</v>
      </c>
      <c r="AZ928" s="73">
        <v>174.36059785449001</v>
      </c>
    </row>
    <row r="929" spans="1:52" x14ac:dyDescent="0.25">
      <c r="A929" s="57">
        <v>925</v>
      </c>
      <c r="B929" s="74">
        <v>2015</v>
      </c>
      <c r="C929" s="57">
        <v>9</v>
      </c>
      <c r="D929" s="57" t="s">
        <v>2210</v>
      </c>
      <c r="E929" s="62">
        <f t="shared" si="24"/>
        <v>6.9834000000000007E-2</v>
      </c>
      <c r="F929" s="108">
        <v>6.7799999999999999E-2</v>
      </c>
      <c r="G929" s="57"/>
      <c r="H929" s="57"/>
      <c r="I929" s="57"/>
      <c r="J929" s="57" t="s">
        <v>1022</v>
      </c>
      <c r="K929" s="57"/>
      <c r="L929" s="57">
        <v>0</v>
      </c>
      <c r="M929" s="63"/>
      <c r="N929" s="57" t="s">
        <v>487</v>
      </c>
      <c r="O929" s="57">
        <v>2538</v>
      </c>
      <c r="P929" s="63">
        <v>40449</v>
      </c>
      <c r="Q929" s="57"/>
      <c r="R929" s="57"/>
      <c r="S929" s="63"/>
      <c r="T929" s="57"/>
      <c r="U929" s="57"/>
      <c r="V929" s="63"/>
      <c r="W929" s="57"/>
      <c r="X929" s="57"/>
      <c r="Y929" s="63"/>
      <c r="Z929" s="57"/>
      <c r="AA929" s="74"/>
      <c r="AB929" s="63"/>
      <c r="AC929" s="57" t="s">
        <v>2091</v>
      </c>
      <c r="AD929" s="57">
        <v>0</v>
      </c>
      <c r="AE929" s="57">
        <v>0</v>
      </c>
      <c r="AF929" s="57">
        <v>0</v>
      </c>
      <c r="AG929" s="57">
        <v>1</v>
      </c>
      <c r="AH929" s="57">
        <v>1</v>
      </c>
      <c r="AI929" s="57">
        <v>0</v>
      </c>
      <c r="AJ929" s="57"/>
      <c r="AK929" s="57">
        <v>0</v>
      </c>
      <c r="AL929" s="57">
        <v>0</v>
      </c>
      <c r="AM929" s="57">
        <v>0</v>
      </c>
      <c r="AN929" s="57">
        <v>0</v>
      </c>
      <c r="AO929" s="57">
        <v>0</v>
      </c>
      <c r="AP929" s="57">
        <v>0</v>
      </c>
      <c r="AQ929" s="57">
        <v>0</v>
      </c>
      <c r="AR929" s="57">
        <v>0</v>
      </c>
      <c r="AS929" s="57">
        <v>3.8</v>
      </c>
      <c r="AT929" s="57">
        <v>596</v>
      </c>
      <c r="AU929" s="54">
        <v>0</v>
      </c>
      <c r="AV929" s="54">
        <v>0</v>
      </c>
      <c r="AW929" s="66">
        <v>6.2</v>
      </c>
      <c r="AX929" s="66">
        <v>2.8</v>
      </c>
      <c r="AY929" s="64">
        <v>22163</v>
      </c>
      <c r="AZ929" s="73">
        <v>174.36059785449001</v>
      </c>
    </row>
    <row r="930" spans="1:52" x14ac:dyDescent="0.25">
      <c r="A930" s="57">
        <v>926</v>
      </c>
      <c r="B930" s="74">
        <v>2015</v>
      </c>
      <c r="C930" s="57">
        <v>9</v>
      </c>
      <c r="D930" s="57" t="s">
        <v>2206</v>
      </c>
      <c r="E930" s="62">
        <f t="shared" si="24"/>
        <v>6.7979999999999999E-2</v>
      </c>
      <c r="F930" s="108">
        <v>6.6000000000000003E-2</v>
      </c>
      <c r="G930" s="57"/>
      <c r="H930" s="57"/>
      <c r="I930" s="57"/>
      <c r="J930" s="57" t="s">
        <v>3137</v>
      </c>
      <c r="K930" s="57"/>
      <c r="L930" s="57">
        <v>0</v>
      </c>
      <c r="M930" s="63"/>
      <c r="N930" s="57" t="s">
        <v>2299</v>
      </c>
      <c r="O930" s="57">
        <v>2012381</v>
      </c>
      <c r="P930" s="63" t="s">
        <v>2500</v>
      </c>
      <c r="Q930" s="57" t="s">
        <v>1255</v>
      </c>
      <c r="R930" s="57">
        <v>3581582</v>
      </c>
      <c r="S930" s="63">
        <v>40053</v>
      </c>
      <c r="T930" s="57" t="s">
        <v>2366</v>
      </c>
      <c r="U930" s="57">
        <v>0</v>
      </c>
      <c r="V930" s="63"/>
      <c r="W930" s="57" t="s">
        <v>250</v>
      </c>
      <c r="X930" s="57">
        <v>14769276</v>
      </c>
      <c r="Y930" s="63" t="s">
        <v>251</v>
      </c>
      <c r="Z930" s="57" t="s">
        <v>2417</v>
      </c>
      <c r="AA930" s="74">
        <v>37261</v>
      </c>
      <c r="AB930" s="63">
        <v>40614</v>
      </c>
      <c r="AC930" s="57" t="s">
        <v>2102</v>
      </c>
      <c r="AD930" s="57">
        <v>0</v>
      </c>
      <c r="AE930" s="57">
        <v>0</v>
      </c>
      <c r="AF930" s="57">
        <v>1</v>
      </c>
      <c r="AG930" s="57">
        <v>0</v>
      </c>
      <c r="AH930" s="57">
        <v>0</v>
      </c>
      <c r="AI930" s="57">
        <v>0</v>
      </c>
      <c r="AJ930" s="57"/>
      <c r="AK930" s="57">
        <v>0</v>
      </c>
      <c r="AL930" s="57">
        <v>0</v>
      </c>
      <c r="AM930" s="57">
        <v>0</v>
      </c>
      <c r="AN930" s="57">
        <v>0</v>
      </c>
      <c r="AO930" s="57">
        <v>0</v>
      </c>
      <c r="AP930" s="57">
        <v>0</v>
      </c>
      <c r="AQ930" s="57">
        <v>0</v>
      </c>
      <c r="AR930" s="57">
        <v>0</v>
      </c>
      <c r="AS930" s="57">
        <v>2.9</v>
      </c>
      <c r="AT930" s="57">
        <v>1924</v>
      </c>
      <c r="AU930" s="54">
        <v>0</v>
      </c>
      <c r="AV930" s="54">
        <v>0</v>
      </c>
      <c r="AW930" s="66">
        <v>5.0999999999999996</v>
      </c>
      <c r="AX930" s="66">
        <v>4.5999999999999996</v>
      </c>
      <c r="AY930" s="64">
        <v>8245</v>
      </c>
      <c r="AZ930" s="73">
        <v>174.36059785449001</v>
      </c>
    </row>
    <row r="931" spans="1:52" x14ac:dyDescent="0.25">
      <c r="A931" s="57">
        <v>927</v>
      </c>
      <c r="B931" s="74">
        <v>2015</v>
      </c>
      <c r="C931" s="57">
        <v>2</v>
      </c>
      <c r="D931" s="57" t="s">
        <v>2207</v>
      </c>
      <c r="E931" s="62">
        <f t="shared" si="24"/>
        <v>6.7670999999999995E-2</v>
      </c>
      <c r="F931" s="108">
        <v>6.5699999999999995E-2</v>
      </c>
      <c r="G931" s="57"/>
      <c r="H931" s="57"/>
      <c r="I931" s="57"/>
      <c r="J931" s="57" t="s">
        <v>2268</v>
      </c>
      <c r="K931" s="57"/>
      <c r="L931" s="57">
        <v>0</v>
      </c>
      <c r="M931" s="63"/>
      <c r="N931" s="57"/>
      <c r="O931" s="57"/>
      <c r="P931" s="63"/>
      <c r="Q931" s="57"/>
      <c r="R931" s="57"/>
      <c r="S931" s="63"/>
      <c r="T931" s="57"/>
      <c r="U931" s="57"/>
      <c r="V931" s="63"/>
      <c r="W931" s="57"/>
      <c r="X931" s="57"/>
      <c r="Y931" s="63"/>
      <c r="Z931" s="57"/>
      <c r="AA931" s="74"/>
      <c r="AB931" s="63"/>
      <c r="AC931" s="57" t="s">
        <v>2091</v>
      </c>
      <c r="AD931" s="57">
        <v>0</v>
      </c>
      <c r="AE931" s="57">
        <v>0</v>
      </c>
      <c r="AF931" s="57">
        <v>0</v>
      </c>
      <c r="AG931" s="57">
        <v>1</v>
      </c>
      <c r="AH931" s="57">
        <v>1</v>
      </c>
      <c r="AI931" s="57">
        <v>0</v>
      </c>
      <c r="AJ931" s="57"/>
      <c r="AK931" s="57">
        <v>0</v>
      </c>
      <c r="AL931" s="57">
        <v>0</v>
      </c>
      <c r="AM931" s="57">
        <v>0</v>
      </c>
      <c r="AN931" s="57">
        <v>0</v>
      </c>
      <c r="AO931" s="57">
        <v>0</v>
      </c>
      <c r="AP931" s="57">
        <v>0</v>
      </c>
      <c r="AQ931" s="57">
        <v>0</v>
      </c>
      <c r="AR931" s="57">
        <v>0</v>
      </c>
      <c r="AS931" s="57">
        <v>5.5</v>
      </c>
      <c r="AT931" s="57">
        <v>1255</v>
      </c>
      <c r="AU931" s="54">
        <v>0</v>
      </c>
      <c r="AV931" s="54">
        <v>0</v>
      </c>
      <c r="AW931" s="66">
        <v>6</v>
      </c>
      <c r="AX931" s="66">
        <v>5.5</v>
      </c>
      <c r="AY931" s="64">
        <v>23960</v>
      </c>
      <c r="AZ931" s="73">
        <v>174.36059785449001</v>
      </c>
    </row>
    <row r="932" spans="1:52" x14ac:dyDescent="0.25">
      <c r="A932" s="57">
        <v>928</v>
      </c>
      <c r="B932" s="74">
        <v>2015</v>
      </c>
      <c r="C932" s="57">
        <v>10</v>
      </c>
      <c r="D932" s="57" t="s">
        <v>2726</v>
      </c>
      <c r="E932" s="62">
        <f t="shared" si="24"/>
        <v>6.5096000000000015E-2</v>
      </c>
      <c r="F932" s="108">
        <v>6.3200000000000006E-2</v>
      </c>
      <c r="G932" s="57"/>
      <c r="H932" s="57"/>
      <c r="I932" s="57"/>
      <c r="J932" s="57" t="s">
        <v>2765</v>
      </c>
      <c r="K932" s="57"/>
      <c r="L932" s="57">
        <v>24889</v>
      </c>
      <c r="M932" s="63">
        <v>40260</v>
      </c>
      <c r="N932" s="57" t="s">
        <v>210</v>
      </c>
      <c r="O932" s="57">
        <v>1398107</v>
      </c>
      <c r="P932" s="63">
        <v>40282</v>
      </c>
      <c r="Q932" s="57" t="s">
        <v>2070</v>
      </c>
      <c r="R932" s="57">
        <v>1930159</v>
      </c>
      <c r="S932" s="63">
        <v>40246</v>
      </c>
      <c r="T932" s="57" t="s">
        <v>2765</v>
      </c>
      <c r="U932" s="57">
        <v>24887</v>
      </c>
      <c r="V932" s="63">
        <v>40260</v>
      </c>
      <c r="W932" s="57"/>
      <c r="X932" s="57"/>
      <c r="Y932" s="63"/>
      <c r="Z932" s="57"/>
      <c r="AA932" s="74"/>
      <c r="AB932" s="63"/>
      <c r="AC932" s="57" t="s">
        <v>230</v>
      </c>
      <c r="AD932" s="57">
        <v>0</v>
      </c>
      <c r="AE932" s="57">
        <v>0</v>
      </c>
      <c r="AF932" s="57">
        <v>0</v>
      </c>
      <c r="AG932" s="57">
        <v>0</v>
      </c>
      <c r="AH932" s="57">
        <v>1</v>
      </c>
      <c r="AI932" s="57">
        <v>0</v>
      </c>
      <c r="AJ932" s="57"/>
      <c r="AK932" s="57">
        <v>0</v>
      </c>
      <c r="AL932" s="57">
        <v>0</v>
      </c>
      <c r="AM932" s="57">
        <v>0</v>
      </c>
      <c r="AN932" s="57">
        <v>0</v>
      </c>
      <c r="AO932" s="57">
        <v>0</v>
      </c>
      <c r="AP932" s="57">
        <v>0</v>
      </c>
      <c r="AQ932" s="57">
        <v>0</v>
      </c>
      <c r="AR932" s="57">
        <v>0</v>
      </c>
      <c r="AS932" s="57">
        <v>4.4000000000000004</v>
      </c>
      <c r="AT932" s="57">
        <v>1529</v>
      </c>
      <c r="AU932" s="54">
        <v>0</v>
      </c>
      <c r="AV932" s="54">
        <v>0</v>
      </c>
      <c r="AW932" s="66">
        <v>5.0999999999999996</v>
      </c>
      <c r="AX932" s="66">
        <v>4.4000000000000004</v>
      </c>
      <c r="AY932" s="64">
        <v>10271</v>
      </c>
      <c r="AZ932" s="73">
        <v>174.36059785449001</v>
      </c>
    </row>
    <row r="933" spans="1:52" x14ac:dyDescent="0.25">
      <c r="A933" s="57">
        <v>929</v>
      </c>
      <c r="B933" s="74">
        <v>2015</v>
      </c>
      <c r="C933" s="57">
        <v>7</v>
      </c>
      <c r="D933" s="57" t="s">
        <v>2209</v>
      </c>
      <c r="E933" s="62">
        <f t="shared" si="24"/>
        <v>6.0048999999999998E-2</v>
      </c>
      <c r="F933" s="108">
        <v>5.8299999999999998E-2</v>
      </c>
      <c r="G933" s="57"/>
      <c r="H933" s="57"/>
      <c r="I933" s="57"/>
      <c r="J933" s="57" t="s">
        <v>2270</v>
      </c>
      <c r="K933" s="57"/>
      <c r="L933" s="57">
        <v>12189</v>
      </c>
      <c r="M933" s="63" t="s">
        <v>2605</v>
      </c>
      <c r="N933" s="57" t="s">
        <v>2300</v>
      </c>
      <c r="O933" s="57">
        <v>0</v>
      </c>
      <c r="P933" s="63"/>
      <c r="Q933" s="57" t="s">
        <v>2326</v>
      </c>
      <c r="R933" s="57">
        <v>0</v>
      </c>
      <c r="S933" s="63"/>
      <c r="T933" s="57" t="s">
        <v>2367</v>
      </c>
      <c r="U933" s="57">
        <v>0</v>
      </c>
      <c r="V933" s="63"/>
      <c r="W933" s="57" t="s">
        <v>2404</v>
      </c>
      <c r="X933" s="57">
        <v>0</v>
      </c>
      <c r="Y933" s="63"/>
      <c r="Z933" s="57"/>
      <c r="AA933" s="74"/>
      <c r="AB933" s="63"/>
      <c r="AC933" s="57" t="s">
        <v>2446</v>
      </c>
      <c r="AD933" s="57">
        <v>0</v>
      </c>
      <c r="AE933" s="57">
        <v>0</v>
      </c>
      <c r="AF933" s="57">
        <v>0</v>
      </c>
      <c r="AG933" s="57">
        <v>1</v>
      </c>
      <c r="AH933" s="57">
        <v>1</v>
      </c>
      <c r="AI933" s="57">
        <v>0</v>
      </c>
      <c r="AJ933" s="57"/>
      <c r="AK933" s="57">
        <v>0</v>
      </c>
      <c r="AL933" s="57">
        <v>0</v>
      </c>
      <c r="AM933" s="57">
        <v>0</v>
      </c>
      <c r="AN933" s="57">
        <v>0</v>
      </c>
      <c r="AO933" s="57">
        <v>0</v>
      </c>
      <c r="AP933" s="57">
        <v>0</v>
      </c>
      <c r="AQ933" s="57">
        <v>0</v>
      </c>
      <c r="AR933" s="57">
        <v>0</v>
      </c>
      <c r="AS933" s="57">
        <v>2.2000000000000002</v>
      </c>
      <c r="AT933" s="57">
        <v>12503</v>
      </c>
      <c r="AU933" s="54">
        <v>0</v>
      </c>
      <c r="AV933" s="54">
        <v>0</v>
      </c>
      <c r="AW933" s="66">
        <v>2.2000000000000002</v>
      </c>
      <c r="AX933" s="66">
        <v>2.2000000000000002</v>
      </c>
      <c r="AY933" s="64">
        <v>19763</v>
      </c>
      <c r="AZ933" s="73">
        <v>174.36059785449001</v>
      </c>
    </row>
    <row r="934" spans="1:52" x14ac:dyDescent="0.25">
      <c r="A934" s="57">
        <v>930</v>
      </c>
      <c r="B934" s="74">
        <v>2015</v>
      </c>
      <c r="C934" s="57">
        <v>8</v>
      </c>
      <c r="D934" s="57" t="s">
        <v>2211</v>
      </c>
      <c r="E934" s="62">
        <f t="shared" si="24"/>
        <v>5.8710000000000005E-2</v>
      </c>
      <c r="F934" s="108">
        <v>5.7000000000000002E-2</v>
      </c>
      <c r="G934" s="57"/>
      <c r="H934" s="57"/>
      <c r="I934" s="57"/>
      <c r="J934" s="57" t="s">
        <v>2271</v>
      </c>
      <c r="K934" s="57"/>
      <c r="L934" s="57">
        <v>6748</v>
      </c>
      <c r="M934" s="63" t="s">
        <v>2599</v>
      </c>
      <c r="N934" s="57" t="s">
        <v>2301</v>
      </c>
      <c r="O934" s="57">
        <v>7519</v>
      </c>
      <c r="P934" s="63">
        <v>40096</v>
      </c>
      <c r="Q934" s="57" t="s">
        <v>1002</v>
      </c>
      <c r="R934" s="57">
        <v>3290757</v>
      </c>
      <c r="S934" s="63">
        <v>40255</v>
      </c>
      <c r="T934" s="57" t="s">
        <v>1757</v>
      </c>
      <c r="U934" s="57">
        <v>26732748</v>
      </c>
      <c r="V934" s="63">
        <v>40142</v>
      </c>
      <c r="W934" s="57"/>
      <c r="X934" s="57"/>
      <c r="Y934" s="63"/>
      <c r="Z934" s="57" t="s">
        <v>2418</v>
      </c>
      <c r="AA934" s="74">
        <v>447121</v>
      </c>
      <c r="AB934" s="63">
        <v>40246</v>
      </c>
      <c r="AC934" s="57" t="s">
        <v>229</v>
      </c>
      <c r="AD934" s="57">
        <v>1</v>
      </c>
      <c r="AE934" s="57">
        <v>0</v>
      </c>
      <c r="AF934" s="57">
        <v>0</v>
      </c>
      <c r="AG934" s="57">
        <v>0</v>
      </c>
      <c r="AH934" s="57">
        <v>1</v>
      </c>
      <c r="AI934" s="57">
        <v>0</v>
      </c>
      <c r="AJ934" s="57"/>
      <c r="AK934" s="57">
        <v>0</v>
      </c>
      <c r="AL934" s="57">
        <v>0</v>
      </c>
      <c r="AM934" s="57">
        <v>0</v>
      </c>
      <c r="AN934" s="57">
        <v>0</v>
      </c>
      <c r="AO934" s="57">
        <v>0</v>
      </c>
      <c r="AP934" s="57">
        <v>0</v>
      </c>
      <c r="AQ934" s="57">
        <v>0</v>
      </c>
      <c r="AR934" s="57">
        <v>0</v>
      </c>
      <c r="AS934" s="57">
        <v>3.5</v>
      </c>
      <c r="AT934" s="57">
        <v>4288</v>
      </c>
      <c r="AU934" s="54">
        <v>0</v>
      </c>
      <c r="AV934" s="54">
        <v>0</v>
      </c>
      <c r="AW934" s="66">
        <v>5</v>
      </c>
      <c r="AX934" s="66">
        <v>3.4</v>
      </c>
      <c r="AY934" s="64">
        <v>12648</v>
      </c>
      <c r="AZ934" s="73">
        <v>174.36059785449001</v>
      </c>
    </row>
    <row r="935" spans="1:52" x14ac:dyDescent="0.25">
      <c r="A935" s="57">
        <v>931</v>
      </c>
      <c r="B935" s="74">
        <v>2015</v>
      </c>
      <c r="C935" s="57">
        <v>6</v>
      </c>
      <c r="D935" s="57" t="s">
        <v>2212</v>
      </c>
      <c r="E935" s="62">
        <f t="shared" si="24"/>
        <v>5.6649999999999999E-2</v>
      </c>
      <c r="F935" s="108">
        <v>5.5E-2</v>
      </c>
      <c r="G935" s="57"/>
      <c r="H935" s="57"/>
      <c r="I935" s="57"/>
      <c r="J935" s="57" t="s">
        <v>2272</v>
      </c>
      <c r="K935" s="57"/>
      <c r="L935" s="57">
        <v>9275</v>
      </c>
      <c r="M935" s="63" t="s">
        <v>2606</v>
      </c>
      <c r="N935" s="57" t="s">
        <v>587</v>
      </c>
      <c r="O935" s="57">
        <v>40966</v>
      </c>
      <c r="P935" s="63">
        <v>40345</v>
      </c>
      <c r="Q935" s="57" t="s">
        <v>1002</v>
      </c>
      <c r="R935" s="57">
        <v>3290757</v>
      </c>
      <c r="S935" s="63">
        <v>40255</v>
      </c>
      <c r="T935" s="57" t="s">
        <v>2368</v>
      </c>
      <c r="U935" s="57">
        <v>29900</v>
      </c>
      <c r="V935" s="63">
        <v>40304</v>
      </c>
      <c r="W935" s="57" t="s">
        <v>2405</v>
      </c>
      <c r="X935" s="57">
        <v>102315</v>
      </c>
      <c r="Y935" s="63">
        <v>40966</v>
      </c>
      <c r="Z935" s="57"/>
      <c r="AA935" s="74"/>
      <c r="AB935" s="63"/>
      <c r="AC935" s="57" t="s">
        <v>232</v>
      </c>
      <c r="AD935" s="57">
        <v>0</v>
      </c>
      <c r="AE935" s="57">
        <v>0</v>
      </c>
      <c r="AF935" s="57">
        <v>0</v>
      </c>
      <c r="AG935" s="57">
        <v>0</v>
      </c>
      <c r="AH935" s="57">
        <v>1</v>
      </c>
      <c r="AI935" s="57">
        <v>1</v>
      </c>
      <c r="AJ935" s="57"/>
      <c r="AK935" s="57">
        <v>0</v>
      </c>
      <c r="AL935" s="57">
        <v>0</v>
      </c>
      <c r="AM935" s="57">
        <v>0</v>
      </c>
      <c r="AN935" s="57">
        <v>0</v>
      </c>
      <c r="AO935" s="57">
        <v>0</v>
      </c>
      <c r="AP935" s="57">
        <v>0</v>
      </c>
      <c r="AQ935" s="57">
        <v>0</v>
      </c>
      <c r="AR935" s="57">
        <v>0</v>
      </c>
      <c r="AS935" s="57">
        <v>3.4</v>
      </c>
      <c r="AT935" s="57">
        <v>1671</v>
      </c>
      <c r="AU935" s="54">
        <v>0</v>
      </c>
      <c r="AV935" s="54">
        <v>0</v>
      </c>
      <c r="AW935" s="66">
        <v>5.0999999999999996</v>
      </c>
      <c r="AX935" s="66">
        <v>3.4</v>
      </c>
      <c r="AY935" s="64">
        <v>20100</v>
      </c>
      <c r="AZ935" s="73">
        <v>174.36059785449001</v>
      </c>
    </row>
    <row r="936" spans="1:52" x14ac:dyDescent="0.25">
      <c r="A936" s="57">
        <v>932</v>
      </c>
      <c r="B936" s="74">
        <v>2015</v>
      </c>
      <c r="C936" s="57">
        <v>5</v>
      </c>
      <c r="D936" s="57" t="s">
        <v>2213</v>
      </c>
      <c r="E936" s="62">
        <f t="shared" si="24"/>
        <v>5.6547E-2</v>
      </c>
      <c r="F936" s="108">
        <v>5.4899999999999997E-2</v>
      </c>
      <c r="G936" s="57"/>
      <c r="H936" s="57"/>
      <c r="I936" s="57"/>
      <c r="J936" s="57" t="s">
        <v>1192</v>
      </c>
      <c r="K936" s="57"/>
      <c r="L936" s="57">
        <v>2784</v>
      </c>
      <c r="M936" s="63">
        <v>40127</v>
      </c>
      <c r="N936" s="57" t="s">
        <v>1222</v>
      </c>
      <c r="O936" s="57">
        <v>0</v>
      </c>
      <c r="P936" s="63"/>
      <c r="Q936" s="57" t="s">
        <v>1311</v>
      </c>
      <c r="R936" s="57">
        <v>233846</v>
      </c>
      <c r="S936" s="63">
        <v>40229</v>
      </c>
      <c r="T936" s="57" t="s">
        <v>1284</v>
      </c>
      <c r="U936" s="57">
        <v>0</v>
      </c>
      <c r="V936" s="63"/>
      <c r="W936" s="57"/>
      <c r="X936" s="57"/>
      <c r="Y936" s="63"/>
      <c r="Z936" s="57" t="s">
        <v>2419</v>
      </c>
      <c r="AA936" s="74">
        <v>6802</v>
      </c>
      <c r="AB936" s="63">
        <v>40079</v>
      </c>
      <c r="AC936" s="57" t="s">
        <v>238</v>
      </c>
      <c r="AD936" s="57">
        <v>0</v>
      </c>
      <c r="AE936" s="57">
        <v>0</v>
      </c>
      <c r="AF936" s="57">
        <v>0</v>
      </c>
      <c r="AG936" s="57">
        <v>1</v>
      </c>
      <c r="AH936" s="57">
        <v>0</v>
      </c>
      <c r="AI936" s="57">
        <v>0</v>
      </c>
      <c r="AJ936" s="57"/>
      <c r="AK936" s="57">
        <v>0</v>
      </c>
      <c r="AL936" s="57">
        <v>0</v>
      </c>
      <c r="AM936" s="57">
        <v>0</v>
      </c>
      <c r="AN936" s="57">
        <v>0</v>
      </c>
      <c r="AO936" s="57">
        <v>0</v>
      </c>
      <c r="AP936" s="57">
        <v>0</v>
      </c>
      <c r="AQ936" s="57">
        <v>0</v>
      </c>
      <c r="AR936" s="57">
        <v>0</v>
      </c>
      <c r="AS936" s="57">
        <v>5.4</v>
      </c>
      <c r="AT936" s="57">
        <v>777</v>
      </c>
      <c r="AU936" s="54">
        <v>1</v>
      </c>
      <c r="AV936" s="54">
        <v>0</v>
      </c>
      <c r="AW936" s="66">
        <v>5.0999999999999996</v>
      </c>
      <c r="AX936" s="66">
        <v>5.4</v>
      </c>
      <c r="AY936" s="64">
        <v>5231</v>
      </c>
      <c r="AZ936" s="73">
        <v>174.36059785449001</v>
      </c>
    </row>
    <row r="937" spans="1:52" x14ac:dyDescent="0.25">
      <c r="A937" s="57">
        <v>933</v>
      </c>
      <c r="B937" s="74">
        <v>2015</v>
      </c>
      <c r="C937" s="57">
        <v>12</v>
      </c>
      <c r="D937" s="57" t="s">
        <v>2787</v>
      </c>
      <c r="E937" s="62">
        <f t="shared" si="24"/>
        <v>5.5949600000000002E-2</v>
      </c>
      <c r="F937" s="108">
        <v>5.432E-2</v>
      </c>
      <c r="G937" s="57"/>
      <c r="H937" s="57"/>
      <c r="I937" s="57"/>
      <c r="J937" s="57" t="s">
        <v>2810</v>
      </c>
      <c r="K937" s="57"/>
      <c r="L937" s="57">
        <v>29959</v>
      </c>
      <c r="M937" s="63">
        <v>40469</v>
      </c>
      <c r="N937" s="57" t="s">
        <v>668</v>
      </c>
      <c r="O937" s="57">
        <v>120540</v>
      </c>
      <c r="P937" s="63">
        <v>41691</v>
      </c>
      <c r="Q937" s="57" t="s">
        <v>861</v>
      </c>
      <c r="R937" s="57">
        <v>106996</v>
      </c>
      <c r="S937" s="63">
        <v>40529</v>
      </c>
      <c r="T937" s="57" t="s">
        <v>2811</v>
      </c>
      <c r="U937" s="57">
        <v>705884</v>
      </c>
      <c r="V937" s="63">
        <v>40053</v>
      </c>
      <c r="W937" s="57" t="s">
        <v>2958</v>
      </c>
      <c r="X937" s="57">
        <v>752219</v>
      </c>
      <c r="Y937" s="63">
        <v>40053</v>
      </c>
      <c r="Z937" s="57"/>
      <c r="AA937" s="74"/>
      <c r="AB937" s="63"/>
      <c r="AC937" s="57" t="s">
        <v>229</v>
      </c>
      <c r="AD937" s="57">
        <v>1</v>
      </c>
      <c r="AE937" s="57">
        <v>0</v>
      </c>
      <c r="AF937" s="57">
        <v>0</v>
      </c>
      <c r="AG937" s="57">
        <v>0</v>
      </c>
      <c r="AH937" s="57">
        <v>1</v>
      </c>
      <c r="AI937" s="57">
        <v>0</v>
      </c>
      <c r="AJ937" s="57"/>
      <c r="AK937" s="57">
        <v>0</v>
      </c>
      <c r="AL937" s="57">
        <v>0</v>
      </c>
      <c r="AM937" s="57">
        <v>0</v>
      </c>
      <c r="AN937" s="57">
        <v>0</v>
      </c>
      <c r="AO937" s="57">
        <v>0</v>
      </c>
      <c r="AP937" s="57">
        <v>0</v>
      </c>
      <c r="AQ937" s="57">
        <v>0</v>
      </c>
      <c r="AR937" s="57">
        <v>0</v>
      </c>
      <c r="AS937" s="57">
        <v>4.5</v>
      </c>
      <c r="AT937" s="57">
        <v>1486</v>
      </c>
      <c r="AU937" s="54">
        <v>0</v>
      </c>
      <c r="AV937" s="54">
        <v>0</v>
      </c>
      <c r="AW937" s="66">
        <v>5.9</v>
      </c>
      <c r="AX937" s="66">
        <v>4.5</v>
      </c>
      <c r="AY937" s="64">
        <v>6708</v>
      </c>
      <c r="AZ937" s="73">
        <v>174.36059785449001</v>
      </c>
    </row>
    <row r="938" spans="1:52" x14ac:dyDescent="0.25">
      <c r="A938" s="57">
        <v>934</v>
      </c>
      <c r="B938" s="74">
        <v>2015</v>
      </c>
      <c r="C938" s="57">
        <v>6</v>
      </c>
      <c r="D938" s="57" t="s">
        <v>2214</v>
      </c>
      <c r="E938" s="62">
        <f t="shared" si="24"/>
        <v>5.5002000000000002E-2</v>
      </c>
      <c r="F938" s="108">
        <v>5.3400000000000003E-2</v>
      </c>
      <c r="G938" s="57"/>
      <c r="H938" s="57"/>
      <c r="I938" s="57"/>
      <c r="J938" s="57" t="s">
        <v>2273</v>
      </c>
      <c r="K938" s="57"/>
      <c r="L938" s="57">
        <v>100331</v>
      </c>
      <c r="M938" s="63" t="s">
        <v>2607</v>
      </c>
      <c r="N938" s="57" t="s">
        <v>180</v>
      </c>
      <c r="O938" s="57">
        <v>238118</v>
      </c>
      <c r="P938" s="63">
        <v>40053</v>
      </c>
      <c r="Q938" s="57" t="s">
        <v>874</v>
      </c>
      <c r="R938" s="57">
        <v>506661</v>
      </c>
      <c r="S938" s="63">
        <v>40248</v>
      </c>
      <c r="T938" s="57" t="s">
        <v>2369</v>
      </c>
      <c r="U938" s="57">
        <v>0</v>
      </c>
      <c r="V938" s="63"/>
      <c r="W938" s="57" t="s">
        <v>1306</v>
      </c>
      <c r="X938" s="57">
        <v>4207733</v>
      </c>
      <c r="Y938" s="63">
        <v>40053</v>
      </c>
      <c r="Z938" s="57" t="s">
        <v>2420</v>
      </c>
      <c r="AA938" s="74">
        <v>100921</v>
      </c>
      <c r="AB938" s="63">
        <v>40918</v>
      </c>
      <c r="AC938" s="57" t="s">
        <v>229</v>
      </c>
      <c r="AD938" s="57">
        <v>1</v>
      </c>
      <c r="AE938" s="57">
        <v>0</v>
      </c>
      <c r="AF938" s="57">
        <v>0</v>
      </c>
      <c r="AG938" s="57">
        <v>0</v>
      </c>
      <c r="AH938" s="57">
        <v>1</v>
      </c>
      <c r="AI938" s="57">
        <v>0</v>
      </c>
      <c r="AJ938" s="57"/>
      <c r="AK938" s="57">
        <v>0</v>
      </c>
      <c r="AL938" s="57">
        <v>0</v>
      </c>
      <c r="AM938" s="57">
        <v>0</v>
      </c>
      <c r="AN938" s="57">
        <v>0</v>
      </c>
      <c r="AO938" s="57">
        <v>0</v>
      </c>
      <c r="AP938" s="57">
        <v>0</v>
      </c>
      <c r="AQ938" s="57">
        <v>0</v>
      </c>
      <c r="AR938" s="57">
        <v>0</v>
      </c>
      <c r="AS938" s="57">
        <v>4.4000000000000004</v>
      </c>
      <c r="AT938" s="57">
        <v>1002</v>
      </c>
      <c r="AU938" s="54">
        <v>0</v>
      </c>
      <c r="AV938" s="54">
        <v>0</v>
      </c>
      <c r="AW938" s="66">
        <v>5.7</v>
      </c>
      <c r="AX938" s="66">
        <v>4.4000000000000004</v>
      </c>
      <c r="AY938" s="64">
        <v>14332</v>
      </c>
      <c r="AZ938" s="73">
        <v>174.36059785449001</v>
      </c>
    </row>
    <row r="939" spans="1:52" x14ac:dyDescent="0.25">
      <c r="A939" s="57">
        <v>935</v>
      </c>
      <c r="B939" s="74">
        <v>2015</v>
      </c>
      <c r="C939" s="57">
        <v>12</v>
      </c>
      <c r="D939" s="57" t="s">
        <v>2788</v>
      </c>
      <c r="E939" s="62">
        <f t="shared" si="24"/>
        <v>5.4899000000000003E-2</v>
      </c>
      <c r="F939" s="108">
        <v>5.33E-2</v>
      </c>
      <c r="G939" s="57"/>
      <c r="H939" s="57"/>
      <c r="I939" s="57"/>
      <c r="J939" s="57" t="s">
        <v>7143</v>
      </c>
      <c r="K939" s="57"/>
      <c r="L939" s="57">
        <v>0</v>
      </c>
      <c r="M939" s="63"/>
      <c r="N939" s="57" t="s">
        <v>832</v>
      </c>
      <c r="O939" s="57">
        <v>34004406</v>
      </c>
      <c r="P939" s="63">
        <v>40053</v>
      </c>
      <c r="Q939" s="57" t="s">
        <v>2413</v>
      </c>
      <c r="R939" s="57">
        <v>0</v>
      </c>
      <c r="S939" s="63"/>
      <c r="T939" s="57"/>
      <c r="U939" s="57"/>
      <c r="V939" s="63"/>
      <c r="W939" s="57"/>
      <c r="X939" s="57"/>
      <c r="Y939" s="63"/>
      <c r="Z939" s="57"/>
      <c r="AA939" s="74"/>
      <c r="AB939" s="63"/>
      <c r="AC939" s="57" t="s">
        <v>1715</v>
      </c>
      <c r="AD939" s="57">
        <v>0</v>
      </c>
      <c r="AE939" s="57">
        <v>0</v>
      </c>
      <c r="AF939" s="57">
        <v>0</v>
      </c>
      <c r="AG939" s="57">
        <v>1</v>
      </c>
      <c r="AH939" s="57">
        <v>0</v>
      </c>
      <c r="AI939" s="57">
        <v>0</v>
      </c>
      <c r="AJ939" s="57"/>
      <c r="AK939" s="57">
        <v>0</v>
      </c>
      <c r="AL939" s="57">
        <v>0</v>
      </c>
      <c r="AM939" s="57">
        <v>0</v>
      </c>
      <c r="AN939" s="57">
        <v>0</v>
      </c>
      <c r="AO939" s="57">
        <v>0</v>
      </c>
      <c r="AP939" s="57">
        <v>0</v>
      </c>
      <c r="AQ939" s="57">
        <v>0</v>
      </c>
      <c r="AR939" s="57">
        <v>0</v>
      </c>
      <c r="AS939" s="57">
        <v>4.0999999999999996</v>
      </c>
      <c r="AT939" s="57">
        <v>184</v>
      </c>
      <c r="AU939" s="54">
        <v>0</v>
      </c>
      <c r="AV939" s="54">
        <v>0</v>
      </c>
      <c r="AW939" s="66">
        <v>3.2</v>
      </c>
      <c r="AX939" s="66">
        <v>6</v>
      </c>
      <c r="AY939" s="64">
        <v>12811</v>
      </c>
      <c r="AZ939" s="73">
        <v>174.36059785449001</v>
      </c>
    </row>
    <row r="940" spans="1:52" x14ac:dyDescent="0.25">
      <c r="A940" s="57">
        <v>936</v>
      </c>
      <c r="B940" s="74">
        <v>2015</v>
      </c>
      <c r="C940" s="57">
        <v>9</v>
      </c>
      <c r="D940" s="57" t="s">
        <v>2215</v>
      </c>
      <c r="E940" s="62">
        <f t="shared" si="24"/>
        <v>5.3663000000000002E-2</v>
      </c>
      <c r="F940" s="108">
        <v>5.21E-2</v>
      </c>
      <c r="G940" s="57"/>
      <c r="H940" s="57"/>
      <c r="I940" s="57"/>
      <c r="J940" s="57" t="s">
        <v>2274</v>
      </c>
      <c r="K940" s="57"/>
      <c r="L940" s="57">
        <v>20590</v>
      </c>
      <c r="M940" s="63" t="s">
        <v>2579</v>
      </c>
      <c r="N940" s="57" t="s">
        <v>2302</v>
      </c>
      <c r="O940" s="57">
        <v>4921922</v>
      </c>
      <c r="P940" s="63">
        <v>40053</v>
      </c>
      <c r="Q940" s="57" t="s">
        <v>2327</v>
      </c>
      <c r="R940" s="57">
        <v>138763</v>
      </c>
      <c r="S940" s="63">
        <v>40063</v>
      </c>
      <c r="T940" s="57" t="s">
        <v>2370</v>
      </c>
      <c r="U940" s="57">
        <v>20764</v>
      </c>
      <c r="V940" s="63">
        <v>40612</v>
      </c>
      <c r="W940" s="57"/>
      <c r="X940" s="57"/>
      <c r="Y940" s="63"/>
      <c r="Z940" s="57" t="s">
        <v>1983</v>
      </c>
      <c r="AA940" s="74">
        <v>149180</v>
      </c>
      <c r="AB940" s="63">
        <v>40260</v>
      </c>
      <c r="AC940" s="57" t="s">
        <v>2455</v>
      </c>
      <c r="AD940" s="57">
        <v>1</v>
      </c>
      <c r="AE940" s="57">
        <v>0</v>
      </c>
      <c r="AF940" s="57">
        <v>0</v>
      </c>
      <c r="AG940" s="57">
        <v>1</v>
      </c>
      <c r="AH940" s="57">
        <v>0</v>
      </c>
      <c r="AI940" s="57">
        <v>0</v>
      </c>
      <c r="AJ940" s="57"/>
      <c r="AK940" s="57">
        <v>0</v>
      </c>
      <c r="AL940" s="57">
        <v>0</v>
      </c>
      <c r="AM940" s="57">
        <v>0</v>
      </c>
      <c r="AN940" s="57">
        <v>0</v>
      </c>
      <c r="AO940" s="57">
        <v>0</v>
      </c>
      <c r="AP940" s="57">
        <v>0</v>
      </c>
      <c r="AQ940" s="57">
        <v>0</v>
      </c>
      <c r="AR940" s="57">
        <v>0</v>
      </c>
      <c r="AS940" s="57">
        <v>6</v>
      </c>
      <c r="AT940" s="57">
        <v>2607</v>
      </c>
      <c r="AU940" s="54">
        <v>0</v>
      </c>
      <c r="AV940" s="54">
        <v>0</v>
      </c>
      <c r="AW940" s="66">
        <v>3.2</v>
      </c>
      <c r="AX940" s="66">
        <v>3.2</v>
      </c>
      <c r="AY940" s="64">
        <v>10354</v>
      </c>
      <c r="AZ940" s="73">
        <v>174.36059785449001</v>
      </c>
    </row>
    <row r="941" spans="1:52" x14ac:dyDescent="0.25">
      <c r="A941" s="57">
        <v>937</v>
      </c>
      <c r="B941" s="74">
        <v>2015</v>
      </c>
      <c r="C941" s="57">
        <v>6</v>
      </c>
      <c r="D941" s="57" t="s">
        <v>2216</v>
      </c>
      <c r="E941" s="62">
        <f t="shared" si="24"/>
        <v>5.2221000000000004E-2</v>
      </c>
      <c r="F941" s="108">
        <v>5.0700000000000002E-2</v>
      </c>
      <c r="G941" s="57"/>
      <c r="H941" s="57"/>
      <c r="I941" s="57"/>
      <c r="J941" s="57" t="s">
        <v>2275</v>
      </c>
      <c r="K941" s="57"/>
      <c r="L941" s="57">
        <v>2057</v>
      </c>
      <c r="M941" s="63" t="s">
        <v>2608</v>
      </c>
      <c r="N941" s="57" t="s">
        <v>172</v>
      </c>
      <c r="O941" s="57">
        <v>422733</v>
      </c>
      <c r="P941" s="63" t="s">
        <v>651</v>
      </c>
      <c r="Q941" s="57" t="s">
        <v>2328</v>
      </c>
      <c r="R941" s="57">
        <v>7645</v>
      </c>
      <c r="S941" s="63">
        <v>40145</v>
      </c>
      <c r="T941" s="57" t="s">
        <v>2371</v>
      </c>
      <c r="U941" s="57">
        <v>8250</v>
      </c>
      <c r="V941" s="63">
        <v>40187</v>
      </c>
      <c r="W941" s="57" t="s">
        <v>2406</v>
      </c>
      <c r="X941" s="57">
        <v>1556</v>
      </c>
      <c r="Y941" s="63">
        <v>40540</v>
      </c>
      <c r="Z941" s="57"/>
      <c r="AA941" s="74"/>
      <c r="AB941" s="63"/>
      <c r="AC941" s="57" t="s">
        <v>1357</v>
      </c>
      <c r="AD941" s="57">
        <v>0</v>
      </c>
      <c r="AE941" s="57">
        <v>1</v>
      </c>
      <c r="AF941" s="57">
        <v>0</v>
      </c>
      <c r="AG941" s="57">
        <v>0</v>
      </c>
      <c r="AH941" s="57">
        <v>0</v>
      </c>
      <c r="AI941" s="57">
        <v>0</v>
      </c>
      <c r="AJ941" s="57"/>
      <c r="AK941" s="57">
        <v>0</v>
      </c>
      <c r="AL941" s="57">
        <v>0</v>
      </c>
      <c r="AM941" s="57">
        <v>0</v>
      </c>
      <c r="AN941" s="57">
        <v>0</v>
      </c>
      <c r="AO941" s="57">
        <v>0</v>
      </c>
      <c r="AP941" s="57">
        <v>0</v>
      </c>
      <c r="AQ941" s="57">
        <v>0</v>
      </c>
      <c r="AR941" s="57">
        <v>0</v>
      </c>
      <c r="AS941" s="57">
        <v>3.2</v>
      </c>
      <c r="AT941" s="57">
        <v>916</v>
      </c>
      <c r="AU941" s="54">
        <v>0</v>
      </c>
      <c r="AV941" s="54">
        <v>0</v>
      </c>
      <c r="AW941" s="66">
        <v>5.9</v>
      </c>
      <c r="AX941" s="66">
        <v>4.0999999999999996</v>
      </c>
      <c r="AY941" s="64">
        <v>1618</v>
      </c>
      <c r="AZ941" s="73">
        <v>174.36059785449001</v>
      </c>
    </row>
    <row r="942" spans="1:52" x14ac:dyDescent="0.25">
      <c r="A942" s="57">
        <v>938</v>
      </c>
      <c r="B942" s="74">
        <v>2015</v>
      </c>
      <c r="C942" s="57">
        <v>1</v>
      </c>
      <c r="D942" s="57" t="s">
        <v>2217</v>
      </c>
      <c r="E942" s="62">
        <f t="shared" si="24"/>
        <v>5.1026200000000001E-2</v>
      </c>
      <c r="F942" s="108">
        <v>4.9540000000000001E-2</v>
      </c>
      <c r="G942" s="57"/>
      <c r="H942" s="57"/>
      <c r="I942" s="57"/>
      <c r="J942" s="57" t="s">
        <v>3126</v>
      </c>
      <c r="K942" s="57" t="s">
        <v>4784</v>
      </c>
      <c r="L942" s="57">
        <v>14368</v>
      </c>
      <c r="M942" s="63" t="s">
        <v>4785</v>
      </c>
      <c r="N942" s="57" t="s">
        <v>166</v>
      </c>
      <c r="O942" s="57">
        <v>401023</v>
      </c>
      <c r="P942" s="63">
        <v>40401</v>
      </c>
      <c r="Q942" s="57" t="s">
        <v>2329</v>
      </c>
      <c r="R942" s="57">
        <v>749224</v>
      </c>
      <c r="S942" s="63">
        <v>41428</v>
      </c>
      <c r="T942" s="57" t="s">
        <v>1103</v>
      </c>
      <c r="U942" s="57">
        <v>288561</v>
      </c>
      <c r="V942" s="63">
        <v>40709</v>
      </c>
      <c r="W942" s="57"/>
      <c r="X942" s="57"/>
      <c r="Y942" s="63"/>
      <c r="Z942" s="57" t="s">
        <v>4786</v>
      </c>
      <c r="AA942" s="74">
        <v>6789937</v>
      </c>
      <c r="AB942" s="63">
        <v>40644</v>
      </c>
      <c r="AC942" s="57" t="s">
        <v>2456</v>
      </c>
      <c r="AD942" s="57">
        <v>0</v>
      </c>
      <c r="AE942" s="57">
        <v>0</v>
      </c>
      <c r="AF942" s="57">
        <v>0</v>
      </c>
      <c r="AG942" s="57">
        <v>1</v>
      </c>
      <c r="AH942" s="57">
        <v>0</v>
      </c>
      <c r="AI942" s="57">
        <v>0</v>
      </c>
      <c r="AJ942" s="57"/>
      <c r="AK942" s="57">
        <v>0</v>
      </c>
      <c r="AL942" s="57">
        <v>0</v>
      </c>
      <c r="AM942" s="57">
        <v>0</v>
      </c>
      <c r="AN942" s="57">
        <v>0</v>
      </c>
      <c r="AO942" s="57">
        <v>0</v>
      </c>
      <c r="AP942" s="57">
        <v>0</v>
      </c>
      <c r="AQ942" s="57">
        <v>0</v>
      </c>
      <c r="AR942" s="57">
        <v>0</v>
      </c>
      <c r="AS942" s="57">
        <v>4.3</v>
      </c>
      <c r="AT942" s="57">
        <v>1050</v>
      </c>
      <c r="AU942" s="54">
        <v>0</v>
      </c>
      <c r="AV942" s="54">
        <v>0</v>
      </c>
      <c r="AW942" s="66">
        <v>4.3</v>
      </c>
      <c r="AX942" s="66">
        <v>4.3</v>
      </c>
      <c r="AY942" s="64">
        <v>405874</v>
      </c>
      <c r="AZ942" s="73">
        <v>174.36059785449001</v>
      </c>
    </row>
    <row r="943" spans="1:52" x14ac:dyDescent="0.25">
      <c r="A943" s="57">
        <v>939</v>
      </c>
      <c r="B943" s="74">
        <v>2015</v>
      </c>
      <c r="C943" s="57">
        <v>6</v>
      </c>
      <c r="D943" s="57" t="s">
        <v>4787</v>
      </c>
      <c r="E943" s="62">
        <f t="shared" si="24"/>
        <v>4.6143999999999998E-2</v>
      </c>
      <c r="F943" s="108">
        <v>4.48E-2</v>
      </c>
      <c r="G943" s="57"/>
      <c r="H943" s="57"/>
      <c r="I943" s="57"/>
      <c r="J943" s="57" t="s">
        <v>3149</v>
      </c>
      <c r="K943" s="57" t="s">
        <v>4788</v>
      </c>
      <c r="L943" s="57">
        <v>0</v>
      </c>
      <c r="M943" s="63"/>
      <c r="N943" s="57" t="s">
        <v>1685</v>
      </c>
      <c r="O943" s="57">
        <v>0</v>
      </c>
      <c r="P943" s="63"/>
      <c r="Q943" s="57" t="s">
        <v>1988</v>
      </c>
      <c r="R943" s="57">
        <v>0</v>
      </c>
      <c r="S943" s="63"/>
      <c r="T943" s="57" t="s">
        <v>2372</v>
      </c>
      <c r="U943" s="57">
        <v>0</v>
      </c>
      <c r="V943" s="63"/>
      <c r="W943" s="57" t="s">
        <v>2311</v>
      </c>
      <c r="X943" s="57">
        <v>0</v>
      </c>
      <c r="Y943" s="63"/>
      <c r="Z943" s="57"/>
      <c r="AB943" s="63"/>
      <c r="AC943" s="57" t="s">
        <v>1350</v>
      </c>
      <c r="AD943" s="57">
        <v>0</v>
      </c>
      <c r="AE943" s="57">
        <v>0</v>
      </c>
      <c r="AF943" s="57">
        <v>0</v>
      </c>
      <c r="AG943" s="57">
        <v>1</v>
      </c>
      <c r="AH943" s="57">
        <v>0</v>
      </c>
      <c r="AI943" s="57">
        <v>0</v>
      </c>
      <c r="AJ943" s="57"/>
      <c r="AK943" s="57">
        <v>0</v>
      </c>
      <c r="AL943" s="57">
        <v>0</v>
      </c>
      <c r="AM943" s="57">
        <v>0</v>
      </c>
      <c r="AN943" s="57">
        <v>0</v>
      </c>
      <c r="AO943" s="57">
        <v>0</v>
      </c>
      <c r="AP943" s="57">
        <v>0</v>
      </c>
      <c r="AQ943" s="57">
        <v>0</v>
      </c>
      <c r="AR943" s="57">
        <v>0</v>
      </c>
      <c r="AS943" s="57">
        <v>3.3</v>
      </c>
      <c r="AT943" s="57">
        <v>91</v>
      </c>
      <c r="AU943" s="54">
        <v>0</v>
      </c>
      <c r="AV943" s="54">
        <v>0</v>
      </c>
      <c r="AW943" s="66"/>
      <c r="AX943" s="66"/>
      <c r="AY943" s="64"/>
      <c r="AZ943" s="73">
        <v>174.36059785449001</v>
      </c>
    </row>
    <row r="944" spans="1:52" x14ac:dyDescent="0.25">
      <c r="A944" s="57">
        <v>940</v>
      </c>
      <c r="B944" s="74">
        <v>2015</v>
      </c>
      <c r="C944" s="57">
        <v>11</v>
      </c>
      <c r="D944" s="57" t="s">
        <v>2727</v>
      </c>
      <c r="E944" s="62">
        <f t="shared" si="24"/>
        <v>4.5629000000000003E-2</v>
      </c>
      <c r="F944" s="108">
        <v>4.4299999999999999E-2</v>
      </c>
      <c r="G944" s="57"/>
      <c r="H944" s="57"/>
      <c r="I944" s="57"/>
      <c r="J944" s="57" t="s">
        <v>2766</v>
      </c>
      <c r="K944" s="57"/>
      <c r="L944" s="57">
        <v>0</v>
      </c>
      <c r="M944" s="63"/>
      <c r="N944" s="57" t="s">
        <v>545</v>
      </c>
      <c r="O944" s="57">
        <v>0</v>
      </c>
      <c r="P944" s="63"/>
      <c r="Q944" s="57" t="s">
        <v>517</v>
      </c>
      <c r="R944" s="57">
        <v>0</v>
      </c>
      <c r="S944" s="63"/>
      <c r="T944" s="57"/>
      <c r="U944" s="57"/>
      <c r="V944" s="63"/>
      <c r="W944" s="57" t="s">
        <v>2767</v>
      </c>
      <c r="X944" s="57">
        <v>0</v>
      </c>
      <c r="Y944" s="63"/>
      <c r="Z944" s="57"/>
      <c r="AB944" s="63"/>
      <c r="AC944" s="57" t="s">
        <v>1715</v>
      </c>
      <c r="AD944" s="57">
        <v>0</v>
      </c>
      <c r="AE944" s="57">
        <v>0</v>
      </c>
      <c r="AF944" s="57">
        <v>0</v>
      </c>
      <c r="AG944" s="57">
        <v>1</v>
      </c>
      <c r="AH944" s="57">
        <v>1</v>
      </c>
      <c r="AI944" s="57">
        <v>0</v>
      </c>
      <c r="AJ944" s="57"/>
      <c r="AK944" s="57">
        <v>0</v>
      </c>
      <c r="AL944" s="57">
        <v>0</v>
      </c>
      <c r="AM944" s="57">
        <v>0</v>
      </c>
      <c r="AN944" s="57">
        <v>0</v>
      </c>
      <c r="AO944" s="57">
        <v>0</v>
      </c>
      <c r="AP944" s="57">
        <v>0</v>
      </c>
      <c r="AQ944" s="57">
        <v>0</v>
      </c>
      <c r="AR944" s="57">
        <v>0</v>
      </c>
      <c r="AS944" s="57">
        <v>4.5</v>
      </c>
      <c r="AT944" s="57">
        <v>137</v>
      </c>
      <c r="AU944" s="54">
        <v>0</v>
      </c>
      <c r="AV944" s="54">
        <v>0</v>
      </c>
      <c r="AW944" s="66">
        <v>6.3</v>
      </c>
      <c r="AX944" s="66">
        <v>4.5</v>
      </c>
      <c r="AY944" s="64">
        <v>1203</v>
      </c>
      <c r="AZ944" s="73">
        <v>174.36059785449001</v>
      </c>
    </row>
    <row r="945" spans="1:52" x14ac:dyDescent="0.25">
      <c r="A945" s="57">
        <v>941</v>
      </c>
      <c r="B945" s="74">
        <v>2015</v>
      </c>
      <c r="C945" s="57">
        <v>7</v>
      </c>
      <c r="D945" s="57" t="s">
        <v>2218</v>
      </c>
      <c r="E945" s="62">
        <f t="shared" si="24"/>
        <v>4.3568999999999997E-2</v>
      </c>
      <c r="F945" s="108">
        <v>4.2299999999999997E-2</v>
      </c>
      <c r="G945" s="57"/>
      <c r="H945" s="57"/>
      <c r="I945" s="57"/>
      <c r="J945" s="57" t="s">
        <v>1934</v>
      </c>
      <c r="K945" s="57"/>
      <c r="L945" s="57">
        <v>8316</v>
      </c>
      <c r="M945" s="63" t="s">
        <v>2561</v>
      </c>
      <c r="N945" s="57" t="s">
        <v>2969</v>
      </c>
      <c r="O945" s="57">
        <v>9741</v>
      </c>
      <c r="P945" s="63">
        <v>40551</v>
      </c>
      <c r="Q945" s="57" t="s">
        <v>2960</v>
      </c>
      <c r="R945" s="57">
        <v>39417</v>
      </c>
      <c r="S945" s="63">
        <v>40364</v>
      </c>
      <c r="T945" s="57" t="s">
        <v>2373</v>
      </c>
      <c r="U945" s="57">
        <v>123088</v>
      </c>
      <c r="V945" s="63">
        <v>40120</v>
      </c>
      <c r="W945" s="57" t="s">
        <v>2407</v>
      </c>
      <c r="X945" s="57">
        <v>13362</v>
      </c>
      <c r="Y945" s="63">
        <v>40647</v>
      </c>
      <c r="Z945" s="57"/>
      <c r="AB945" s="63"/>
      <c r="AC945" s="57" t="s">
        <v>1365</v>
      </c>
      <c r="AD945" s="57">
        <v>0</v>
      </c>
      <c r="AE945" s="57">
        <v>1</v>
      </c>
      <c r="AF945" s="57">
        <v>0</v>
      </c>
      <c r="AG945" s="57">
        <v>0</v>
      </c>
      <c r="AH945" s="57">
        <v>0</v>
      </c>
      <c r="AI945" s="57">
        <v>0</v>
      </c>
      <c r="AJ945" s="57"/>
      <c r="AK945" s="57">
        <v>0</v>
      </c>
      <c r="AL945" s="57">
        <v>0</v>
      </c>
      <c r="AM945" s="57">
        <v>0</v>
      </c>
      <c r="AN945" s="57">
        <v>0</v>
      </c>
      <c r="AO945" s="57">
        <v>0</v>
      </c>
      <c r="AP945" s="57">
        <v>0</v>
      </c>
      <c r="AQ945" s="57">
        <v>0</v>
      </c>
      <c r="AR945" s="57">
        <v>0</v>
      </c>
      <c r="AS945" s="57">
        <v>2.7</v>
      </c>
      <c r="AT945" s="57">
        <v>1225</v>
      </c>
      <c r="AU945" s="54">
        <v>0</v>
      </c>
      <c r="AV945" s="54">
        <v>0</v>
      </c>
      <c r="AW945" s="66">
        <v>4.5999999999999996</v>
      </c>
      <c r="AX945" s="66">
        <v>2.7</v>
      </c>
      <c r="AY945" s="64">
        <v>9433</v>
      </c>
      <c r="AZ945" s="73">
        <v>174.36059785449001</v>
      </c>
    </row>
    <row r="946" spans="1:52" x14ac:dyDescent="0.25">
      <c r="A946" s="57">
        <v>942</v>
      </c>
      <c r="B946" s="74">
        <v>2015</v>
      </c>
      <c r="C946" s="57">
        <v>9</v>
      </c>
      <c r="D946" s="57" t="s">
        <v>2728</v>
      </c>
      <c r="E946" s="62">
        <f t="shared" si="24"/>
        <v>4.1715000000000002E-2</v>
      </c>
      <c r="F946" s="108">
        <v>4.0500000000000001E-2</v>
      </c>
      <c r="G946" s="57"/>
      <c r="H946" s="57"/>
      <c r="I946" s="57"/>
      <c r="J946" s="57" t="s">
        <v>3121</v>
      </c>
      <c r="K946" s="57" t="s">
        <v>4789</v>
      </c>
      <c r="L946" s="57">
        <v>0</v>
      </c>
      <c r="M946" s="63"/>
      <c r="N946" s="57" t="s">
        <v>1626</v>
      </c>
      <c r="O946" s="57">
        <v>3428026</v>
      </c>
      <c r="P946" s="63">
        <v>40388</v>
      </c>
      <c r="Q946" s="57" t="s">
        <v>955</v>
      </c>
      <c r="R946" s="57">
        <v>2079319</v>
      </c>
      <c r="S946" s="63">
        <v>40053</v>
      </c>
      <c r="T946" s="57"/>
      <c r="U946" s="57"/>
      <c r="V946" s="63"/>
      <c r="W946" s="57"/>
      <c r="X946" s="57"/>
      <c r="Y946" s="63"/>
      <c r="Z946" s="57"/>
      <c r="AB946" s="63"/>
      <c r="AC946" s="57" t="s">
        <v>981</v>
      </c>
      <c r="AD946" s="57">
        <v>0</v>
      </c>
      <c r="AE946" s="57">
        <v>1</v>
      </c>
      <c r="AF946" s="57">
        <v>0</v>
      </c>
      <c r="AG946" s="57">
        <v>0</v>
      </c>
      <c r="AH946" s="57">
        <v>0</v>
      </c>
      <c r="AI946" s="57">
        <v>0</v>
      </c>
      <c r="AJ946" s="57"/>
      <c r="AK946" s="57">
        <v>0</v>
      </c>
      <c r="AL946" s="57">
        <v>0</v>
      </c>
      <c r="AM946" s="57">
        <v>0</v>
      </c>
      <c r="AN946" s="57">
        <v>0</v>
      </c>
      <c r="AO946" s="57">
        <v>0</v>
      </c>
      <c r="AP946" s="57">
        <v>0</v>
      </c>
      <c r="AQ946" s="57">
        <v>0</v>
      </c>
      <c r="AR946" s="57">
        <v>0</v>
      </c>
      <c r="AS946" s="57">
        <v>2.8</v>
      </c>
      <c r="AT946" s="57">
        <v>478</v>
      </c>
      <c r="AU946" s="54">
        <v>0</v>
      </c>
      <c r="AV946" s="54">
        <v>0</v>
      </c>
      <c r="AW946" s="66">
        <v>4.7</v>
      </c>
      <c r="AX946" s="66">
        <v>2.8</v>
      </c>
      <c r="AY946" s="64">
        <v>2964</v>
      </c>
      <c r="AZ946" s="73">
        <v>174.36059785449001</v>
      </c>
    </row>
    <row r="947" spans="1:52" x14ac:dyDescent="0.25">
      <c r="A947" s="57">
        <v>943</v>
      </c>
      <c r="B947" s="74">
        <v>2015</v>
      </c>
      <c r="C947" s="57">
        <v>9</v>
      </c>
      <c r="D947" s="57" t="s">
        <v>2219</v>
      </c>
      <c r="E947" s="62">
        <f t="shared" si="24"/>
        <v>4.1715000000000002E-2</v>
      </c>
      <c r="F947" s="108">
        <v>4.0500000000000001E-2</v>
      </c>
      <c r="G947" s="57"/>
      <c r="H947" s="57"/>
      <c r="I947" s="57"/>
      <c r="J947" s="57" t="s">
        <v>1187</v>
      </c>
      <c r="K947" s="57"/>
      <c r="L947" s="57">
        <v>38005</v>
      </c>
      <c r="M947" s="63" t="s">
        <v>2568</v>
      </c>
      <c r="N947" s="57" t="s">
        <v>1278</v>
      </c>
      <c r="O947" s="57">
        <v>8354</v>
      </c>
      <c r="P947" s="63">
        <v>40243</v>
      </c>
      <c r="Q947" s="57" t="s">
        <v>2330</v>
      </c>
      <c r="R947" s="57">
        <v>331285</v>
      </c>
      <c r="S947" s="63">
        <v>40053</v>
      </c>
      <c r="T947" s="57" t="s">
        <v>588</v>
      </c>
      <c r="U947" s="57">
        <v>254786</v>
      </c>
      <c r="V947" s="63">
        <v>40053</v>
      </c>
      <c r="W947" s="57"/>
      <c r="X947" s="57"/>
      <c r="Y947" s="63"/>
      <c r="Z947" s="57"/>
      <c r="AB947" s="63"/>
      <c r="AC947" s="57" t="s">
        <v>2105</v>
      </c>
      <c r="AD947" s="57">
        <v>1</v>
      </c>
      <c r="AE947" s="57">
        <v>1</v>
      </c>
      <c r="AF947" s="57">
        <v>0</v>
      </c>
      <c r="AG947" s="57">
        <v>0</v>
      </c>
      <c r="AH947" s="57">
        <v>0</v>
      </c>
      <c r="AI947" s="57">
        <v>0</v>
      </c>
      <c r="AJ947" s="57"/>
      <c r="AK947" s="57">
        <v>0</v>
      </c>
      <c r="AL947" s="57">
        <v>0</v>
      </c>
      <c r="AM947" s="57">
        <v>0</v>
      </c>
      <c r="AN947" s="57">
        <v>0</v>
      </c>
      <c r="AO947" s="57">
        <v>0</v>
      </c>
      <c r="AP947" s="57">
        <v>0</v>
      </c>
      <c r="AQ947" s="57">
        <v>0</v>
      </c>
      <c r="AR947" s="57">
        <v>0</v>
      </c>
      <c r="AS947" s="57">
        <v>2.7</v>
      </c>
      <c r="AT947" s="57">
        <v>259</v>
      </c>
      <c r="AU947" s="54">
        <v>0</v>
      </c>
      <c r="AV947" s="54">
        <v>0</v>
      </c>
      <c r="AW947" s="66">
        <v>5.6</v>
      </c>
      <c r="AX947" s="66">
        <v>2.7</v>
      </c>
      <c r="AY947" s="64">
        <v>1446</v>
      </c>
      <c r="AZ947" s="73">
        <v>174.36059785449001</v>
      </c>
    </row>
    <row r="948" spans="1:52" ht="14.1" customHeight="1" x14ac:dyDescent="0.25">
      <c r="A948" s="57">
        <v>944</v>
      </c>
      <c r="B948" s="74">
        <v>2015</v>
      </c>
      <c r="C948" s="57">
        <v>10</v>
      </c>
      <c r="D948" s="57" t="s">
        <v>2729</v>
      </c>
      <c r="E948" s="62">
        <f t="shared" si="24"/>
        <v>4.1611999999999996E-2</v>
      </c>
      <c r="F948" s="108">
        <v>4.0399999999999998E-2</v>
      </c>
      <c r="G948" s="57"/>
      <c r="H948" s="57"/>
      <c r="I948" s="57"/>
      <c r="J948" s="57" t="s">
        <v>3106</v>
      </c>
      <c r="K948" s="57" t="s">
        <v>4790</v>
      </c>
      <c r="L948" s="57">
        <f>2363610</f>
        <v>2363610</v>
      </c>
      <c r="M948" s="63">
        <v>40663</v>
      </c>
      <c r="N948" s="57" t="s">
        <v>2769</v>
      </c>
      <c r="O948" s="57">
        <v>0</v>
      </c>
      <c r="P948" s="63"/>
      <c r="Q948" s="57" t="s">
        <v>2768</v>
      </c>
      <c r="R948" s="57">
        <v>0</v>
      </c>
      <c r="S948" s="63"/>
      <c r="T948" s="57"/>
      <c r="V948" s="63"/>
      <c r="W948" s="57"/>
      <c r="X948" s="57"/>
      <c r="Y948" s="63"/>
      <c r="Z948" s="57"/>
      <c r="AB948" s="63"/>
      <c r="AC948" s="57" t="s">
        <v>1355</v>
      </c>
      <c r="AD948" s="57">
        <v>0</v>
      </c>
      <c r="AE948" s="57">
        <v>0</v>
      </c>
      <c r="AF948" s="57">
        <v>0</v>
      </c>
      <c r="AG948" s="57">
        <v>1</v>
      </c>
      <c r="AH948" s="57">
        <v>0</v>
      </c>
      <c r="AI948" s="57">
        <v>0</v>
      </c>
      <c r="AJ948" s="57"/>
      <c r="AK948" s="57">
        <v>0</v>
      </c>
      <c r="AL948" s="57">
        <v>0</v>
      </c>
      <c r="AM948" s="57">
        <v>0</v>
      </c>
      <c r="AN948" s="57">
        <v>0</v>
      </c>
      <c r="AO948" s="57">
        <v>0</v>
      </c>
      <c r="AP948" s="57">
        <v>0</v>
      </c>
      <c r="AQ948" s="57">
        <v>0</v>
      </c>
      <c r="AR948" s="57">
        <v>0</v>
      </c>
      <c r="AS948" s="57">
        <v>4.8</v>
      </c>
      <c r="AT948" s="57">
        <v>250</v>
      </c>
      <c r="AU948" s="54">
        <v>0</v>
      </c>
      <c r="AV948" s="54">
        <v>0</v>
      </c>
      <c r="AW948" s="66">
        <v>5.9</v>
      </c>
      <c r="AX948" s="66">
        <v>4.8</v>
      </c>
      <c r="AY948" s="64">
        <v>17322</v>
      </c>
      <c r="AZ948" s="73">
        <v>174.36059785449001</v>
      </c>
    </row>
    <row r="949" spans="1:52" x14ac:dyDescent="0.25">
      <c r="A949" s="57">
        <v>945</v>
      </c>
      <c r="B949" s="72">
        <v>2015</v>
      </c>
      <c r="C949" s="54">
        <v>11</v>
      </c>
      <c r="D949" s="54" t="s">
        <v>4791</v>
      </c>
      <c r="E949" s="62">
        <f t="shared" si="24"/>
        <v>4.0994000000000003E-2</v>
      </c>
      <c r="F949" s="109">
        <v>3.9800000000000002E-2</v>
      </c>
      <c r="J949" s="54" t="s">
        <v>1928</v>
      </c>
      <c r="N949" s="54" t="s">
        <v>507</v>
      </c>
      <c r="O949" s="69">
        <v>1032459</v>
      </c>
      <c r="P949" s="70" t="s">
        <v>244</v>
      </c>
      <c r="Q949" s="54" t="s">
        <v>4792</v>
      </c>
      <c r="W949" s="54" t="s">
        <v>4793</v>
      </c>
      <c r="X949" s="57"/>
      <c r="AC949" s="54" t="s">
        <v>610</v>
      </c>
      <c r="AD949" s="54">
        <v>0</v>
      </c>
      <c r="AE949" s="54">
        <v>1</v>
      </c>
      <c r="AF949" s="54">
        <v>0</v>
      </c>
      <c r="AG949" s="54">
        <v>0</v>
      </c>
      <c r="AH949" s="54">
        <v>0</v>
      </c>
      <c r="AI949" s="54">
        <v>0</v>
      </c>
      <c r="AK949" s="57">
        <v>0</v>
      </c>
      <c r="AL949" s="57">
        <v>0</v>
      </c>
      <c r="AM949" s="57">
        <v>0</v>
      </c>
      <c r="AN949" s="57">
        <v>0</v>
      </c>
      <c r="AO949" s="57">
        <v>0</v>
      </c>
      <c r="AP949" s="57">
        <v>0</v>
      </c>
      <c r="AQ949" s="57">
        <v>0</v>
      </c>
      <c r="AR949" s="57">
        <v>0</v>
      </c>
      <c r="AS949" s="54">
        <v>3</v>
      </c>
      <c r="AT949" s="54">
        <v>616</v>
      </c>
      <c r="AU949" s="54">
        <v>0</v>
      </c>
      <c r="AV949" s="54">
        <v>0</v>
      </c>
      <c r="AZ949" s="73">
        <v>174.36059785449001</v>
      </c>
    </row>
    <row r="950" spans="1:52" x14ac:dyDescent="0.25">
      <c r="A950" s="57">
        <v>946</v>
      </c>
      <c r="B950" s="72">
        <v>2015</v>
      </c>
      <c r="C950" s="54">
        <v>10</v>
      </c>
      <c r="D950" s="54" t="s">
        <v>3749</v>
      </c>
      <c r="E950" s="62">
        <f t="shared" si="24"/>
        <v>4.0788000000000005E-2</v>
      </c>
      <c r="F950" s="109">
        <v>3.9600000000000003E-2</v>
      </c>
      <c r="X950" s="57"/>
      <c r="AC950" s="54" t="s">
        <v>4794</v>
      </c>
      <c r="AD950" s="57">
        <v>0</v>
      </c>
      <c r="AE950" s="57">
        <v>0</v>
      </c>
      <c r="AF950" s="57">
        <v>0</v>
      </c>
      <c r="AG950" s="57">
        <v>0</v>
      </c>
      <c r="AH950" s="57">
        <v>0</v>
      </c>
      <c r="AI950" s="57">
        <v>0</v>
      </c>
      <c r="AJ950" s="57"/>
      <c r="AK950" s="57">
        <v>0</v>
      </c>
      <c r="AL950" s="57">
        <v>0</v>
      </c>
      <c r="AM950" s="57">
        <v>0</v>
      </c>
      <c r="AN950" s="54">
        <v>0</v>
      </c>
      <c r="AO950" s="54">
        <v>0</v>
      </c>
      <c r="AP950" s="54">
        <v>0</v>
      </c>
      <c r="AQ950" s="54">
        <v>0</v>
      </c>
      <c r="AR950" s="54">
        <v>0</v>
      </c>
      <c r="AS950" s="54">
        <v>2.8</v>
      </c>
      <c r="AT950" s="54">
        <v>188</v>
      </c>
      <c r="AU950" s="54">
        <v>0</v>
      </c>
      <c r="AV950" s="54">
        <v>0</v>
      </c>
      <c r="AZ950" s="73">
        <v>174.36059785449001</v>
      </c>
    </row>
    <row r="951" spans="1:52" x14ac:dyDescent="0.25">
      <c r="A951" s="57">
        <v>947</v>
      </c>
      <c r="B951" s="72">
        <v>2015</v>
      </c>
      <c r="C951" s="54">
        <v>12</v>
      </c>
      <c r="D951" s="54" t="s">
        <v>3750</v>
      </c>
      <c r="E951" s="62">
        <f t="shared" si="24"/>
        <v>4.0479000000000001E-2</v>
      </c>
      <c r="F951" s="109">
        <v>3.9300000000000002E-2</v>
      </c>
      <c r="J951" s="54" t="s">
        <v>4795</v>
      </c>
      <c r="N951" s="54" t="s">
        <v>4796</v>
      </c>
      <c r="Q951" s="54" t="s">
        <v>4797</v>
      </c>
      <c r="T951" s="72" t="s">
        <v>4798</v>
      </c>
      <c r="W951" s="54" t="s">
        <v>4799</v>
      </c>
      <c r="X951" s="57"/>
      <c r="Z951" s="54" t="s">
        <v>4800</v>
      </c>
      <c r="AC951" s="54" t="s">
        <v>4801</v>
      </c>
      <c r="AD951" s="57">
        <v>0</v>
      </c>
      <c r="AE951" s="57">
        <v>0</v>
      </c>
      <c r="AF951" s="57">
        <v>0</v>
      </c>
      <c r="AG951" s="57">
        <v>0</v>
      </c>
      <c r="AH951" s="57">
        <v>0</v>
      </c>
      <c r="AI951" s="57">
        <v>0</v>
      </c>
      <c r="AJ951" s="57"/>
      <c r="AK951" s="57">
        <v>0</v>
      </c>
      <c r="AL951" s="54">
        <v>0</v>
      </c>
      <c r="AM951" s="54">
        <v>0</v>
      </c>
      <c r="AN951" s="54">
        <v>0</v>
      </c>
      <c r="AO951" s="54">
        <v>0</v>
      </c>
      <c r="AP951" s="54">
        <v>0</v>
      </c>
      <c r="AQ951" s="54">
        <v>0</v>
      </c>
      <c r="AR951" s="54">
        <v>0</v>
      </c>
      <c r="AS951" s="54">
        <v>3.2</v>
      </c>
      <c r="AT951" s="54">
        <v>623</v>
      </c>
      <c r="AU951" s="54">
        <v>0</v>
      </c>
      <c r="AV951" s="54">
        <v>0</v>
      </c>
      <c r="AZ951" s="73">
        <v>174.36059785449001</v>
      </c>
    </row>
    <row r="952" spans="1:52" x14ac:dyDescent="0.25">
      <c r="A952" s="57">
        <v>948</v>
      </c>
      <c r="B952" s="72">
        <v>2015</v>
      </c>
      <c r="C952" s="54">
        <v>10</v>
      </c>
      <c r="D952" s="54" t="s">
        <v>3751</v>
      </c>
      <c r="E952" s="62">
        <f t="shared" si="24"/>
        <v>4.0479000000000001E-2</v>
      </c>
      <c r="F952" s="109">
        <v>3.9300000000000002E-2</v>
      </c>
      <c r="J952" s="54" t="s">
        <v>4802</v>
      </c>
      <c r="N952" s="54" t="s">
        <v>380</v>
      </c>
      <c r="O952" s="69">
        <v>3134955</v>
      </c>
      <c r="P952" s="70" t="s">
        <v>381</v>
      </c>
      <c r="Q952" s="54" t="s">
        <v>2079</v>
      </c>
      <c r="R952" s="64">
        <v>15833087</v>
      </c>
      <c r="S952" s="70">
        <v>40364</v>
      </c>
      <c r="T952" s="72" t="s">
        <v>4803</v>
      </c>
      <c r="W952" s="54" t="s">
        <v>4804</v>
      </c>
      <c r="X952" s="57"/>
      <c r="Z952" s="54" t="s">
        <v>4805</v>
      </c>
      <c r="AC952" s="54" t="s">
        <v>4806</v>
      </c>
      <c r="AD952" s="57">
        <v>0</v>
      </c>
      <c r="AE952" s="57">
        <v>0</v>
      </c>
      <c r="AF952" s="57">
        <v>0</v>
      </c>
      <c r="AG952" s="57">
        <v>0</v>
      </c>
      <c r="AH952" s="57">
        <v>0</v>
      </c>
      <c r="AI952" s="57">
        <v>0</v>
      </c>
      <c r="AJ952" s="57"/>
      <c r="AK952" s="57">
        <v>0</v>
      </c>
      <c r="AL952" s="54">
        <v>0</v>
      </c>
      <c r="AM952" s="54">
        <v>0</v>
      </c>
      <c r="AN952" s="54">
        <v>0</v>
      </c>
      <c r="AO952" s="54">
        <v>0</v>
      </c>
      <c r="AP952" s="54">
        <v>0</v>
      </c>
      <c r="AQ952" s="54">
        <v>0</v>
      </c>
      <c r="AR952" s="54">
        <v>0</v>
      </c>
      <c r="AS952" s="54">
        <v>6.7</v>
      </c>
      <c r="AT952" s="54">
        <v>6882</v>
      </c>
      <c r="AU952" s="54">
        <v>0</v>
      </c>
      <c r="AV952" s="54">
        <v>0</v>
      </c>
      <c r="AZ952" s="73">
        <v>174.36059785449001</v>
      </c>
    </row>
    <row r="953" spans="1:52" x14ac:dyDescent="0.25">
      <c r="A953" s="57">
        <v>949</v>
      </c>
      <c r="B953" s="72">
        <v>2015</v>
      </c>
      <c r="C953" s="54">
        <v>9</v>
      </c>
      <c r="D953" s="54" t="s">
        <v>3752</v>
      </c>
      <c r="E953" s="62">
        <f t="shared" si="24"/>
        <v>3.5020000000000003E-2</v>
      </c>
      <c r="F953" s="109">
        <v>3.4000000000000002E-2</v>
      </c>
      <c r="J953" s="54" t="s">
        <v>4807</v>
      </c>
      <c r="K953" s="54" t="s">
        <v>4808</v>
      </c>
      <c r="L953" s="54">
        <v>0</v>
      </c>
      <c r="N953" s="54" t="s">
        <v>4186</v>
      </c>
      <c r="Q953" s="54" t="s">
        <v>4809</v>
      </c>
      <c r="T953" s="72"/>
      <c r="W953" s="54" t="s">
        <v>4810</v>
      </c>
      <c r="X953" s="57"/>
      <c r="AC953" s="54" t="s">
        <v>4801</v>
      </c>
      <c r="AD953" s="57">
        <v>0</v>
      </c>
      <c r="AE953" s="57">
        <v>0</v>
      </c>
      <c r="AF953" s="57">
        <v>0</v>
      </c>
      <c r="AG953" s="57">
        <v>0</v>
      </c>
      <c r="AH953" s="57">
        <v>0</v>
      </c>
      <c r="AI953" s="57">
        <v>0</v>
      </c>
      <c r="AJ953" s="57"/>
      <c r="AK953" s="57">
        <v>0</v>
      </c>
      <c r="AL953" s="54">
        <v>0</v>
      </c>
      <c r="AM953" s="54">
        <v>0</v>
      </c>
      <c r="AN953" s="54">
        <v>0</v>
      </c>
      <c r="AO953" s="54">
        <v>0</v>
      </c>
      <c r="AP953" s="54">
        <v>0</v>
      </c>
      <c r="AQ953" s="54">
        <v>0</v>
      </c>
      <c r="AR953" s="54">
        <v>0</v>
      </c>
      <c r="AS953" s="54">
        <v>3.1</v>
      </c>
      <c r="AT953" s="54">
        <v>1817</v>
      </c>
      <c r="AU953" s="54">
        <v>0</v>
      </c>
      <c r="AV953" s="54">
        <v>0</v>
      </c>
      <c r="AZ953" s="73">
        <v>174.36059785449001</v>
      </c>
    </row>
    <row r="954" spans="1:52" x14ac:dyDescent="0.25">
      <c r="A954" s="57">
        <v>950</v>
      </c>
      <c r="B954" s="72">
        <v>2015</v>
      </c>
      <c r="C954" s="54">
        <v>8</v>
      </c>
      <c r="D954" s="54" t="s">
        <v>3753</v>
      </c>
      <c r="E954" s="62">
        <f t="shared" si="24"/>
        <v>3.4917000000000004E-2</v>
      </c>
      <c r="F954" s="109">
        <v>3.39E-2</v>
      </c>
      <c r="J954" s="54" t="s">
        <v>4811</v>
      </c>
      <c r="K954" s="54" t="s">
        <v>826</v>
      </c>
      <c r="L954" s="54">
        <v>0</v>
      </c>
      <c r="N954" s="54" t="s">
        <v>1635</v>
      </c>
      <c r="O954" s="57">
        <v>2439014</v>
      </c>
      <c r="P954" s="63">
        <v>40053</v>
      </c>
      <c r="Q954" s="54" t="s">
        <v>4812</v>
      </c>
      <c r="T954" s="72" t="s">
        <v>4813</v>
      </c>
      <c r="W954" s="54" t="s">
        <v>4814</v>
      </c>
      <c r="X954" s="57"/>
      <c r="Z954" s="54" t="s">
        <v>2294</v>
      </c>
      <c r="AC954" s="54" t="s">
        <v>1357</v>
      </c>
      <c r="AD954" s="57">
        <v>0</v>
      </c>
      <c r="AE954" s="57">
        <v>0</v>
      </c>
      <c r="AF954" s="57">
        <v>0</v>
      </c>
      <c r="AG954" s="57">
        <v>0</v>
      </c>
      <c r="AH954" s="57">
        <v>0</v>
      </c>
      <c r="AI954" s="57">
        <v>0</v>
      </c>
      <c r="AJ954" s="57"/>
      <c r="AK954" s="57">
        <v>0</v>
      </c>
      <c r="AL954" s="54">
        <v>0</v>
      </c>
      <c r="AM954" s="54">
        <v>0</v>
      </c>
      <c r="AN954" s="54">
        <v>0</v>
      </c>
      <c r="AO954" s="54">
        <v>0</v>
      </c>
      <c r="AP954" s="54">
        <v>0</v>
      </c>
      <c r="AQ954" s="54">
        <v>0</v>
      </c>
      <c r="AR954" s="54">
        <v>0</v>
      </c>
      <c r="AS954" s="54">
        <v>3.7</v>
      </c>
      <c r="AT954" s="54">
        <v>528</v>
      </c>
      <c r="AU954" s="54">
        <v>0</v>
      </c>
      <c r="AV954" s="54">
        <v>0</v>
      </c>
      <c r="AZ954" s="73">
        <v>174.36059785449001</v>
      </c>
    </row>
    <row r="955" spans="1:52" x14ac:dyDescent="0.25">
      <c r="A955" s="57">
        <v>951</v>
      </c>
      <c r="B955" s="72">
        <v>2015</v>
      </c>
      <c r="C955" s="54">
        <v>5</v>
      </c>
      <c r="D955" s="54" t="s">
        <v>4815</v>
      </c>
      <c r="E955" s="62">
        <f t="shared" si="24"/>
        <v>3.4813999999999998E-2</v>
      </c>
      <c r="F955" s="109">
        <v>3.3799999999999997E-2</v>
      </c>
      <c r="J955" s="54" t="s">
        <v>4816</v>
      </c>
      <c r="N955" s="54" t="s">
        <v>4817</v>
      </c>
      <c r="Q955" s="54" t="s">
        <v>160</v>
      </c>
      <c r="R955" s="57">
        <v>74454523</v>
      </c>
      <c r="S955" s="63">
        <v>40053</v>
      </c>
      <c r="T955" s="54" t="s">
        <v>4818</v>
      </c>
      <c r="W955" s="54" t="s">
        <v>4819</v>
      </c>
      <c r="X955" s="57"/>
      <c r="AC955" s="57" t="s">
        <v>63</v>
      </c>
      <c r="AD955" s="57">
        <v>0</v>
      </c>
      <c r="AE955" s="57">
        <v>0</v>
      </c>
      <c r="AF955" s="57">
        <v>0</v>
      </c>
      <c r="AG955" s="57">
        <v>0</v>
      </c>
      <c r="AH955" s="57">
        <v>1</v>
      </c>
      <c r="AI955" s="57">
        <v>0</v>
      </c>
      <c r="AK955" s="57">
        <v>0</v>
      </c>
      <c r="AL955" s="57">
        <v>0</v>
      </c>
      <c r="AM955" s="57">
        <v>0</v>
      </c>
      <c r="AN955" s="57">
        <v>0</v>
      </c>
      <c r="AO955" s="57">
        <v>0</v>
      </c>
      <c r="AP955" s="57">
        <v>0</v>
      </c>
      <c r="AQ955" s="57">
        <v>0</v>
      </c>
      <c r="AR955" s="57">
        <v>0</v>
      </c>
      <c r="AS955" s="54">
        <v>3.1</v>
      </c>
      <c r="AT955" s="54">
        <v>2925</v>
      </c>
      <c r="AU955" s="54">
        <v>0</v>
      </c>
      <c r="AV955" s="54">
        <v>0</v>
      </c>
      <c r="AZ955" s="73">
        <v>174.36059785449001</v>
      </c>
    </row>
    <row r="956" spans="1:52" x14ac:dyDescent="0.25">
      <c r="A956" s="57">
        <v>952</v>
      </c>
      <c r="B956" s="72">
        <v>2015</v>
      </c>
      <c r="C956" s="54">
        <v>10</v>
      </c>
      <c r="D956" s="54" t="s">
        <v>3754</v>
      </c>
      <c r="E956" s="62">
        <f t="shared" si="24"/>
        <v>3.4299000000000003E-2</v>
      </c>
      <c r="F956" s="109">
        <v>3.3300000000000003E-2</v>
      </c>
      <c r="J956" s="54" t="s">
        <v>7144</v>
      </c>
      <c r="L956" s="54">
        <v>41718</v>
      </c>
      <c r="M956" s="71">
        <v>40854</v>
      </c>
      <c r="N956" s="54" t="s">
        <v>4820</v>
      </c>
      <c r="Q956" s="54" t="s">
        <v>1454</v>
      </c>
      <c r="R956" s="54">
        <v>20249457</v>
      </c>
      <c r="S956" s="71" t="s">
        <v>244</v>
      </c>
      <c r="T956" s="72" t="s">
        <v>1838</v>
      </c>
      <c r="U956" s="69">
        <v>1249132</v>
      </c>
      <c r="V956" s="70" t="s">
        <v>1839</v>
      </c>
      <c r="W956" s="54" t="s">
        <v>1301</v>
      </c>
      <c r="X956" s="69">
        <v>3239961</v>
      </c>
      <c r="Y956" s="70">
        <v>40174</v>
      </c>
      <c r="Z956" s="54" t="s">
        <v>507</v>
      </c>
      <c r="AA956" s="69">
        <v>1032459</v>
      </c>
      <c r="AB956" s="70" t="s">
        <v>244</v>
      </c>
      <c r="AC956" s="54" t="s">
        <v>4821</v>
      </c>
      <c r="AD956" s="57">
        <v>0</v>
      </c>
      <c r="AE956" s="57">
        <v>0</v>
      </c>
      <c r="AF956" s="57">
        <v>0</v>
      </c>
      <c r="AG956" s="57">
        <v>0</v>
      </c>
      <c r="AH956" s="57">
        <v>0</v>
      </c>
      <c r="AI956" s="57">
        <v>0</v>
      </c>
      <c r="AJ956" s="57"/>
      <c r="AK956" s="57">
        <v>0</v>
      </c>
      <c r="AL956" s="54">
        <v>0</v>
      </c>
      <c r="AM956" s="54">
        <v>0</v>
      </c>
      <c r="AN956" s="54">
        <v>0</v>
      </c>
      <c r="AO956" s="54">
        <v>0</v>
      </c>
      <c r="AP956" s="54">
        <v>0</v>
      </c>
      <c r="AQ956" s="54">
        <v>0</v>
      </c>
      <c r="AR956" s="54">
        <v>0</v>
      </c>
      <c r="AS956" s="54">
        <v>4.2</v>
      </c>
      <c r="AT956" s="54">
        <v>1506</v>
      </c>
      <c r="AU956" s="54">
        <v>0</v>
      </c>
      <c r="AV956" s="54">
        <v>0</v>
      </c>
      <c r="AZ956" s="73">
        <v>174.36059785449001</v>
      </c>
    </row>
    <row r="957" spans="1:52" x14ac:dyDescent="0.25">
      <c r="A957" s="57">
        <v>953</v>
      </c>
      <c r="B957" s="72">
        <v>2015</v>
      </c>
      <c r="C957" s="54">
        <v>6</v>
      </c>
      <c r="D957" s="54" t="s">
        <v>3755</v>
      </c>
      <c r="E957" s="62">
        <f t="shared" si="24"/>
        <v>3.2856999999999997E-2</v>
      </c>
      <c r="F957" s="109">
        <v>3.1899999999999998E-2</v>
      </c>
      <c r="J957" s="54" t="s">
        <v>4822</v>
      </c>
      <c r="N957" s="54" t="s">
        <v>2341</v>
      </c>
      <c r="O957" s="54">
        <v>1069540</v>
      </c>
      <c r="P957" s="71" t="s">
        <v>4823</v>
      </c>
      <c r="Q957" s="54" t="s">
        <v>1809</v>
      </c>
      <c r="R957" s="69">
        <v>856735</v>
      </c>
      <c r="S957" s="70" t="s">
        <v>244</v>
      </c>
      <c r="T957" s="72" t="s">
        <v>4824</v>
      </c>
      <c r="W957" s="54" t="s">
        <v>4825</v>
      </c>
      <c r="X957" s="69">
        <v>249636</v>
      </c>
      <c r="Y957" s="70" t="s">
        <v>1766</v>
      </c>
      <c r="AC957" s="54" t="s">
        <v>229</v>
      </c>
      <c r="AD957" s="57">
        <v>1</v>
      </c>
      <c r="AE957" s="57">
        <v>0</v>
      </c>
      <c r="AF957" s="57">
        <v>0</v>
      </c>
      <c r="AG957" s="57">
        <v>0</v>
      </c>
      <c r="AH957" s="57">
        <v>1</v>
      </c>
      <c r="AI957" s="57">
        <v>0</v>
      </c>
      <c r="AJ957" s="57"/>
      <c r="AK957" s="57">
        <v>0</v>
      </c>
      <c r="AL957" s="54">
        <v>0</v>
      </c>
      <c r="AM957" s="54">
        <v>0</v>
      </c>
      <c r="AN957" s="54">
        <v>0</v>
      </c>
      <c r="AO957" s="54">
        <v>0</v>
      </c>
      <c r="AP957" s="54">
        <v>0</v>
      </c>
      <c r="AQ957" s="54">
        <v>0</v>
      </c>
      <c r="AR957" s="54">
        <v>0</v>
      </c>
      <c r="AS957" s="54">
        <v>4.5</v>
      </c>
      <c r="AT957" s="54">
        <v>363</v>
      </c>
      <c r="AU957" s="54">
        <v>0</v>
      </c>
      <c r="AV957" s="54">
        <v>0</v>
      </c>
      <c r="AZ957" s="73">
        <v>174.36059785449001</v>
      </c>
    </row>
    <row r="958" spans="1:52" x14ac:dyDescent="0.25">
      <c r="A958" s="57">
        <v>954</v>
      </c>
      <c r="B958" s="72">
        <v>2015</v>
      </c>
      <c r="C958" s="54">
        <v>8</v>
      </c>
      <c r="D958" s="54" t="s">
        <v>3756</v>
      </c>
      <c r="E958" s="62">
        <f t="shared" si="24"/>
        <v>3.2754000000000005E-2</v>
      </c>
      <c r="F958" s="109">
        <v>3.1800000000000002E-2</v>
      </c>
      <c r="I958" s="54">
        <v>0.1</v>
      </c>
      <c r="J958" s="54" t="s">
        <v>4826</v>
      </c>
      <c r="N958" s="54" t="s">
        <v>4827</v>
      </c>
      <c r="Q958" s="54" t="s">
        <v>4828</v>
      </c>
      <c r="T958" s="72" t="s">
        <v>4829</v>
      </c>
      <c r="W958" s="54" t="s">
        <v>4830</v>
      </c>
      <c r="X958" s="57"/>
      <c r="AC958" s="54" t="s">
        <v>4831</v>
      </c>
      <c r="AD958" s="57">
        <v>0</v>
      </c>
      <c r="AE958" s="57">
        <v>0</v>
      </c>
      <c r="AF958" s="57">
        <v>0</v>
      </c>
      <c r="AG958" s="57">
        <v>0</v>
      </c>
      <c r="AH958" s="57">
        <v>0</v>
      </c>
      <c r="AI958" s="57">
        <v>0</v>
      </c>
      <c r="AJ958" s="57"/>
      <c r="AK958" s="57">
        <v>0</v>
      </c>
      <c r="AL958" s="54">
        <v>0</v>
      </c>
      <c r="AM958" s="54">
        <v>0</v>
      </c>
      <c r="AN958" s="54">
        <v>0</v>
      </c>
      <c r="AO958" s="54">
        <v>0</v>
      </c>
      <c r="AP958" s="54">
        <v>0</v>
      </c>
      <c r="AQ958" s="54">
        <v>0</v>
      </c>
      <c r="AR958" s="54">
        <v>0</v>
      </c>
      <c r="AS958" s="54">
        <v>5</v>
      </c>
      <c r="AT958" s="54">
        <v>800</v>
      </c>
      <c r="AU958" s="54">
        <v>0</v>
      </c>
      <c r="AV958" s="54">
        <v>0</v>
      </c>
      <c r="AZ958" s="73">
        <v>174.36059785449001</v>
      </c>
    </row>
    <row r="959" spans="1:52" x14ac:dyDescent="0.25">
      <c r="A959" s="57">
        <v>955</v>
      </c>
      <c r="B959" s="72">
        <v>2015</v>
      </c>
      <c r="C959" s="54">
        <v>8</v>
      </c>
      <c r="D959" s="54" t="s">
        <v>3757</v>
      </c>
      <c r="E959" s="62">
        <f t="shared" si="24"/>
        <v>3.1827000000000001E-2</v>
      </c>
      <c r="F959" s="109">
        <v>3.09E-2</v>
      </c>
      <c r="J959" s="54" t="s">
        <v>4832</v>
      </c>
      <c r="N959" s="72"/>
      <c r="Q959" s="54" t="s">
        <v>4833</v>
      </c>
      <c r="T959" s="54" t="s">
        <v>4834</v>
      </c>
      <c r="W959" s="54" t="s">
        <v>4835</v>
      </c>
      <c r="X959" s="57"/>
      <c r="Y959" s="63"/>
      <c r="Z959" s="57"/>
      <c r="AB959" s="63"/>
      <c r="AC959" s="57" t="s">
        <v>981</v>
      </c>
      <c r="AD959" s="57">
        <v>0</v>
      </c>
      <c r="AE959" s="57">
        <v>1</v>
      </c>
      <c r="AF959" s="54">
        <v>0</v>
      </c>
      <c r="AG959" s="54">
        <v>0</v>
      </c>
      <c r="AH959" s="54">
        <v>0</v>
      </c>
      <c r="AI959" s="54">
        <v>0</v>
      </c>
      <c r="AK959" s="57">
        <v>0</v>
      </c>
      <c r="AL959" s="54">
        <v>0</v>
      </c>
      <c r="AM959" s="54">
        <v>0</v>
      </c>
      <c r="AN959" s="54">
        <v>0</v>
      </c>
      <c r="AO959" s="54">
        <v>0</v>
      </c>
      <c r="AP959" s="54">
        <v>0</v>
      </c>
      <c r="AQ959" s="54">
        <v>0</v>
      </c>
      <c r="AR959" s="54">
        <v>0</v>
      </c>
      <c r="AS959" s="54">
        <v>3.3</v>
      </c>
      <c r="AT959" s="54">
        <v>360</v>
      </c>
      <c r="AU959" s="54">
        <v>0</v>
      </c>
      <c r="AV959" s="54">
        <v>0</v>
      </c>
      <c r="AZ959" s="73">
        <v>174.36059785449001</v>
      </c>
    </row>
    <row r="960" spans="1:52" x14ac:dyDescent="0.25">
      <c r="A960" s="57">
        <v>956</v>
      </c>
      <c r="B960" s="72">
        <v>2015</v>
      </c>
      <c r="C960" s="54">
        <v>8</v>
      </c>
      <c r="D960" s="54" t="s">
        <v>3758</v>
      </c>
      <c r="E960" s="62">
        <f t="shared" si="24"/>
        <v>3.1827000000000001E-2</v>
      </c>
      <c r="F960" s="109">
        <v>3.09E-2</v>
      </c>
      <c r="J960" s="54" t="s">
        <v>4836</v>
      </c>
      <c r="N960" s="72" t="s">
        <v>4837</v>
      </c>
      <c r="Q960" s="54" t="s">
        <v>4838</v>
      </c>
      <c r="T960" s="54" t="s">
        <v>950</v>
      </c>
      <c r="U960" s="64">
        <v>592928</v>
      </c>
      <c r="V960" s="63">
        <v>40310</v>
      </c>
      <c r="W960" s="54" t="s">
        <v>4839</v>
      </c>
      <c r="X960" s="57"/>
      <c r="Y960" s="63"/>
      <c r="Z960" s="57"/>
      <c r="AB960" s="63"/>
      <c r="AC960" s="57" t="s">
        <v>4840</v>
      </c>
      <c r="AD960" s="57">
        <v>0</v>
      </c>
      <c r="AE960" s="57">
        <v>0</v>
      </c>
      <c r="AF960" s="54">
        <v>0</v>
      </c>
      <c r="AG960" s="54">
        <v>0</v>
      </c>
      <c r="AH960" s="54">
        <v>0</v>
      </c>
      <c r="AI960" s="54">
        <v>1</v>
      </c>
      <c r="AK960" s="57">
        <v>0</v>
      </c>
      <c r="AL960" s="54">
        <v>0</v>
      </c>
      <c r="AM960" s="54">
        <v>0</v>
      </c>
      <c r="AN960" s="54">
        <v>0</v>
      </c>
      <c r="AO960" s="54">
        <v>0</v>
      </c>
      <c r="AP960" s="54">
        <v>0</v>
      </c>
      <c r="AQ960" s="54">
        <v>0</v>
      </c>
      <c r="AR960" s="54">
        <v>0</v>
      </c>
      <c r="AS960" s="54">
        <v>2.6</v>
      </c>
      <c r="AT960" s="54">
        <v>1207</v>
      </c>
      <c r="AU960" s="54">
        <v>0</v>
      </c>
      <c r="AV960" s="54">
        <v>0</v>
      </c>
      <c r="AZ960" s="73">
        <v>174.36059785449001</v>
      </c>
    </row>
    <row r="961" spans="1:52" x14ac:dyDescent="0.25">
      <c r="A961" s="57">
        <v>957</v>
      </c>
      <c r="B961" s="72">
        <v>2015</v>
      </c>
      <c r="C961" s="54">
        <v>4</v>
      </c>
      <c r="D961" s="54" t="s">
        <v>3759</v>
      </c>
      <c r="E961" s="62">
        <f t="shared" si="24"/>
        <v>3.1662200000000001E-2</v>
      </c>
      <c r="F961" s="109">
        <v>3.074E-2</v>
      </c>
      <c r="J961" s="54" t="s">
        <v>4841</v>
      </c>
      <c r="N961" s="72"/>
      <c r="X961" s="57"/>
      <c r="Y961" s="63"/>
      <c r="Z961" s="57"/>
      <c r="AB961" s="63"/>
      <c r="AC961" s="57" t="s">
        <v>238</v>
      </c>
      <c r="AD961" s="57">
        <v>0</v>
      </c>
      <c r="AE961" s="57">
        <v>0</v>
      </c>
      <c r="AF961" s="54">
        <v>0</v>
      </c>
      <c r="AG961" s="54">
        <v>1</v>
      </c>
      <c r="AH961" s="54">
        <v>0</v>
      </c>
      <c r="AI961" s="54">
        <v>0</v>
      </c>
      <c r="AK961" s="57">
        <v>0</v>
      </c>
      <c r="AL961" s="54">
        <v>0</v>
      </c>
      <c r="AM961" s="54">
        <v>0</v>
      </c>
      <c r="AN961" s="54">
        <v>0</v>
      </c>
      <c r="AO961" s="54">
        <v>0</v>
      </c>
      <c r="AP961" s="54">
        <v>0</v>
      </c>
      <c r="AQ961" s="54">
        <v>0</v>
      </c>
      <c r="AR961" s="54">
        <v>0</v>
      </c>
      <c r="AS961" s="54">
        <v>3.1</v>
      </c>
      <c r="AT961" s="54">
        <v>230</v>
      </c>
      <c r="AU961" s="54">
        <v>0</v>
      </c>
      <c r="AV961" s="54">
        <v>0</v>
      </c>
      <c r="AZ961" s="73">
        <v>174.36059785449001</v>
      </c>
    </row>
    <row r="962" spans="1:52" x14ac:dyDescent="0.25">
      <c r="A962" s="57">
        <v>958</v>
      </c>
      <c r="B962" s="72">
        <v>2015</v>
      </c>
      <c r="C962" s="54">
        <v>7</v>
      </c>
      <c r="D962" s="54" t="s">
        <v>3760</v>
      </c>
      <c r="E962" s="62">
        <f t="shared" si="24"/>
        <v>3.1394400000000003E-2</v>
      </c>
      <c r="F962" s="109">
        <v>3.048E-2</v>
      </c>
      <c r="J962" s="54" t="s">
        <v>4842</v>
      </c>
      <c r="N962" s="72" t="s">
        <v>1978</v>
      </c>
      <c r="O962" s="69">
        <v>116132</v>
      </c>
      <c r="P962" s="70">
        <v>40335</v>
      </c>
      <c r="Q962" s="54" t="s">
        <v>949</v>
      </c>
      <c r="R962" s="64">
        <v>2773125</v>
      </c>
      <c r="S962" s="63">
        <v>40293</v>
      </c>
      <c r="T962" s="54" t="s">
        <v>4843</v>
      </c>
      <c r="W962" s="54" t="s">
        <v>4844</v>
      </c>
      <c r="X962" s="57"/>
      <c r="Y962" s="63"/>
      <c r="Z962" s="57"/>
      <c r="AB962" s="63"/>
      <c r="AC962" s="57" t="s">
        <v>2103</v>
      </c>
      <c r="AD962" s="57">
        <v>1</v>
      </c>
      <c r="AE962" s="57">
        <v>0</v>
      </c>
      <c r="AF962" s="54">
        <v>0</v>
      </c>
      <c r="AG962" s="54">
        <v>0</v>
      </c>
      <c r="AH962" s="54">
        <v>0</v>
      </c>
      <c r="AI962" s="54">
        <v>0</v>
      </c>
      <c r="AK962" s="57">
        <v>0</v>
      </c>
      <c r="AL962" s="54">
        <v>0</v>
      </c>
      <c r="AM962" s="54">
        <v>0</v>
      </c>
      <c r="AN962" s="54">
        <v>0</v>
      </c>
      <c r="AO962" s="54">
        <v>0</v>
      </c>
      <c r="AP962" s="54">
        <v>0</v>
      </c>
      <c r="AQ962" s="54">
        <v>0</v>
      </c>
      <c r="AR962" s="54">
        <v>0</v>
      </c>
      <c r="AS962" s="54">
        <v>3.5</v>
      </c>
      <c r="AT962" s="54">
        <v>428</v>
      </c>
      <c r="AU962" s="54">
        <v>0</v>
      </c>
      <c r="AV962" s="54">
        <v>0</v>
      </c>
      <c r="AZ962" s="73">
        <v>174.36059785449001</v>
      </c>
    </row>
    <row r="963" spans="1:52" x14ac:dyDescent="0.25">
      <c r="A963" s="57">
        <v>959</v>
      </c>
      <c r="B963" s="72">
        <v>2015</v>
      </c>
      <c r="C963" s="54">
        <v>7</v>
      </c>
      <c r="D963" s="54" t="s">
        <v>3761</v>
      </c>
      <c r="E963" s="62">
        <f t="shared" si="24"/>
        <v>3.0405600000000001E-2</v>
      </c>
      <c r="F963" s="109">
        <v>2.9520000000000001E-2</v>
      </c>
      <c r="J963" s="54" t="s">
        <v>4845</v>
      </c>
      <c r="R963" s="72"/>
      <c r="X963" s="57"/>
      <c r="AB963" s="63"/>
      <c r="AC963" s="57" t="s">
        <v>4846</v>
      </c>
      <c r="AD963" s="57">
        <v>1</v>
      </c>
      <c r="AE963" s="57">
        <v>0</v>
      </c>
      <c r="AF963" s="54">
        <v>0</v>
      </c>
      <c r="AG963" s="57">
        <v>0</v>
      </c>
      <c r="AH963" s="57">
        <v>0</v>
      </c>
      <c r="AI963" s="57">
        <v>1</v>
      </c>
      <c r="AK963" s="57">
        <v>0</v>
      </c>
      <c r="AL963" s="54">
        <v>0</v>
      </c>
      <c r="AM963" s="54">
        <v>0</v>
      </c>
      <c r="AN963" s="54">
        <v>0</v>
      </c>
      <c r="AO963" s="54">
        <v>0</v>
      </c>
      <c r="AP963" s="54">
        <v>0</v>
      </c>
      <c r="AQ963" s="54">
        <v>0</v>
      </c>
      <c r="AR963" s="54">
        <v>0</v>
      </c>
      <c r="AS963" s="54">
        <v>2.8</v>
      </c>
      <c r="AT963" s="54">
        <v>541</v>
      </c>
      <c r="AU963" s="54">
        <v>0</v>
      </c>
      <c r="AV963" s="54">
        <v>0</v>
      </c>
      <c r="AZ963" s="73">
        <v>174.36059785449001</v>
      </c>
    </row>
    <row r="964" spans="1:52" x14ac:dyDescent="0.25">
      <c r="A964" s="57">
        <v>960</v>
      </c>
      <c r="B964" s="72">
        <v>2015</v>
      </c>
      <c r="C964" s="54">
        <v>12</v>
      </c>
      <c r="D964" s="54" t="s">
        <v>4847</v>
      </c>
      <c r="E964" s="62">
        <f t="shared" si="24"/>
        <v>2.9458000000000002E-2</v>
      </c>
      <c r="F964" s="109">
        <v>2.86E-2</v>
      </c>
      <c r="J964" s="54" t="s">
        <v>4848</v>
      </c>
      <c r="N964" s="54" t="s">
        <v>4248</v>
      </c>
      <c r="Q964" s="54" t="s">
        <v>4849</v>
      </c>
      <c r="T964" s="72" t="s">
        <v>4850</v>
      </c>
      <c r="W964" s="54" t="s">
        <v>4851</v>
      </c>
      <c r="X964" s="57"/>
      <c r="AC964" s="54" t="s">
        <v>1365</v>
      </c>
      <c r="AD964" s="57">
        <v>1</v>
      </c>
      <c r="AE964" s="57">
        <v>0</v>
      </c>
      <c r="AF964" s="54">
        <v>0</v>
      </c>
      <c r="AG964" s="57">
        <v>0</v>
      </c>
      <c r="AH964" s="57">
        <v>1</v>
      </c>
      <c r="AI964" s="57">
        <v>1</v>
      </c>
      <c r="AJ964" s="57"/>
      <c r="AK964" s="57">
        <v>0</v>
      </c>
      <c r="AL964" s="54">
        <v>0</v>
      </c>
      <c r="AM964" s="54">
        <v>0</v>
      </c>
      <c r="AN964" s="54">
        <v>0</v>
      </c>
      <c r="AO964" s="54">
        <v>0</v>
      </c>
      <c r="AP964" s="54">
        <v>0</v>
      </c>
      <c r="AQ964" s="54">
        <v>0</v>
      </c>
      <c r="AR964" s="54">
        <v>0</v>
      </c>
      <c r="AS964" s="54">
        <v>2.8</v>
      </c>
      <c r="AT964" s="54">
        <v>72</v>
      </c>
      <c r="AU964" s="54">
        <v>0</v>
      </c>
      <c r="AV964" s="54">
        <v>0</v>
      </c>
      <c r="AZ964" s="73">
        <v>174.36059785449001</v>
      </c>
    </row>
    <row r="965" spans="1:52" x14ac:dyDescent="0.25">
      <c r="A965" s="57">
        <v>961</v>
      </c>
      <c r="B965" s="72">
        <v>2015</v>
      </c>
      <c r="C965" s="54">
        <v>10</v>
      </c>
      <c r="D965" s="54" t="s">
        <v>3762</v>
      </c>
      <c r="E965" s="62">
        <f t="shared" si="24"/>
        <v>2.8840000000000001E-2</v>
      </c>
      <c r="F965" s="109">
        <v>2.8000000000000001E-2</v>
      </c>
      <c r="J965" s="54" t="s">
        <v>802</v>
      </c>
      <c r="N965" s="54" t="s">
        <v>175</v>
      </c>
      <c r="O965" s="57">
        <v>8419257</v>
      </c>
      <c r="P965" s="63">
        <v>40077</v>
      </c>
      <c r="Q965" s="54" t="s">
        <v>1078</v>
      </c>
      <c r="R965" s="69">
        <v>13123383</v>
      </c>
      <c r="S965" s="70" t="s">
        <v>1079</v>
      </c>
      <c r="T965" s="54" t="s">
        <v>482</v>
      </c>
      <c r="U965" s="54">
        <v>917586</v>
      </c>
      <c r="V965" s="71">
        <v>40329</v>
      </c>
      <c r="W965" s="57" t="s">
        <v>1800</v>
      </c>
      <c r="X965" s="69">
        <v>2163441</v>
      </c>
      <c r="Y965" s="70" t="s">
        <v>1801</v>
      </c>
      <c r="Z965" s="57" t="s">
        <v>4827</v>
      </c>
      <c r="AB965" s="63"/>
      <c r="AC965" s="57" t="s">
        <v>4852</v>
      </c>
      <c r="AD965" s="57">
        <v>1</v>
      </c>
      <c r="AE965" s="54">
        <v>0</v>
      </c>
      <c r="AF965" s="54">
        <v>0</v>
      </c>
      <c r="AG965" s="54">
        <v>0</v>
      </c>
      <c r="AH965" s="54">
        <v>1</v>
      </c>
      <c r="AI965" s="54">
        <v>1</v>
      </c>
      <c r="AK965" s="57">
        <v>0</v>
      </c>
      <c r="AL965" s="54">
        <v>0</v>
      </c>
      <c r="AM965" s="54">
        <v>0</v>
      </c>
      <c r="AN965" s="54">
        <v>0</v>
      </c>
      <c r="AO965" s="54">
        <v>0</v>
      </c>
      <c r="AP965" s="54">
        <v>0</v>
      </c>
      <c r="AQ965" s="54">
        <v>0</v>
      </c>
      <c r="AR965" s="54">
        <v>0</v>
      </c>
      <c r="AS965" s="54">
        <v>3.2</v>
      </c>
      <c r="AT965" s="54">
        <v>875</v>
      </c>
      <c r="AU965" s="54">
        <v>0</v>
      </c>
      <c r="AV965" s="54">
        <v>0</v>
      </c>
      <c r="AZ965" s="73">
        <v>174.36059785449001</v>
      </c>
    </row>
    <row r="966" spans="1:52" x14ac:dyDescent="0.25">
      <c r="A966" s="57">
        <v>962</v>
      </c>
      <c r="B966" s="72">
        <v>2015</v>
      </c>
      <c r="C966" s="54">
        <v>6</v>
      </c>
      <c r="D966" s="54" t="s">
        <v>3763</v>
      </c>
      <c r="E966" s="62">
        <f t="shared" si="24"/>
        <v>2.8531000000000001E-2</v>
      </c>
      <c r="F966" s="109">
        <v>2.7699999999999999E-2</v>
      </c>
      <c r="J966" s="54" t="s">
        <v>4853</v>
      </c>
      <c r="N966" s="54" t="s">
        <v>937</v>
      </c>
      <c r="Q966" s="54" t="s">
        <v>1403</v>
      </c>
      <c r="R966" s="57">
        <v>20352768</v>
      </c>
      <c r="S966" s="63" t="s">
        <v>1404</v>
      </c>
      <c r="T966" s="72" t="s">
        <v>4854</v>
      </c>
      <c r="W966" s="54" t="s">
        <v>2011</v>
      </c>
      <c r="X966" s="69">
        <v>11712108</v>
      </c>
      <c r="Y966" s="70">
        <v>40281</v>
      </c>
      <c r="AC966" s="54" t="s">
        <v>239</v>
      </c>
      <c r="AD966" s="57">
        <v>1</v>
      </c>
      <c r="AE966" s="57">
        <v>0</v>
      </c>
      <c r="AF966" s="54">
        <v>0</v>
      </c>
      <c r="AG966" s="57">
        <v>1</v>
      </c>
      <c r="AH966" s="57">
        <v>0</v>
      </c>
      <c r="AI966" s="57">
        <v>0</v>
      </c>
      <c r="AJ966" s="57"/>
      <c r="AK966" s="57">
        <v>0</v>
      </c>
      <c r="AL966" s="54">
        <v>0</v>
      </c>
      <c r="AM966" s="54">
        <v>0</v>
      </c>
      <c r="AN966" s="54">
        <v>0</v>
      </c>
      <c r="AO966" s="54">
        <v>0</v>
      </c>
      <c r="AP966" s="54">
        <v>0</v>
      </c>
      <c r="AQ966" s="54">
        <v>0</v>
      </c>
      <c r="AR966" s="54">
        <v>0</v>
      </c>
      <c r="AS966" s="54">
        <v>6.5</v>
      </c>
      <c r="AT966" s="54">
        <v>4819</v>
      </c>
      <c r="AU966" s="54">
        <v>0</v>
      </c>
      <c r="AV966" s="54">
        <v>0</v>
      </c>
      <c r="AZ966" s="73">
        <v>174.36059785449001</v>
      </c>
    </row>
    <row r="967" spans="1:52" x14ac:dyDescent="0.25">
      <c r="A967" s="57">
        <v>963</v>
      </c>
      <c r="B967" s="72">
        <v>2015</v>
      </c>
      <c r="C967" s="54">
        <v>10</v>
      </c>
      <c r="D967" s="54" t="s">
        <v>3764</v>
      </c>
      <c r="E967" s="62">
        <f t="shared" si="24"/>
        <v>2.7192000000000001E-2</v>
      </c>
      <c r="F967" s="109">
        <v>2.64E-2</v>
      </c>
      <c r="J967" s="54" t="s">
        <v>4855</v>
      </c>
      <c r="T967" s="72"/>
      <c r="X967" s="57"/>
      <c r="AC967" s="54" t="s">
        <v>4856</v>
      </c>
      <c r="AD967" s="57">
        <v>0</v>
      </c>
      <c r="AE967" s="57">
        <v>0</v>
      </c>
      <c r="AF967" s="54">
        <v>0</v>
      </c>
      <c r="AG967" s="57">
        <v>1</v>
      </c>
      <c r="AH967" s="57">
        <v>0</v>
      </c>
      <c r="AI967" s="57">
        <v>0</v>
      </c>
      <c r="AJ967" s="57"/>
      <c r="AK967" s="57">
        <v>0</v>
      </c>
      <c r="AL967" s="54">
        <v>0</v>
      </c>
      <c r="AM967" s="54">
        <v>0</v>
      </c>
      <c r="AN967" s="54">
        <v>0</v>
      </c>
      <c r="AO967" s="54">
        <v>0</v>
      </c>
      <c r="AP967" s="54">
        <v>0</v>
      </c>
      <c r="AQ967" s="54">
        <v>0</v>
      </c>
      <c r="AR967" s="54">
        <v>0</v>
      </c>
      <c r="AS967" s="54">
        <v>6.5</v>
      </c>
      <c r="AT967" s="54">
        <v>519</v>
      </c>
      <c r="AU967" s="54">
        <v>0</v>
      </c>
      <c r="AV967" s="54">
        <v>0</v>
      </c>
      <c r="AZ967" s="73">
        <v>174.36059785449001</v>
      </c>
    </row>
    <row r="968" spans="1:52" x14ac:dyDescent="0.25">
      <c r="A968" s="57">
        <v>964</v>
      </c>
      <c r="B968" s="72">
        <v>2015</v>
      </c>
      <c r="C968" s="54">
        <v>8</v>
      </c>
      <c r="D968" s="54" t="s">
        <v>3765</v>
      </c>
      <c r="E968" s="62">
        <f t="shared" si="24"/>
        <v>2.6471000000000001E-2</v>
      </c>
      <c r="F968" s="109">
        <v>2.5700000000000001E-2</v>
      </c>
      <c r="J968" s="54" t="s">
        <v>4857</v>
      </c>
      <c r="N968" s="54" t="s">
        <v>486</v>
      </c>
      <c r="O968" s="54">
        <v>629966</v>
      </c>
      <c r="P968" s="71" t="s">
        <v>244</v>
      </c>
      <c r="Q968" s="54" t="s">
        <v>863</v>
      </c>
      <c r="R968" s="54">
        <v>25463565</v>
      </c>
      <c r="S968" s="71">
        <v>40053</v>
      </c>
      <c r="T968" s="72" t="s">
        <v>4858</v>
      </c>
      <c r="U968" s="72">
        <v>276270</v>
      </c>
      <c r="V968" s="71">
        <v>40206</v>
      </c>
      <c r="W968" s="54" t="s">
        <v>1842</v>
      </c>
      <c r="X968" s="54">
        <v>984972</v>
      </c>
      <c r="Y968" s="71" t="s">
        <v>1397</v>
      </c>
      <c r="AC968" s="54" t="s">
        <v>4859</v>
      </c>
      <c r="AD968" s="57">
        <v>1</v>
      </c>
      <c r="AE968" s="57">
        <v>1</v>
      </c>
      <c r="AF968" s="54">
        <v>0</v>
      </c>
      <c r="AG968" s="57">
        <v>0</v>
      </c>
      <c r="AH968" s="57">
        <v>0</v>
      </c>
      <c r="AI968" s="57">
        <v>0</v>
      </c>
      <c r="AJ968" s="57"/>
      <c r="AK968" s="57">
        <v>0</v>
      </c>
      <c r="AL968" s="54">
        <v>0</v>
      </c>
      <c r="AM968" s="54">
        <v>0</v>
      </c>
      <c r="AN968" s="54">
        <v>0</v>
      </c>
      <c r="AO968" s="54">
        <v>0</v>
      </c>
      <c r="AP968" s="54">
        <v>0</v>
      </c>
      <c r="AQ968" s="54">
        <v>0</v>
      </c>
      <c r="AR968" s="54">
        <v>0</v>
      </c>
      <c r="AS968" s="54">
        <v>2.8</v>
      </c>
      <c r="AT968" s="54">
        <v>311</v>
      </c>
      <c r="AU968" s="54">
        <v>0</v>
      </c>
      <c r="AV968" s="54">
        <v>0</v>
      </c>
      <c r="AZ968" s="73">
        <v>174.36059785449001</v>
      </c>
    </row>
    <row r="969" spans="1:52" x14ac:dyDescent="0.25">
      <c r="A969" s="57">
        <v>965</v>
      </c>
      <c r="B969" s="72">
        <v>2015</v>
      </c>
      <c r="C969" s="54">
        <v>9</v>
      </c>
      <c r="D969" s="54" t="s">
        <v>6187</v>
      </c>
      <c r="E969" s="62">
        <f t="shared" si="24"/>
        <v>2.5544000000000001E-2</v>
      </c>
      <c r="F969" s="109">
        <v>2.4799999999999999E-2</v>
      </c>
      <c r="J969" s="54" t="s">
        <v>6188</v>
      </c>
      <c r="N969" s="54" t="s">
        <v>4072</v>
      </c>
      <c r="Q969" s="54" t="s">
        <v>4860</v>
      </c>
      <c r="T969" s="72" t="s">
        <v>4861</v>
      </c>
      <c r="AC969" s="54" t="s">
        <v>4821</v>
      </c>
      <c r="AD969" s="57">
        <v>0</v>
      </c>
      <c r="AE969" s="57">
        <v>1</v>
      </c>
      <c r="AF969" s="54">
        <v>0</v>
      </c>
      <c r="AG969" s="57">
        <v>0</v>
      </c>
      <c r="AH969" s="57">
        <v>0</v>
      </c>
      <c r="AI969" s="57">
        <v>0</v>
      </c>
      <c r="AJ969" s="57"/>
      <c r="AK969" s="57">
        <v>0</v>
      </c>
      <c r="AL969" s="54">
        <v>0</v>
      </c>
      <c r="AM969" s="54">
        <v>0</v>
      </c>
      <c r="AN969" s="54">
        <v>0</v>
      </c>
      <c r="AO969" s="54">
        <v>0</v>
      </c>
      <c r="AP969" s="54">
        <v>0</v>
      </c>
      <c r="AQ969" s="54">
        <v>0</v>
      </c>
      <c r="AR969" s="54">
        <v>0</v>
      </c>
      <c r="AS969" s="54">
        <v>3.6</v>
      </c>
      <c r="AT969" s="54">
        <v>378</v>
      </c>
      <c r="AU969" s="54">
        <v>0</v>
      </c>
      <c r="AV969" s="54">
        <v>0</v>
      </c>
      <c r="AZ969" s="73">
        <v>174.36059785449001</v>
      </c>
    </row>
    <row r="970" spans="1:52" x14ac:dyDescent="0.25">
      <c r="A970" s="57">
        <v>966</v>
      </c>
      <c r="B970" s="72">
        <v>2015</v>
      </c>
      <c r="C970" s="54">
        <v>11</v>
      </c>
      <c r="D970" s="54" t="s">
        <v>3766</v>
      </c>
      <c r="E970" s="62">
        <f t="shared" si="24"/>
        <v>2.5337999999999999E-2</v>
      </c>
      <c r="F970" s="109">
        <v>2.46E-2</v>
      </c>
      <c r="J970" s="54" t="s">
        <v>4862</v>
      </c>
      <c r="N970" s="54" t="s">
        <v>4863</v>
      </c>
      <c r="Q970" s="54" t="s">
        <v>4108</v>
      </c>
      <c r="T970" s="72"/>
      <c r="W970" s="54" t="s">
        <v>2001</v>
      </c>
      <c r="X970" s="57"/>
      <c r="AC970" s="54" t="s">
        <v>1365</v>
      </c>
      <c r="AD970" s="57">
        <v>0</v>
      </c>
      <c r="AE970" s="57">
        <v>1</v>
      </c>
      <c r="AF970" s="54">
        <v>0</v>
      </c>
      <c r="AG970" s="57">
        <v>0</v>
      </c>
      <c r="AH970" s="57">
        <v>0</v>
      </c>
      <c r="AI970" s="57">
        <v>0</v>
      </c>
      <c r="AJ970" s="57"/>
      <c r="AK970" s="57">
        <v>0</v>
      </c>
      <c r="AL970" s="54">
        <v>0</v>
      </c>
      <c r="AM970" s="54">
        <v>0</v>
      </c>
      <c r="AN970" s="54">
        <v>0</v>
      </c>
      <c r="AO970" s="54">
        <v>0</v>
      </c>
      <c r="AP970" s="54">
        <v>0</v>
      </c>
      <c r="AQ970" s="54">
        <v>0</v>
      </c>
      <c r="AR970" s="54">
        <v>0</v>
      </c>
      <c r="AS970" s="54">
        <v>2.7</v>
      </c>
      <c r="AT970" s="54">
        <v>388</v>
      </c>
      <c r="AU970" s="54">
        <v>0</v>
      </c>
      <c r="AV970" s="54">
        <v>0</v>
      </c>
      <c r="AZ970" s="73">
        <v>174.36059785449001</v>
      </c>
    </row>
    <row r="971" spans="1:52" x14ac:dyDescent="0.25">
      <c r="A971" s="57">
        <v>967</v>
      </c>
      <c r="B971" s="72">
        <v>2015</v>
      </c>
      <c r="C971" s="54">
        <v>2</v>
      </c>
      <c r="D971" s="54" t="s">
        <v>3767</v>
      </c>
      <c r="E971" s="62">
        <f t="shared" si="24"/>
        <v>2.5162900000000002E-2</v>
      </c>
      <c r="F971" s="109">
        <v>2.443E-2</v>
      </c>
      <c r="J971" s="54" t="s">
        <v>4864</v>
      </c>
      <c r="N971" s="54" t="s">
        <v>4865</v>
      </c>
      <c r="Q971" s="54" t="s">
        <v>4866</v>
      </c>
      <c r="T971" s="72" t="s">
        <v>4867</v>
      </c>
      <c r="W971" s="54" t="s">
        <v>4868</v>
      </c>
      <c r="X971" s="57"/>
      <c r="AC971" s="54" t="s">
        <v>4869</v>
      </c>
      <c r="AD971" s="57">
        <v>0</v>
      </c>
      <c r="AE971" s="57">
        <v>1</v>
      </c>
      <c r="AF971" s="54">
        <v>0</v>
      </c>
      <c r="AG971" s="57">
        <v>0</v>
      </c>
      <c r="AH971" s="57">
        <v>0</v>
      </c>
      <c r="AI971" s="57">
        <v>0</v>
      </c>
      <c r="AJ971" s="57"/>
      <c r="AK971" s="57">
        <v>0</v>
      </c>
      <c r="AL971" s="54">
        <v>0</v>
      </c>
      <c r="AM971" s="54">
        <v>0</v>
      </c>
      <c r="AN971" s="54">
        <v>0</v>
      </c>
      <c r="AO971" s="54">
        <v>0</v>
      </c>
      <c r="AP971" s="54">
        <v>0</v>
      </c>
      <c r="AQ971" s="54">
        <v>0</v>
      </c>
      <c r="AR971" s="54">
        <v>0</v>
      </c>
      <c r="AS971" s="54">
        <v>3</v>
      </c>
      <c r="AT971" s="54">
        <v>712</v>
      </c>
      <c r="AU971" s="54">
        <v>0</v>
      </c>
      <c r="AV971" s="54">
        <v>0</v>
      </c>
      <c r="AZ971" s="73">
        <v>174.36059785449001</v>
      </c>
    </row>
    <row r="972" spans="1:52" x14ac:dyDescent="0.25">
      <c r="A972" s="57">
        <v>968</v>
      </c>
      <c r="B972" s="72">
        <v>2015</v>
      </c>
      <c r="C972" s="54">
        <v>6</v>
      </c>
      <c r="D972" s="54" t="s">
        <v>3768</v>
      </c>
      <c r="E972" s="62">
        <f t="shared" si="24"/>
        <v>2.5028999999999999E-2</v>
      </c>
      <c r="F972" s="109">
        <v>2.4299999999999999E-2</v>
      </c>
      <c r="J972" s="54" t="s">
        <v>4870</v>
      </c>
      <c r="N972" s="54" t="s">
        <v>559</v>
      </c>
      <c r="O972" s="54">
        <v>19955099</v>
      </c>
      <c r="P972" s="71">
        <v>40339</v>
      </c>
      <c r="Q972" s="54" t="s">
        <v>1772</v>
      </c>
      <c r="R972" s="69">
        <v>12561420</v>
      </c>
      <c r="S972" s="70" t="s">
        <v>1773</v>
      </c>
      <c r="T972" s="72" t="s">
        <v>4871</v>
      </c>
      <c r="W972" s="54" t="s">
        <v>1070</v>
      </c>
      <c r="X972" s="72">
        <v>9352026</v>
      </c>
      <c r="Y972" s="71">
        <v>40426</v>
      </c>
      <c r="AC972" s="54" t="s">
        <v>2450</v>
      </c>
      <c r="AD972" s="57">
        <v>0</v>
      </c>
      <c r="AE972" s="57">
        <v>0</v>
      </c>
      <c r="AF972" s="54">
        <v>0</v>
      </c>
      <c r="AG972" s="57">
        <v>1</v>
      </c>
      <c r="AH972" s="57">
        <v>1</v>
      </c>
      <c r="AI972" s="57">
        <v>0</v>
      </c>
      <c r="AJ972" s="57"/>
      <c r="AK972" s="57">
        <v>0</v>
      </c>
      <c r="AL972" s="54">
        <v>0</v>
      </c>
      <c r="AM972" s="54">
        <v>0</v>
      </c>
      <c r="AN972" s="54">
        <v>0</v>
      </c>
      <c r="AO972" s="54">
        <v>0</v>
      </c>
      <c r="AP972" s="54">
        <v>0</v>
      </c>
      <c r="AQ972" s="54">
        <v>0</v>
      </c>
      <c r="AR972" s="54">
        <v>0</v>
      </c>
      <c r="AS972" s="54">
        <v>8.1</v>
      </c>
      <c r="AT972" s="54">
        <v>255355</v>
      </c>
      <c r="AU972" s="54">
        <v>0</v>
      </c>
      <c r="AV972" s="54">
        <v>0</v>
      </c>
      <c r="AZ972" s="73">
        <v>174.36059785449001</v>
      </c>
    </row>
    <row r="973" spans="1:52" x14ac:dyDescent="0.25">
      <c r="A973" s="57">
        <v>969</v>
      </c>
      <c r="B973" s="72">
        <v>2015</v>
      </c>
      <c r="C973" s="54">
        <v>7</v>
      </c>
      <c r="D973" s="54" t="s">
        <v>3769</v>
      </c>
      <c r="E973" s="62">
        <f t="shared" si="24"/>
        <v>2.4926E-2</v>
      </c>
      <c r="F973" s="109">
        <v>2.4199999999999999E-2</v>
      </c>
      <c r="J973" s="54" t="s">
        <v>2734</v>
      </c>
      <c r="T973" s="72"/>
      <c r="X973" s="57"/>
      <c r="AC973" s="54" t="s">
        <v>4872</v>
      </c>
      <c r="AD973" s="57">
        <v>0</v>
      </c>
      <c r="AE973" s="57">
        <v>0</v>
      </c>
      <c r="AF973" s="54">
        <v>0</v>
      </c>
      <c r="AG973" s="57">
        <v>1</v>
      </c>
      <c r="AH973" s="57">
        <v>1</v>
      </c>
      <c r="AI973" s="57">
        <v>0</v>
      </c>
      <c r="AJ973" s="57"/>
      <c r="AK973" s="57">
        <v>0</v>
      </c>
      <c r="AL973" s="54">
        <v>0</v>
      </c>
      <c r="AM973" s="54">
        <v>0</v>
      </c>
      <c r="AN973" s="54">
        <v>0</v>
      </c>
      <c r="AO973" s="54">
        <v>0</v>
      </c>
      <c r="AP973" s="54">
        <v>0</v>
      </c>
      <c r="AQ973" s="54">
        <v>0</v>
      </c>
      <c r="AR973" s="54">
        <v>0</v>
      </c>
      <c r="AS973" s="54">
        <v>3.3</v>
      </c>
      <c r="AT973" s="54">
        <v>92</v>
      </c>
      <c r="AU973" s="54">
        <v>0</v>
      </c>
      <c r="AV973" s="54">
        <v>0</v>
      </c>
      <c r="AZ973" s="73">
        <v>174.36059785449001</v>
      </c>
    </row>
    <row r="974" spans="1:52" x14ac:dyDescent="0.25">
      <c r="A974" s="57">
        <v>970</v>
      </c>
      <c r="B974" s="72">
        <v>2015</v>
      </c>
      <c r="C974" s="54">
        <v>9</v>
      </c>
      <c r="D974" s="54" t="s">
        <v>3770</v>
      </c>
      <c r="E974" s="62">
        <f t="shared" si="24"/>
        <v>2.4720000000000002E-2</v>
      </c>
      <c r="F974" s="109">
        <v>2.4E-2</v>
      </c>
      <c r="J974" s="54" t="s">
        <v>1565</v>
      </c>
      <c r="L974" s="57">
        <v>0</v>
      </c>
      <c r="M974" s="63"/>
      <c r="N974" s="54" t="s">
        <v>4873</v>
      </c>
      <c r="Q974" s="54" t="s">
        <v>4874</v>
      </c>
      <c r="T974" s="72" t="s">
        <v>1631</v>
      </c>
      <c r="U974" s="57">
        <v>345171</v>
      </c>
      <c r="V974" s="63">
        <v>40434</v>
      </c>
      <c r="W974" s="54" t="s">
        <v>4875</v>
      </c>
      <c r="X974" s="57"/>
      <c r="AC974" s="54" t="s">
        <v>613</v>
      </c>
      <c r="AD974" s="57">
        <v>0</v>
      </c>
      <c r="AE974" s="57">
        <v>1</v>
      </c>
      <c r="AF974" s="54">
        <v>0</v>
      </c>
      <c r="AG974" s="57">
        <v>0</v>
      </c>
      <c r="AH974" s="57">
        <v>0</v>
      </c>
      <c r="AI974" s="57">
        <v>0</v>
      </c>
      <c r="AJ974" s="57"/>
      <c r="AK974" s="57">
        <v>0</v>
      </c>
      <c r="AL974" s="54">
        <v>0</v>
      </c>
      <c r="AM974" s="54">
        <v>0</v>
      </c>
      <c r="AN974" s="54">
        <v>0</v>
      </c>
      <c r="AO974" s="54">
        <v>0</v>
      </c>
      <c r="AP974" s="54">
        <v>0</v>
      </c>
      <c r="AQ974" s="54">
        <v>0</v>
      </c>
      <c r="AR974" s="54">
        <v>0</v>
      </c>
      <c r="AS974" s="54">
        <v>4.5999999999999996</v>
      </c>
      <c r="AT974" s="54">
        <v>927</v>
      </c>
      <c r="AU974" s="54">
        <v>0</v>
      </c>
      <c r="AV974" s="54">
        <v>0</v>
      </c>
      <c r="AZ974" s="73">
        <v>174.36059785449001</v>
      </c>
    </row>
    <row r="975" spans="1:52" x14ac:dyDescent="0.25">
      <c r="A975" s="57">
        <v>971</v>
      </c>
      <c r="B975" s="72">
        <v>2015</v>
      </c>
      <c r="C975" s="54">
        <v>7</v>
      </c>
      <c r="D975" s="54" t="s">
        <v>3771</v>
      </c>
      <c r="E975" s="62">
        <f t="shared" si="24"/>
        <v>2.3175000000000001E-2</v>
      </c>
      <c r="F975" s="109">
        <v>2.2499999999999999E-2</v>
      </c>
      <c r="J975" s="54" t="s">
        <v>4876</v>
      </c>
      <c r="K975" s="54" t="s">
        <v>4877</v>
      </c>
      <c r="N975" s="54" t="s">
        <v>4009</v>
      </c>
      <c r="Q975" s="54" t="s">
        <v>4878</v>
      </c>
      <c r="T975" s="72" t="s">
        <v>4879</v>
      </c>
      <c r="W975" s="54" t="s">
        <v>4880</v>
      </c>
      <c r="X975" s="57"/>
      <c r="AC975" s="54" t="s">
        <v>613</v>
      </c>
      <c r="AD975" s="54">
        <v>0</v>
      </c>
      <c r="AE975" s="54">
        <v>1</v>
      </c>
      <c r="AF975" s="54">
        <v>0</v>
      </c>
      <c r="AG975" s="54">
        <v>0</v>
      </c>
      <c r="AH975" s="54">
        <v>0</v>
      </c>
      <c r="AI975" s="57">
        <v>0</v>
      </c>
      <c r="AK975" s="57">
        <v>0</v>
      </c>
      <c r="AL975" s="54">
        <v>0</v>
      </c>
      <c r="AM975" s="54">
        <v>0</v>
      </c>
      <c r="AN975" s="54">
        <v>0</v>
      </c>
      <c r="AO975" s="54">
        <v>0</v>
      </c>
      <c r="AP975" s="54">
        <v>0</v>
      </c>
      <c r="AQ975" s="54">
        <v>0</v>
      </c>
      <c r="AR975" s="54">
        <v>0</v>
      </c>
      <c r="AS975" s="54">
        <v>2.2999999999999998</v>
      </c>
      <c r="AT975" s="54">
        <v>799</v>
      </c>
      <c r="AU975" s="54">
        <v>0</v>
      </c>
      <c r="AV975" s="54">
        <v>0</v>
      </c>
      <c r="AZ975" s="73">
        <v>174.36059785449001</v>
      </c>
    </row>
    <row r="976" spans="1:52" x14ac:dyDescent="0.25">
      <c r="A976" s="57">
        <v>972</v>
      </c>
      <c r="B976" s="72">
        <v>2015</v>
      </c>
      <c r="C976" s="54">
        <v>12</v>
      </c>
      <c r="D976" s="54" t="s">
        <v>3772</v>
      </c>
      <c r="E976" s="62">
        <f t="shared" si="24"/>
        <v>2.06E-2</v>
      </c>
      <c r="F976" s="109">
        <v>0.02</v>
      </c>
      <c r="J976" s="54" t="s">
        <v>4881</v>
      </c>
      <c r="N976" s="54" t="s">
        <v>4882</v>
      </c>
      <c r="O976" s="54">
        <v>1394291</v>
      </c>
      <c r="P976" s="71">
        <v>40243</v>
      </c>
      <c r="Q976" s="54" t="s">
        <v>4883</v>
      </c>
      <c r="T976" s="72" t="s">
        <v>4884</v>
      </c>
      <c r="W976" s="54" t="s">
        <v>4236</v>
      </c>
      <c r="X976" s="57"/>
      <c r="AC976" s="54" t="s">
        <v>63</v>
      </c>
      <c r="AD976" s="54">
        <v>0</v>
      </c>
      <c r="AE976" s="54">
        <v>0</v>
      </c>
      <c r="AF976" s="54">
        <v>0</v>
      </c>
      <c r="AG976" s="54">
        <v>0</v>
      </c>
      <c r="AH976" s="54">
        <v>1</v>
      </c>
      <c r="AI976" s="57">
        <v>0</v>
      </c>
      <c r="AK976" s="57">
        <v>0</v>
      </c>
      <c r="AL976" s="54">
        <v>0</v>
      </c>
      <c r="AM976" s="54">
        <v>0</v>
      </c>
      <c r="AN976" s="54">
        <v>0</v>
      </c>
      <c r="AO976" s="54">
        <v>0</v>
      </c>
      <c r="AP976" s="54">
        <v>0</v>
      </c>
      <c r="AQ976" s="54">
        <v>0</v>
      </c>
      <c r="AR976" s="54">
        <v>0</v>
      </c>
      <c r="AS976" s="54">
        <v>4.4000000000000004</v>
      </c>
      <c r="AT976" s="54">
        <v>1785</v>
      </c>
      <c r="AU976" s="54">
        <v>0</v>
      </c>
      <c r="AV976" s="54">
        <v>0</v>
      </c>
      <c r="AZ976" s="73">
        <v>174.36059785449001</v>
      </c>
    </row>
    <row r="977" spans="1:53" x14ac:dyDescent="0.25">
      <c r="A977" s="57">
        <v>973</v>
      </c>
      <c r="B977" s="72">
        <v>2015</v>
      </c>
      <c r="C977" s="54">
        <v>3</v>
      </c>
      <c r="D977" s="54" t="s">
        <v>3773</v>
      </c>
      <c r="E977" s="62">
        <f t="shared" si="24"/>
        <v>2.0218900000000001E-2</v>
      </c>
      <c r="F977" s="109">
        <v>1.9630000000000002E-2</v>
      </c>
      <c r="J977" s="54" t="s">
        <v>4885</v>
      </c>
      <c r="N977" s="54" t="s">
        <v>210</v>
      </c>
      <c r="O977" s="54">
        <v>1397123</v>
      </c>
      <c r="P977" s="71" t="s">
        <v>277</v>
      </c>
      <c r="Q977" s="54" t="s">
        <v>217</v>
      </c>
      <c r="R977" s="64">
        <v>203651</v>
      </c>
      <c r="S977" s="63">
        <v>40255</v>
      </c>
      <c r="T977" s="72" t="s">
        <v>4886</v>
      </c>
      <c r="W977" s="54" t="s">
        <v>4887</v>
      </c>
      <c r="X977" s="57"/>
      <c r="AC977" s="54" t="s">
        <v>4888</v>
      </c>
      <c r="AD977" s="54">
        <v>0</v>
      </c>
      <c r="AE977" s="54">
        <v>1</v>
      </c>
      <c r="AF977" s="54">
        <v>0</v>
      </c>
      <c r="AG977" s="54">
        <v>0</v>
      </c>
      <c r="AH977" s="54">
        <v>0</v>
      </c>
      <c r="AI977" s="57">
        <v>0</v>
      </c>
      <c r="AK977" s="57">
        <v>0</v>
      </c>
      <c r="AL977" s="54">
        <v>0</v>
      </c>
      <c r="AM977" s="54">
        <v>0</v>
      </c>
      <c r="AN977" s="54">
        <v>0</v>
      </c>
      <c r="AO977" s="54">
        <v>0</v>
      </c>
      <c r="AP977" s="54">
        <v>0</v>
      </c>
      <c r="AQ977" s="54">
        <v>0</v>
      </c>
      <c r="AR977" s="54">
        <v>0</v>
      </c>
      <c r="AS977" s="54">
        <v>4.0999999999999996</v>
      </c>
      <c r="AT977" s="54">
        <v>1352</v>
      </c>
      <c r="AU977" s="54">
        <v>0</v>
      </c>
      <c r="AV977" s="54">
        <v>0</v>
      </c>
      <c r="AZ977" s="73">
        <v>174.36059785449001</v>
      </c>
    </row>
    <row r="978" spans="1:53" x14ac:dyDescent="0.25">
      <c r="A978" s="57">
        <v>974</v>
      </c>
      <c r="B978" s="72">
        <v>2015</v>
      </c>
      <c r="C978" s="54">
        <v>3</v>
      </c>
      <c r="D978" s="54" t="s">
        <v>3774</v>
      </c>
      <c r="E978" s="62">
        <f t="shared" si="24"/>
        <v>1.9693600000000002E-2</v>
      </c>
      <c r="F978" s="109">
        <v>1.9120000000000002E-2</v>
      </c>
      <c r="J978" s="54" t="s">
        <v>4889</v>
      </c>
      <c r="N978" s="54" t="s">
        <v>4890</v>
      </c>
      <c r="Q978" s="54" t="s">
        <v>4891</v>
      </c>
      <c r="T978" s="72" t="s">
        <v>4892</v>
      </c>
      <c r="W978" s="54" t="s">
        <v>4893</v>
      </c>
      <c r="X978" s="57"/>
      <c r="AC978" s="54" t="s">
        <v>229</v>
      </c>
      <c r="AD978" s="54">
        <v>1</v>
      </c>
      <c r="AE978" s="54">
        <v>0</v>
      </c>
      <c r="AF978" s="54">
        <v>0</v>
      </c>
      <c r="AG978" s="54">
        <v>0</v>
      </c>
      <c r="AH978" s="54">
        <v>1</v>
      </c>
      <c r="AI978" s="57">
        <v>0</v>
      </c>
      <c r="AK978" s="57">
        <v>0</v>
      </c>
      <c r="AL978" s="54">
        <v>0</v>
      </c>
      <c r="AM978" s="54">
        <v>0</v>
      </c>
      <c r="AN978" s="54">
        <v>0</v>
      </c>
      <c r="AO978" s="54">
        <v>0</v>
      </c>
      <c r="AP978" s="54">
        <v>0</v>
      </c>
      <c r="AQ978" s="54">
        <v>0</v>
      </c>
      <c r="AR978" s="54">
        <v>0</v>
      </c>
      <c r="AS978" s="54">
        <v>4</v>
      </c>
      <c r="AT978" s="54">
        <v>193</v>
      </c>
      <c r="AU978" s="54">
        <v>0</v>
      </c>
      <c r="AV978" s="54">
        <v>0</v>
      </c>
      <c r="AZ978" s="73">
        <v>174.36059785449001</v>
      </c>
    </row>
    <row r="979" spans="1:53" x14ac:dyDescent="0.25">
      <c r="A979" s="57">
        <v>975</v>
      </c>
      <c r="B979" s="72">
        <v>2015</v>
      </c>
      <c r="C979" s="54">
        <v>6</v>
      </c>
      <c r="D979" s="54" t="s">
        <v>3775</v>
      </c>
      <c r="E979" s="62">
        <f t="shared" si="24"/>
        <v>1.9054999999999999E-2</v>
      </c>
      <c r="F979" s="109">
        <v>1.8499999999999999E-2</v>
      </c>
      <c r="J979" s="54" t="s">
        <v>4894</v>
      </c>
      <c r="N979" s="54" t="s">
        <v>1971</v>
      </c>
      <c r="O979" s="69">
        <v>11588627</v>
      </c>
      <c r="P979" s="70">
        <v>40254</v>
      </c>
      <c r="Q979" s="54" t="s">
        <v>1689</v>
      </c>
      <c r="R979" s="64">
        <v>204488</v>
      </c>
      <c r="S979" s="63">
        <v>40053</v>
      </c>
      <c r="T979" s="72"/>
      <c r="W979" s="54" t="s">
        <v>2324</v>
      </c>
      <c r="X979" s="54">
        <v>5843297</v>
      </c>
      <c r="Y979" s="71" t="s">
        <v>244</v>
      </c>
      <c r="Z979" s="54" t="s">
        <v>4895</v>
      </c>
      <c r="AC979" s="54" t="s">
        <v>620</v>
      </c>
      <c r="AD979" s="54">
        <v>0</v>
      </c>
      <c r="AE979" s="54">
        <v>0</v>
      </c>
      <c r="AF979" s="54">
        <v>0</v>
      </c>
      <c r="AG979" s="54">
        <v>0</v>
      </c>
      <c r="AH979" s="54">
        <v>0</v>
      </c>
      <c r="AI979" s="54">
        <v>1</v>
      </c>
      <c r="AK979" s="57">
        <v>0</v>
      </c>
      <c r="AL979" s="54">
        <v>0</v>
      </c>
      <c r="AM979" s="54">
        <v>0</v>
      </c>
      <c r="AN979" s="54">
        <v>0</v>
      </c>
      <c r="AO979" s="54">
        <v>0</v>
      </c>
      <c r="AP979" s="54">
        <v>0</v>
      </c>
      <c r="AQ979" s="54">
        <v>0</v>
      </c>
      <c r="AR979" s="54">
        <v>0</v>
      </c>
      <c r="AS979" s="54">
        <v>3.7</v>
      </c>
      <c r="AT979" s="54">
        <v>746</v>
      </c>
      <c r="AU979" s="54">
        <v>0</v>
      </c>
      <c r="AV979" s="54">
        <v>0</v>
      </c>
      <c r="AZ979" s="73">
        <v>174.36059785449001</v>
      </c>
    </row>
    <row r="980" spans="1:53" x14ac:dyDescent="0.25">
      <c r="A980" s="57">
        <v>976</v>
      </c>
      <c r="B980" s="72">
        <v>2015</v>
      </c>
      <c r="C980" s="54">
        <v>6</v>
      </c>
      <c r="D980" s="54" t="s">
        <v>3776</v>
      </c>
      <c r="E980" s="62">
        <f t="shared" si="24"/>
        <v>1.8539999999999997E-2</v>
      </c>
      <c r="F980" s="109">
        <v>1.7999999999999999E-2</v>
      </c>
      <c r="J980" s="54" t="s">
        <v>812</v>
      </c>
      <c r="L980" s="57">
        <v>4924</v>
      </c>
      <c r="M980" s="63" t="s">
        <v>2553</v>
      </c>
      <c r="N980" s="54" t="s">
        <v>1230</v>
      </c>
      <c r="O980" s="64">
        <v>335978</v>
      </c>
      <c r="P980" s="70">
        <v>40309</v>
      </c>
      <c r="Q980" s="54" t="s">
        <v>4896</v>
      </c>
      <c r="R980" s="54">
        <v>1301800</v>
      </c>
      <c r="S980" s="71">
        <v>40458</v>
      </c>
      <c r="T980" s="72" t="s">
        <v>4897</v>
      </c>
      <c r="W980" s="54" t="s">
        <v>873</v>
      </c>
      <c r="X980" s="57">
        <v>471507</v>
      </c>
      <c r="Y980" s="63">
        <v>40053</v>
      </c>
      <c r="AC980" s="54" t="s">
        <v>4898</v>
      </c>
      <c r="AD980" s="54">
        <v>1</v>
      </c>
      <c r="AE980" s="54">
        <v>0</v>
      </c>
      <c r="AF980" s="54">
        <v>0</v>
      </c>
      <c r="AG980" s="54">
        <v>1</v>
      </c>
      <c r="AH980" s="54">
        <v>0</v>
      </c>
      <c r="AI980" s="54">
        <v>0</v>
      </c>
      <c r="AK980" s="57">
        <v>0</v>
      </c>
      <c r="AL980" s="54">
        <v>0</v>
      </c>
      <c r="AM980" s="54">
        <v>0</v>
      </c>
      <c r="AN980" s="54">
        <v>0</v>
      </c>
      <c r="AO980" s="54">
        <v>0</v>
      </c>
      <c r="AP980" s="54">
        <v>0</v>
      </c>
      <c r="AQ980" s="54">
        <v>0</v>
      </c>
      <c r="AR980" s="54">
        <v>0</v>
      </c>
      <c r="AS980" s="54">
        <v>5</v>
      </c>
      <c r="AT980" s="54">
        <v>1958</v>
      </c>
      <c r="AU980" s="54">
        <v>0</v>
      </c>
      <c r="AV980" s="54">
        <v>0</v>
      </c>
      <c r="AZ980" s="73">
        <v>174.36059785449001</v>
      </c>
    </row>
    <row r="981" spans="1:53" x14ac:dyDescent="0.25">
      <c r="A981" s="57">
        <v>977</v>
      </c>
      <c r="B981" s="72">
        <v>2015</v>
      </c>
      <c r="C981" s="54">
        <v>1</v>
      </c>
      <c r="D981" s="54" t="s">
        <v>3777</v>
      </c>
      <c r="E981" s="62">
        <f t="shared" si="24"/>
        <v>1.8025000000000003E-2</v>
      </c>
      <c r="F981" s="109">
        <v>1.7500000000000002E-2</v>
      </c>
      <c r="J981" s="54" t="s">
        <v>4899</v>
      </c>
      <c r="N981" s="72" t="s">
        <v>4900</v>
      </c>
      <c r="Q981" s="54" t="s">
        <v>930</v>
      </c>
      <c r="R981" s="57">
        <v>693199</v>
      </c>
      <c r="S981" s="63">
        <v>40053</v>
      </c>
      <c r="T981" s="54" t="s">
        <v>4198</v>
      </c>
      <c r="W981" s="54" t="s">
        <v>1249</v>
      </c>
      <c r="X981" s="57"/>
      <c r="AC981" s="54" t="s">
        <v>63</v>
      </c>
      <c r="AD981" s="54">
        <v>0</v>
      </c>
      <c r="AE981" s="54">
        <v>0</v>
      </c>
      <c r="AF981" s="54">
        <v>0</v>
      </c>
      <c r="AG981" s="54">
        <v>0</v>
      </c>
      <c r="AH981" s="54">
        <v>1</v>
      </c>
      <c r="AI981" s="54">
        <v>0</v>
      </c>
      <c r="AK981" s="57">
        <v>0</v>
      </c>
      <c r="AL981" s="54">
        <v>0</v>
      </c>
      <c r="AM981" s="54">
        <v>0</v>
      </c>
      <c r="AN981" s="54">
        <v>0</v>
      </c>
      <c r="AO981" s="54">
        <v>0</v>
      </c>
      <c r="AP981" s="54">
        <v>0</v>
      </c>
      <c r="AQ981" s="54">
        <v>0</v>
      </c>
      <c r="AR981" s="54">
        <v>0</v>
      </c>
      <c r="AS981" s="54">
        <v>5.2</v>
      </c>
      <c r="AT981" s="54">
        <v>1973</v>
      </c>
      <c r="AU981" s="54">
        <v>0</v>
      </c>
      <c r="AV981" s="54">
        <v>0</v>
      </c>
      <c r="AZ981" s="73">
        <v>174.36059785449001</v>
      </c>
    </row>
    <row r="982" spans="1:53" x14ac:dyDescent="0.25">
      <c r="A982" s="57">
        <v>978</v>
      </c>
      <c r="B982" s="72">
        <v>2015</v>
      </c>
      <c r="C982" s="54">
        <v>9</v>
      </c>
      <c r="D982" s="54" t="s">
        <v>3778</v>
      </c>
      <c r="E982" s="62">
        <f t="shared" si="24"/>
        <v>1.7715999999999999E-2</v>
      </c>
      <c r="F982" s="109">
        <v>1.72E-2</v>
      </c>
      <c r="J982" s="54" t="s">
        <v>3115</v>
      </c>
      <c r="L982" s="58">
        <v>19606</v>
      </c>
      <c r="M982" s="71" t="s">
        <v>4706</v>
      </c>
      <c r="N982" s="54" t="s">
        <v>4901</v>
      </c>
      <c r="Q982" s="54" t="s">
        <v>4902</v>
      </c>
      <c r="X982" s="57"/>
      <c r="AC982" s="54" t="s">
        <v>2103</v>
      </c>
      <c r="AD982" s="54">
        <v>1</v>
      </c>
      <c r="AE982" s="54">
        <v>0</v>
      </c>
      <c r="AF982" s="54">
        <v>0</v>
      </c>
      <c r="AG982" s="54">
        <v>0</v>
      </c>
      <c r="AH982" s="54">
        <v>0</v>
      </c>
      <c r="AI982" s="54">
        <v>0</v>
      </c>
      <c r="AK982" s="57">
        <v>0</v>
      </c>
      <c r="AL982" s="54">
        <v>0</v>
      </c>
      <c r="AM982" s="54">
        <v>0</v>
      </c>
      <c r="AN982" s="54">
        <v>0</v>
      </c>
      <c r="AO982" s="54">
        <v>0</v>
      </c>
      <c r="AP982" s="54">
        <v>0</v>
      </c>
      <c r="AQ982" s="54">
        <v>0</v>
      </c>
      <c r="AR982" s="54">
        <v>0</v>
      </c>
      <c r="AS982" s="54">
        <v>6.3</v>
      </c>
      <c r="AT982" s="54">
        <v>4776</v>
      </c>
      <c r="AU982" s="54">
        <v>0</v>
      </c>
      <c r="AV982" s="54">
        <v>0</v>
      </c>
      <c r="AZ982" s="73">
        <v>174.36059785449001</v>
      </c>
    </row>
    <row r="983" spans="1:53" x14ac:dyDescent="0.25">
      <c r="A983" s="57">
        <v>979</v>
      </c>
      <c r="B983" s="72">
        <v>2015</v>
      </c>
      <c r="C983" s="54">
        <v>10</v>
      </c>
      <c r="D983" s="54" t="s">
        <v>3779</v>
      </c>
      <c r="E983" s="62">
        <f t="shared" si="24"/>
        <v>1.6788999999999998E-2</v>
      </c>
      <c r="F983" s="109">
        <v>1.6299999999999999E-2</v>
      </c>
      <c r="J983" s="54" t="s">
        <v>108</v>
      </c>
      <c r="L983" s="57">
        <v>86089</v>
      </c>
      <c r="M983" s="63" t="s">
        <v>6159</v>
      </c>
      <c r="N983" s="72" t="s">
        <v>1241</v>
      </c>
      <c r="O983" s="69">
        <v>2289730</v>
      </c>
      <c r="P983" s="70">
        <v>40053</v>
      </c>
      <c r="Q983" s="54" t="s">
        <v>4903</v>
      </c>
      <c r="T983" s="54" t="s">
        <v>1844</v>
      </c>
      <c r="U983" s="69">
        <v>16721</v>
      </c>
      <c r="V983" s="70"/>
      <c r="X983" s="57"/>
      <c r="Z983" s="54" t="s">
        <v>2082</v>
      </c>
      <c r="AA983" s="64">
        <v>60068</v>
      </c>
      <c r="AB983" s="70">
        <v>40382</v>
      </c>
      <c r="AC983" s="54" t="s">
        <v>614</v>
      </c>
      <c r="AD983" s="54">
        <v>1</v>
      </c>
      <c r="AE983" s="54">
        <v>0</v>
      </c>
      <c r="AF983" s="54">
        <v>0</v>
      </c>
      <c r="AG983" s="54">
        <v>1</v>
      </c>
      <c r="AH983" s="54">
        <v>0</v>
      </c>
      <c r="AI983" s="54">
        <v>0</v>
      </c>
      <c r="AK983" s="57">
        <v>0</v>
      </c>
      <c r="AL983" s="54">
        <v>0</v>
      </c>
      <c r="AM983" s="54">
        <v>0</v>
      </c>
      <c r="AN983" s="54">
        <v>0</v>
      </c>
      <c r="AO983" s="54">
        <v>0</v>
      </c>
      <c r="AP983" s="54">
        <v>0</v>
      </c>
      <c r="AQ983" s="54">
        <v>0</v>
      </c>
      <c r="AR983" s="54">
        <v>0</v>
      </c>
      <c r="AS983" s="54">
        <v>7.3</v>
      </c>
      <c r="AT983" s="54">
        <v>754</v>
      </c>
      <c r="AU983" s="54">
        <v>0</v>
      </c>
      <c r="AV983" s="54">
        <v>0</v>
      </c>
      <c r="AZ983" s="73">
        <v>174.36059785449001</v>
      </c>
    </row>
    <row r="984" spans="1:53" x14ac:dyDescent="0.25">
      <c r="A984" s="57">
        <v>980</v>
      </c>
      <c r="B984" s="72">
        <v>2015</v>
      </c>
      <c r="C984" s="54">
        <v>7</v>
      </c>
      <c r="D984" s="54" t="s">
        <v>3780</v>
      </c>
      <c r="E984" s="62">
        <f t="shared" ref="E984:E1047" si="25">F984*(1+3%)</f>
        <v>1.6788999999999998E-2</v>
      </c>
      <c r="F984" s="109">
        <v>1.6299999999999999E-2</v>
      </c>
      <c r="J984" s="54" t="s">
        <v>1565</v>
      </c>
      <c r="N984" s="54" t="s">
        <v>1984</v>
      </c>
      <c r="O984" s="69">
        <v>21202</v>
      </c>
      <c r="P984" s="70">
        <v>40067</v>
      </c>
      <c r="Q984" s="54" t="s">
        <v>4904</v>
      </c>
      <c r="T984" s="72" t="s">
        <v>4905</v>
      </c>
      <c r="U984" s="54">
        <v>132603</v>
      </c>
      <c r="V984" s="71">
        <v>40168</v>
      </c>
      <c r="X984" s="57"/>
      <c r="AC984" s="54" t="s">
        <v>616</v>
      </c>
      <c r="AD984" s="54">
        <v>0</v>
      </c>
      <c r="AE984" s="54">
        <v>0</v>
      </c>
      <c r="AF984" s="54">
        <v>0</v>
      </c>
      <c r="AG984" s="54">
        <v>1</v>
      </c>
      <c r="AH984" s="54">
        <v>0</v>
      </c>
      <c r="AI984" s="54">
        <v>0</v>
      </c>
      <c r="AK984" s="57">
        <v>0</v>
      </c>
      <c r="AL984" s="54">
        <v>0</v>
      </c>
      <c r="AM984" s="54">
        <v>0</v>
      </c>
      <c r="AN984" s="54">
        <v>0</v>
      </c>
      <c r="AO984" s="54">
        <v>0</v>
      </c>
      <c r="AP984" s="54">
        <v>0</v>
      </c>
      <c r="AQ984" s="54">
        <v>0</v>
      </c>
      <c r="AR984" s="54">
        <v>0</v>
      </c>
      <c r="AS984" s="54">
        <v>0</v>
      </c>
      <c r="AT984" s="54">
        <v>0</v>
      </c>
      <c r="AU984" s="54">
        <v>0</v>
      </c>
      <c r="AV984" s="54">
        <v>0</v>
      </c>
      <c r="AZ984" s="73">
        <v>174.36059785449001</v>
      </c>
    </row>
    <row r="985" spans="1:53" x14ac:dyDescent="0.25">
      <c r="A985" s="57">
        <v>981</v>
      </c>
      <c r="B985" s="72">
        <v>2015</v>
      </c>
      <c r="C985" s="54">
        <v>5</v>
      </c>
      <c r="D985" s="54" t="s">
        <v>3781</v>
      </c>
      <c r="E985" s="62">
        <f t="shared" si="25"/>
        <v>1.6583000000000001E-2</v>
      </c>
      <c r="F985" s="109">
        <v>1.61E-2</v>
      </c>
      <c r="J985" s="54" t="s">
        <v>1188</v>
      </c>
      <c r="N985" s="54" t="s">
        <v>892</v>
      </c>
      <c r="O985" s="57">
        <v>577919</v>
      </c>
      <c r="P985" s="63">
        <v>40438</v>
      </c>
      <c r="Q985" s="54" t="s">
        <v>4906</v>
      </c>
      <c r="T985" s="72" t="s">
        <v>4086</v>
      </c>
      <c r="X985" s="57"/>
      <c r="AC985" s="54" t="s">
        <v>4907</v>
      </c>
      <c r="AD985" s="54">
        <v>0</v>
      </c>
      <c r="AE985" s="54">
        <v>1</v>
      </c>
      <c r="AF985" s="54">
        <v>0</v>
      </c>
      <c r="AG985" s="54">
        <v>0</v>
      </c>
      <c r="AH985" s="54">
        <v>0</v>
      </c>
      <c r="AI985" s="54">
        <v>1</v>
      </c>
      <c r="AK985" s="57">
        <v>0</v>
      </c>
      <c r="AL985" s="54">
        <v>0</v>
      </c>
      <c r="AM985" s="54">
        <v>0</v>
      </c>
      <c r="AN985" s="54">
        <v>0</v>
      </c>
      <c r="AO985" s="54">
        <v>0</v>
      </c>
      <c r="AP985" s="54">
        <v>0</v>
      </c>
      <c r="AQ985" s="54">
        <v>0</v>
      </c>
      <c r="AR985" s="54">
        <v>0</v>
      </c>
      <c r="AS985" s="54">
        <v>3.5</v>
      </c>
      <c r="AT985" s="54">
        <v>629</v>
      </c>
      <c r="AU985" s="54">
        <v>0</v>
      </c>
      <c r="AV985" s="54">
        <v>0</v>
      </c>
      <c r="AZ985" s="73">
        <v>174.36059785449001</v>
      </c>
    </row>
    <row r="986" spans="1:53" x14ac:dyDescent="0.25">
      <c r="A986" s="57">
        <v>982</v>
      </c>
      <c r="B986" s="72">
        <v>2015</v>
      </c>
      <c r="C986" s="54">
        <v>5</v>
      </c>
      <c r="D986" s="54" t="s">
        <v>3782</v>
      </c>
      <c r="E986" s="62">
        <f t="shared" si="25"/>
        <v>1.6274000000000004E-2</v>
      </c>
      <c r="F986" s="109">
        <v>1.5800000000000002E-2</v>
      </c>
      <c r="J986" s="54" t="s">
        <v>4005</v>
      </c>
      <c r="T986" s="72"/>
      <c r="X986" s="57"/>
      <c r="AC986" s="54" t="s">
        <v>238</v>
      </c>
      <c r="AD986" s="54">
        <v>0</v>
      </c>
      <c r="AE986" s="54">
        <v>0</v>
      </c>
      <c r="AF986" s="54">
        <v>0</v>
      </c>
      <c r="AG986" s="54">
        <v>1</v>
      </c>
      <c r="AH986" s="54">
        <v>0</v>
      </c>
      <c r="AI986" s="54">
        <v>0</v>
      </c>
      <c r="AK986" s="57">
        <v>0</v>
      </c>
      <c r="AL986" s="54">
        <v>0</v>
      </c>
      <c r="AM986" s="54">
        <v>0</v>
      </c>
      <c r="AN986" s="54">
        <v>0</v>
      </c>
      <c r="AO986" s="54">
        <v>0</v>
      </c>
      <c r="AP986" s="54">
        <v>0</v>
      </c>
      <c r="AQ986" s="54">
        <v>0</v>
      </c>
      <c r="AR986" s="54">
        <v>0</v>
      </c>
      <c r="AS986" s="54">
        <v>2.5</v>
      </c>
      <c r="AT986" s="54">
        <v>477</v>
      </c>
      <c r="AU986" s="54">
        <v>0</v>
      </c>
      <c r="AV986" s="54">
        <v>0</v>
      </c>
      <c r="AZ986" s="73">
        <v>174.36059785449001</v>
      </c>
      <c r="BA986" s="73"/>
    </row>
    <row r="987" spans="1:53" x14ac:dyDescent="0.25">
      <c r="A987" s="57">
        <v>983</v>
      </c>
      <c r="B987" s="72">
        <v>2015</v>
      </c>
      <c r="C987" s="54">
        <v>12</v>
      </c>
      <c r="D987" s="54" t="s">
        <v>3783</v>
      </c>
      <c r="E987" s="62">
        <f t="shared" si="25"/>
        <v>1.6067999999999999E-2</v>
      </c>
      <c r="F987" s="109">
        <v>1.5599999999999999E-2</v>
      </c>
      <c r="J987" s="54" t="s">
        <v>4223</v>
      </c>
      <c r="N987" s="54" t="s">
        <v>4908</v>
      </c>
      <c r="Q987" s="54" t="s">
        <v>4909</v>
      </c>
      <c r="T987" s="72"/>
      <c r="X987" s="57"/>
      <c r="AC987" s="54" t="s">
        <v>2103</v>
      </c>
      <c r="AD987" s="54">
        <v>1</v>
      </c>
      <c r="AE987" s="54">
        <v>0</v>
      </c>
      <c r="AF987" s="54">
        <v>0</v>
      </c>
      <c r="AG987" s="54">
        <v>0</v>
      </c>
      <c r="AH987" s="54">
        <v>0</v>
      </c>
      <c r="AI987" s="54">
        <v>0</v>
      </c>
      <c r="AK987" s="57">
        <v>0</v>
      </c>
      <c r="AL987" s="54">
        <v>0</v>
      </c>
      <c r="AM987" s="54">
        <v>0</v>
      </c>
      <c r="AN987" s="54">
        <v>0</v>
      </c>
      <c r="AO987" s="54">
        <v>0</v>
      </c>
      <c r="AP987" s="54">
        <v>0</v>
      </c>
      <c r="AQ987" s="54">
        <v>0</v>
      </c>
      <c r="AR987" s="54">
        <v>0</v>
      </c>
      <c r="AS987" s="54">
        <v>5.5</v>
      </c>
      <c r="AT987" s="54">
        <v>1788</v>
      </c>
      <c r="AU987" s="54">
        <v>0</v>
      </c>
      <c r="AV987" s="54">
        <v>0</v>
      </c>
      <c r="AZ987" s="73">
        <v>174.36059785449001</v>
      </c>
    </row>
    <row r="988" spans="1:53" x14ac:dyDescent="0.25">
      <c r="A988" s="57">
        <v>984</v>
      </c>
      <c r="B988" s="72">
        <v>2015</v>
      </c>
      <c r="C988" s="54">
        <v>4</v>
      </c>
      <c r="D988" s="54" t="s">
        <v>3784</v>
      </c>
      <c r="E988" s="62">
        <f t="shared" si="25"/>
        <v>1.6067999999999999E-2</v>
      </c>
      <c r="F988" s="109">
        <v>1.5599999999999999E-2</v>
      </c>
      <c r="J988" s="54" t="s">
        <v>4910</v>
      </c>
      <c r="N988" s="54" t="s">
        <v>2038</v>
      </c>
      <c r="O988" s="69">
        <v>1210168</v>
      </c>
      <c r="P988" s="70">
        <v>40053</v>
      </c>
      <c r="Q988" s="54" t="s">
        <v>4911</v>
      </c>
      <c r="T988" s="72" t="s">
        <v>1978</v>
      </c>
      <c r="U988" s="69">
        <v>116132</v>
      </c>
      <c r="V988" s="70">
        <v>40335</v>
      </c>
      <c r="W988" s="54" t="s">
        <v>4912</v>
      </c>
      <c r="X988" s="57"/>
      <c r="AC988" s="54" t="s">
        <v>2108</v>
      </c>
      <c r="AD988" s="54">
        <v>0</v>
      </c>
      <c r="AE988" s="54">
        <v>1</v>
      </c>
      <c r="AF988" s="54">
        <v>0</v>
      </c>
      <c r="AG988" s="54">
        <v>0</v>
      </c>
      <c r="AH988" s="54">
        <v>1</v>
      </c>
      <c r="AI988" s="54">
        <v>0</v>
      </c>
      <c r="AK988" s="57">
        <v>0</v>
      </c>
      <c r="AL988" s="54">
        <v>0</v>
      </c>
      <c r="AM988" s="54">
        <v>0</v>
      </c>
      <c r="AN988" s="54">
        <v>0</v>
      </c>
      <c r="AO988" s="54">
        <v>0</v>
      </c>
      <c r="AP988" s="54">
        <v>0</v>
      </c>
      <c r="AQ988" s="54">
        <v>0</v>
      </c>
      <c r="AR988" s="54">
        <v>0</v>
      </c>
      <c r="AS988" s="54">
        <v>2.6</v>
      </c>
      <c r="AT988" s="54">
        <v>537</v>
      </c>
      <c r="AU988" s="54">
        <v>0</v>
      </c>
      <c r="AV988" s="54">
        <v>0</v>
      </c>
      <c r="AZ988" s="73">
        <v>174.36059785449001</v>
      </c>
    </row>
    <row r="989" spans="1:53" x14ac:dyDescent="0.25">
      <c r="A989" s="57">
        <v>985</v>
      </c>
      <c r="B989" s="72">
        <v>2015</v>
      </c>
      <c r="C989" s="54">
        <v>3</v>
      </c>
      <c r="D989" s="54" t="s">
        <v>3785</v>
      </c>
      <c r="E989" s="62">
        <f t="shared" si="25"/>
        <v>1.3905000000000001E-2</v>
      </c>
      <c r="F989" s="109">
        <v>1.35E-2</v>
      </c>
      <c r="J989" s="54" t="s">
        <v>1202</v>
      </c>
      <c r="N989" s="54" t="s">
        <v>4913</v>
      </c>
      <c r="Q989" s="54" t="s">
        <v>4914</v>
      </c>
      <c r="T989" s="72" t="s">
        <v>501</v>
      </c>
      <c r="U989" s="57">
        <v>1385260</v>
      </c>
      <c r="V989" s="63" t="s">
        <v>724</v>
      </c>
      <c r="X989" s="57"/>
      <c r="AC989" s="54" t="s">
        <v>4907</v>
      </c>
      <c r="AD989" s="54">
        <v>0</v>
      </c>
      <c r="AE989" s="54">
        <v>1</v>
      </c>
      <c r="AF989" s="54">
        <v>0</v>
      </c>
      <c r="AG989" s="54">
        <v>0</v>
      </c>
      <c r="AH989" s="54">
        <v>0</v>
      </c>
      <c r="AI989" s="54">
        <v>1</v>
      </c>
      <c r="AK989" s="57">
        <v>0</v>
      </c>
      <c r="AL989" s="54">
        <v>0</v>
      </c>
      <c r="AM989" s="54">
        <v>0</v>
      </c>
      <c r="AN989" s="54">
        <v>0</v>
      </c>
      <c r="AO989" s="54">
        <v>0</v>
      </c>
      <c r="AP989" s="54">
        <v>0</v>
      </c>
      <c r="AQ989" s="54">
        <v>0</v>
      </c>
      <c r="AR989" s="54">
        <v>0</v>
      </c>
      <c r="AS989" s="54">
        <v>5.3</v>
      </c>
      <c r="AT989" s="54">
        <v>144</v>
      </c>
      <c r="AU989" s="54">
        <v>0</v>
      </c>
      <c r="AV989" s="54">
        <v>0</v>
      </c>
      <c r="AZ989" s="73">
        <v>174.36059785449001</v>
      </c>
    </row>
    <row r="990" spans="1:53" x14ac:dyDescent="0.25">
      <c r="A990" s="57">
        <v>986</v>
      </c>
      <c r="B990" s="72">
        <v>2015</v>
      </c>
      <c r="C990" s="54">
        <v>6</v>
      </c>
      <c r="D990" s="54" t="s">
        <v>3786</v>
      </c>
      <c r="E990" s="62">
        <f t="shared" si="25"/>
        <v>1.3802E-2</v>
      </c>
      <c r="F990" s="109">
        <v>1.34E-2</v>
      </c>
      <c r="J990" s="54" t="s">
        <v>4915</v>
      </c>
      <c r="N990" s="54" t="s">
        <v>4916</v>
      </c>
      <c r="Q990" s="54" t="s">
        <v>4917</v>
      </c>
      <c r="T990" s="72"/>
      <c r="W990" s="54" t="s">
        <v>4918</v>
      </c>
      <c r="X990" s="57"/>
      <c r="AC990" s="54" t="s">
        <v>613</v>
      </c>
      <c r="AD990" s="54">
        <v>0</v>
      </c>
      <c r="AE990" s="54">
        <v>1</v>
      </c>
      <c r="AF990" s="54">
        <v>0</v>
      </c>
      <c r="AG990" s="54">
        <v>0</v>
      </c>
      <c r="AH990" s="54">
        <v>0</v>
      </c>
      <c r="AI990" s="54">
        <v>0</v>
      </c>
      <c r="AK990" s="57">
        <v>0</v>
      </c>
      <c r="AL990" s="54">
        <v>0</v>
      </c>
      <c r="AM990" s="54">
        <v>0</v>
      </c>
      <c r="AN990" s="54">
        <v>0</v>
      </c>
      <c r="AO990" s="54">
        <v>0</v>
      </c>
      <c r="AP990" s="54">
        <v>0</v>
      </c>
      <c r="AQ990" s="54">
        <v>0</v>
      </c>
      <c r="AR990" s="54">
        <v>0</v>
      </c>
      <c r="AS990" s="54">
        <v>3</v>
      </c>
      <c r="AT990" s="54">
        <v>329</v>
      </c>
      <c r="AU990" s="54">
        <v>0</v>
      </c>
      <c r="AV990" s="54">
        <v>0</v>
      </c>
      <c r="AZ990" s="73">
        <v>174.36059785449001</v>
      </c>
    </row>
    <row r="991" spans="1:53" x14ac:dyDescent="0.25">
      <c r="A991" s="57">
        <v>987</v>
      </c>
      <c r="B991" s="72">
        <v>2015</v>
      </c>
      <c r="C991" s="54">
        <v>6</v>
      </c>
      <c r="D991" s="54" t="s">
        <v>3787</v>
      </c>
      <c r="E991" s="62">
        <f t="shared" si="25"/>
        <v>1.3698999999999999E-2</v>
      </c>
      <c r="F991" s="109">
        <v>1.3299999999999999E-2</v>
      </c>
      <c r="J991" s="54" t="s">
        <v>4919</v>
      </c>
      <c r="N991" s="54" t="s">
        <v>4920</v>
      </c>
      <c r="Q991" s="54" t="s">
        <v>4891</v>
      </c>
      <c r="T991" s="72" t="s">
        <v>167</v>
      </c>
      <c r="U991" s="72">
        <v>30133482</v>
      </c>
      <c r="V991" s="71" t="s">
        <v>244</v>
      </c>
      <c r="W991" s="54" t="s">
        <v>4921</v>
      </c>
      <c r="X991" s="57"/>
      <c r="AC991" s="54" t="s">
        <v>4922</v>
      </c>
      <c r="AD991" s="54">
        <v>1</v>
      </c>
      <c r="AE991" s="54">
        <v>0</v>
      </c>
      <c r="AF991" s="54">
        <v>0</v>
      </c>
      <c r="AG991" s="54">
        <v>1</v>
      </c>
      <c r="AH991" s="54">
        <v>0</v>
      </c>
      <c r="AI991" s="54">
        <v>1</v>
      </c>
      <c r="AK991" s="57">
        <v>0</v>
      </c>
      <c r="AL991" s="54">
        <v>0</v>
      </c>
      <c r="AM991" s="54">
        <v>0</v>
      </c>
      <c r="AN991" s="54">
        <v>0</v>
      </c>
      <c r="AO991" s="54">
        <v>0</v>
      </c>
      <c r="AP991" s="54">
        <v>0</v>
      </c>
      <c r="AQ991" s="54">
        <v>0</v>
      </c>
      <c r="AR991" s="54">
        <v>0</v>
      </c>
      <c r="AS991" s="54">
        <v>3.4</v>
      </c>
      <c r="AT991" s="54">
        <v>554</v>
      </c>
      <c r="AU991" s="54">
        <v>0</v>
      </c>
      <c r="AV991" s="54">
        <v>0</v>
      </c>
      <c r="AZ991" s="73">
        <v>174.36059785449001</v>
      </c>
    </row>
    <row r="992" spans="1:53" x14ac:dyDescent="0.25">
      <c r="A992" s="57">
        <v>988</v>
      </c>
      <c r="B992" s="72">
        <v>2015</v>
      </c>
      <c r="C992" s="54">
        <v>9</v>
      </c>
      <c r="D992" s="54" t="s">
        <v>3788</v>
      </c>
      <c r="E992" s="62">
        <f t="shared" si="25"/>
        <v>1.34106E-2</v>
      </c>
      <c r="F992" s="109">
        <v>1.302E-2</v>
      </c>
      <c r="J992" s="54" t="s">
        <v>380</v>
      </c>
      <c r="K992" s="54" t="s">
        <v>4923</v>
      </c>
      <c r="L992" s="69">
        <v>3134955</v>
      </c>
      <c r="M992" s="70" t="s">
        <v>381</v>
      </c>
      <c r="N992" s="54" t="s">
        <v>380</v>
      </c>
      <c r="O992" s="69">
        <v>3134955</v>
      </c>
      <c r="P992" s="70" t="s">
        <v>381</v>
      </c>
      <c r="Q992" s="54" t="s">
        <v>259</v>
      </c>
      <c r="R992" s="57">
        <v>30575000</v>
      </c>
      <c r="S992" s="63" t="s">
        <v>1478</v>
      </c>
      <c r="T992" s="72" t="s">
        <v>600</v>
      </c>
      <c r="X992" s="57"/>
      <c r="AC992" s="54" t="s">
        <v>2103</v>
      </c>
      <c r="AD992" s="54">
        <v>1</v>
      </c>
      <c r="AE992" s="54">
        <v>0</v>
      </c>
      <c r="AF992" s="54">
        <v>0</v>
      </c>
      <c r="AG992" s="54">
        <v>0</v>
      </c>
      <c r="AH992" s="54">
        <v>0</v>
      </c>
      <c r="AI992" s="54">
        <v>0</v>
      </c>
      <c r="AK992" s="57">
        <v>0</v>
      </c>
      <c r="AL992" s="54">
        <v>0</v>
      </c>
      <c r="AM992" s="54">
        <v>0</v>
      </c>
      <c r="AN992" s="54">
        <v>0</v>
      </c>
      <c r="AO992" s="54">
        <v>0</v>
      </c>
      <c r="AP992" s="54">
        <v>0</v>
      </c>
      <c r="AQ992" s="54">
        <v>0</v>
      </c>
      <c r="AR992" s="54">
        <v>0</v>
      </c>
      <c r="AS992" s="54">
        <v>5.7</v>
      </c>
      <c r="AT992" s="54">
        <v>4233</v>
      </c>
      <c r="AU992" s="54">
        <v>0</v>
      </c>
      <c r="AV992" s="54">
        <v>0</v>
      </c>
      <c r="AZ992" s="73">
        <v>174.36059785449001</v>
      </c>
    </row>
    <row r="993" spans="1:52" x14ac:dyDescent="0.25">
      <c r="A993" s="57">
        <v>989</v>
      </c>
      <c r="B993" s="72">
        <v>2015</v>
      </c>
      <c r="C993" s="54">
        <v>4</v>
      </c>
      <c r="D993" s="54" t="s">
        <v>3789</v>
      </c>
      <c r="E993" s="62">
        <f t="shared" si="25"/>
        <v>1.3081000000000001E-2</v>
      </c>
      <c r="F993" s="109">
        <v>1.2699999999999999E-2</v>
      </c>
      <c r="J993" s="54" t="s">
        <v>3236</v>
      </c>
      <c r="N993" s="54" t="s">
        <v>3236</v>
      </c>
      <c r="O993" s="69">
        <v>343637</v>
      </c>
      <c r="P993" s="70" t="s">
        <v>4924</v>
      </c>
      <c r="Q993" s="54" t="s">
        <v>4925</v>
      </c>
      <c r="T993" s="72" t="s">
        <v>4926</v>
      </c>
      <c r="W993" s="54" t="s">
        <v>4927</v>
      </c>
      <c r="X993" s="57"/>
      <c r="AC993" s="54" t="s">
        <v>4928</v>
      </c>
      <c r="AD993" s="54">
        <v>0</v>
      </c>
      <c r="AE993" s="54">
        <v>1</v>
      </c>
      <c r="AF993" s="54">
        <v>0</v>
      </c>
      <c r="AG993" s="54">
        <v>0</v>
      </c>
      <c r="AH993" s="54">
        <v>1</v>
      </c>
      <c r="AI993" s="54">
        <v>0</v>
      </c>
      <c r="AK993" s="57">
        <v>0</v>
      </c>
      <c r="AL993" s="54">
        <v>0</v>
      </c>
      <c r="AM993" s="54">
        <v>0</v>
      </c>
      <c r="AN993" s="54">
        <v>0</v>
      </c>
      <c r="AO993" s="54">
        <v>0</v>
      </c>
      <c r="AP993" s="54">
        <v>0</v>
      </c>
      <c r="AQ993" s="54">
        <v>0</v>
      </c>
      <c r="AR993" s="54">
        <v>0</v>
      </c>
      <c r="AS993" s="54">
        <v>3.5</v>
      </c>
      <c r="AT993" s="54">
        <v>632</v>
      </c>
      <c r="AU993" s="54">
        <v>0</v>
      </c>
      <c r="AV993" s="54">
        <v>0</v>
      </c>
      <c r="AZ993" s="73">
        <v>174.36059785449001</v>
      </c>
    </row>
    <row r="994" spans="1:52" x14ac:dyDescent="0.25">
      <c r="A994" s="57">
        <v>990</v>
      </c>
      <c r="B994" s="72">
        <v>2015</v>
      </c>
      <c r="C994" s="54">
        <v>5</v>
      </c>
      <c r="D994" s="54" t="s">
        <v>3790</v>
      </c>
      <c r="E994" s="62">
        <f t="shared" si="25"/>
        <v>1.2875000000000001E-2</v>
      </c>
      <c r="F994" s="109">
        <v>1.2500000000000001E-2</v>
      </c>
      <c r="J994" s="54" t="s">
        <v>4929</v>
      </c>
      <c r="N994" s="54" t="s">
        <v>1969</v>
      </c>
      <c r="O994" s="54">
        <v>4982933</v>
      </c>
      <c r="P994" s="71">
        <v>40074</v>
      </c>
      <c r="Q994" s="54" t="s">
        <v>4930</v>
      </c>
      <c r="T994" s="72" t="s">
        <v>2033</v>
      </c>
      <c r="U994" s="69">
        <v>27975</v>
      </c>
      <c r="V994" s="70">
        <v>40594</v>
      </c>
      <c r="W994" s="54" t="s">
        <v>4931</v>
      </c>
      <c r="X994" s="57"/>
      <c r="AC994" s="54" t="s">
        <v>63</v>
      </c>
      <c r="AD994" s="54">
        <v>0</v>
      </c>
      <c r="AE994" s="54">
        <v>0</v>
      </c>
      <c r="AF994" s="54">
        <v>0</v>
      </c>
      <c r="AG994" s="54">
        <v>0</v>
      </c>
      <c r="AH994" s="54">
        <v>1</v>
      </c>
      <c r="AI994" s="54">
        <v>0</v>
      </c>
      <c r="AK994" s="57">
        <v>0</v>
      </c>
      <c r="AL994" s="54">
        <v>0</v>
      </c>
      <c r="AM994" s="54">
        <v>0</v>
      </c>
      <c r="AN994" s="54">
        <v>0</v>
      </c>
      <c r="AO994" s="54">
        <v>0</v>
      </c>
      <c r="AP994" s="54">
        <v>0</v>
      </c>
      <c r="AQ994" s="54">
        <v>0</v>
      </c>
      <c r="AR994" s="54">
        <v>0</v>
      </c>
      <c r="AS994" s="54">
        <v>3.3</v>
      </c>
      <c r="AT994" s="54">
        <v>1506</v>
      </c>
      <c r="AU994" s="54">
        <v>0</v>
      </c>
      <c r="AV994" s="54">
        <v>0</v>
      </c>
      <c r="AZ994" s="73">
        <v>174.36059785449001</v>
      </c>
    </row>
    <row r="995" spans="1:52" x14ac:dyDescent="0.25">
      <c r="A995" s="57">
        <v>991</v>
      </c>
      <c r="B995" s="72">
        <v>2015</v>
      </c>
      <c r="C995" s="54">
        <v>1</v>
      </c>
      <c r="D995" s="54" t="s">
        <v>3791</v>
      </c>
      <c r="E995" s="62">
        <f t="shared" si="25"/>
        <v>1.2772E-2</v>
      </c>
      <c r="F995" s="109">
        <v>1.24E-2</v>
      </c>
      <c r="J995" s="69" t="s">
        <v>4932</v>
      </c>
      <c r="N995" s="54" t="s">
        <v>4933</v>
      </c>
      <c r="Q995" s="54" t="s">
        <v>998</v>
      </c>
      <c r="R995" s="69">
        <v>709431</v>
      </c>
      <c r="S995" s="70" t="s">
        <v>999</v>
      </c>
      <c r="T995" s="72" t="s">
        <v>209</v>
      </c>
      <c r="U995" s="69">
        <v>133151</v>
      </c>
      <c r="V995" s="70" t="s">
        <v>4934</v>
      </c>
      <c r="X995" s="57"/>
      <c r="Z995" s="54" t="s">
        <v>123</v>
      </c>
      <c r="AA995" s="57">
        <v>3447373</v>
      </c>
      <c r="AB995" s="63" t="s">
        <v>4935</v>
      </c>
      <c r="AC995" s="54" t="s">
        <v>63</v>
      </c>
      <c r="AD995" s="54">
        <v>0</v>
      </c>
      <c r="AE995" s="54">
        <v>0</v>
      </c>
      <c r="AF995" s="54">
        <v>0</v>
      </c>
      <c r="AG995" s="54">
        <v>1</v>
      </c>
      <c r="AH995" s="54">
        <v>1</v>
      </c>
      <c r="AI995" s="54">
        <v>0</v>
      </c>
      <c r="AK995" s="57">
        <v>0</v>
      </c>
      <c r="AL995" s="54">
        <v>0</v>
      </c>
      <c r="AM995" s="54">
        <v>0</v>
      </c>
      <c r="AN995" s="54">
        <v>0</v>
      </c>
      <c r="AO995" s="54">
        <v>0</v>
      </c>
      <c r="AP995" s="54">
        <v>0</v>
      </c>
      <c r="AQ995" s="54">
        <v>0</v>
      </c>
      <c r="AR995" s="54">
        <v>0</v>
      </c>
      <c r="AS995" s="54">
        <v>3.3</v>
      </c>
      <c r="AT995" s="54">
        <v>450</v>
      </c>
      <c r="AU995" s="54">
        <v>0</v>
      </c>
      <c r="AV995" s="54">
        <v>0</v>
      </c>
      <c r="AZ995" s="73">
        <v>174.36059785449001</v>
      </c>
    </row>
    <row r="996" spans="1:52" x14ac:dyDescent="0.25">
      <c r="A996" s="57">
        <v>992</v>
      </c>
      <c r="B996" s="72">
        <v>2015</v>
      </c>
      <c r="C996" s="54">
        <v>5</v>
      </c>
      <c r="D996" s="54" t="s">
        <v>3792</v>
      </c>
      <c r="E996" s="62">
        <f t="shared" si="25"/>
        <v>1.2154E-2</v>
      </c>
      <c r="F996" s="109">
        <v>1.18E-2</v>
      </c>
      <c r="J996" s="54" t="s">
        <v>2766</v>
      </c>
      <c r="T996" s="72"/>
      <c r="X996" s="57"/>
      <c r="AC996" s="54" t="s">
        <v>1715</v>
      </c>
      <c r="AD996" s="54">
        <v>0</v>
      </c>
      <c r="AE996" s="54">
        <v>0</v>
      </c>
      <c r="AF996" s="54">
        <v>0</v>
      </c>
      <c r="AG996" s="54">
        <v>1</v>
      </c>
      <c r="AH996" s="54">
        <v>1</v>
      </c>
      <c r="AI996" s="54">
        <v>0</v>
      </c>
      <c r="AK996" s="57">
        <v>0</v>
      </c>
      <c r="AL996" s="54">
        <v>0</v>
      </c>
      <c r="AM996" s="54">
        <v>0</v>
      </c>
      <c r="AN996" s="54">
        <v>0</v>
      </c>
      <c r="AO996" s="54">
        <v>0</v>
      </c>
      <c r="AP996" s="54">
        <v>0</v>
      </c>
      <c r="AQ996" s="54">
        <v>0</v>
      </c>
      <c r="AR996" s="54">
        <v>0</v>
      </c>
      <c r="AS996" s="54">
        <v>4.5999999999999996</v>
      </c>
      <c r="AT996" s="54">
        <v>152</v>
      </c>
      <c r="AU996" s="54">
        <v>0</v>
      </c>
      <c r="AV996" s="54">
        <v>0</v>
      </c>
      <c r="AZ996" s="73">
        <v>174.36059785449001</v>
      </c>
    </row>
    <row r="997" spans="1:52" x14ac:dyDescent="0.25">
      <c r="A997" s="57">
        <v>993</v>
      </c>
      <c r="B997" s="72">
        <v>2015</v>
      </c>
      <c r="C997" s="54">
        <v>12</v>
      </c>
      <c r="D997" s="54" t="s">
        <v>3793</v>
      </c>
      <c r="E997" s="62">
        <f t="shared" si="25"/>
        <v>9.476E-3</v>
      </c>
      <c r="F997" s="109">
        <v>9.1999999999999998E-3</v>
      </c>
      <c r="J997" s="54" t="s">
        <v>4936</v>
      </c>
      <c r="N997" s="54" t="s">
        <v>4937</v>
      </c>
      <c r="Q997" s="54" t="s">
        <v>1265</v>
      </c>
      <c r="T997" s="72" t="s">
        <v>4938</v>
      </c>
      <c r="W997" s="54" t="s">
        <v>4939</v>
      </c>
      <c r="X997" s="57"/>
      <c r="AC997" s="54" t="s">
        <v>1373</v>
      </c>
      <c r="AD997" s="54">
        <v>0</v>
      </c>
      <c r="AE997" s="54">
        <v>1</v>
      </c>
      <c r="AF997" s="54">
        <v>0</v>
      </c>
      <c r="AG997" s="54">
        <v>1</v>
      </c>
      <c r="AH997" s="54">
        <v>1</v>
      </c>
      <c r="AI997" s="54">
        <v>0</v>
      </c>
      <c r="AK997" s="57">
        <v>0</v>
      </c>
      <c r="AL997" s="54">
        <v>0</v>
      </c>
      <c r="AM997" s="54">
        <v>0</v>
      </c>
      <c r="AN997" s="54">
        <v>0</v>
      </c>
      <c r="AO997" s="54">
        <v>0</v>
      </c>
      <c r="AP997" s="54">
        <v>0</v>
      </c>
      <c r="AQ997" s="54">
        <v>0</v>
      </c>
      <c r="AR997" s="54">
        <v>0</v>
      </c>
      <c r="AS997" s="54">
        <v>6.4</v>
      </c>
      <c r="AT997" s="54">
        <v>4485</v>
      </c>
      <c r="AU997" s="54">
        <v>0</v>
      </c>
      <c r="AV997" s="54">
        <v>0</v>
      </c>
      <c r="AZ997" s="73">
        <v>174.36059785449001</v>
      </c>
    </row>
    <row r="998" spans="1:52" x14ac:dyDescent="0.25">
      <c r="A998" s="57">
        <v>994</v>
      </c>
      <c r="B998" s="72">
        <v>2015</v>
      </c>
      <c r="C998" s="54">
        <v>6</v>
      </c>
      <c r="D998" s="54" t="s">
        <v>3794</v>
      </c>
      <c r="E998" s="62">
        <f t="shared" si="25"/>
        <v>8.549000000000001E-3</v>
      </c>
      <c r="F998" s="109">
        <v>8.3000000000000001E-3</v>
      </c>
      <c r="J998" s="54" t="s">
        <v>4940</v>
      </c>
      <c r="N998" s="54" t="s">
        <v>4941</v>
      </c>
      <c r="Q998" s="54" t="s">
        <v>2491</v>
      </c>
      <c r="R998" s="57">
        <v>8381242</v>
      </c>
      <c r="S998" s="63" t="s">
        <v>52</v>
      </c>
      <c r="T998" s="72" t="s">
        <v>4942</v>
      </c>
      <c r="W998" s="54" t="s">
        <v>4119</v>
      </c>
      <c r="X998" s="54">
        <v>1049549</v>
      </c>
      <c r="Y998" s="71">
        <v>40053</v>
      </c>
      <c r="AC998" s="54" t="s">
        <v>229</v>
      </c>
      <c r="AD998" s="54">
        <v>1</v>
      </c>
      <c r="AE998" s="54">
        <v>0</v>
      </c>
      <c r="AF998" s="54">
        <v>0</v>
      </c>
      <c r="AG998" s="54">
        <v>0</v>
      </c>
      <c r="AH998" s="54">
        <v>1</v>
      </c>
      <c r="AI998" s="54">
        <v>0</v>
      </c>
      <c r="AK998" s="57">
        <v>0</v>
      </c>
      <c r="AL998" s="54">
        <v>0</v>
      </c>
      <c r="AM998" s="54">
        <v>0</v>
      </c>
      <c r="AN998" s="54">
        <v>0</v>
      </c>
      <c r="AO998" s="54">
        <v>0</v>
      </c>
      <c r="AP998" s="54">
        <v>0</v>
      </c>
      <c r="AQ998" s="54">
        <v>0</v>
      </c>
      <c r="AR998" s="54">
        <v>0</v>
      </c>
      <c r="AS998" s="54">
        <v>4.4000000000000004</v>
      </c>
      <c r="AT998" s="54">
        <v>1013</v>
      </c>
      <c r="AU998" s="54">
        <v>0</v>
      </c>
      <c r="AV998" s="54">
        <v>0</v>
      </c>
      <c r="AZ998" s="73">
        <v>174.36059785449001</v>
      </c>
    </row>
    <row r="999" spans="1:52" x14ac:dyDescent="0.25">
      <c r="A999" s="57">
        <v>995</v>
      </c>
      <c r="B999" s="72">
        <v>2015</v>
      </c>
      <c r="C999" s="54">
        <v>3</v>
      </c>
      <c r="D999" s="54" t="s">
        <v>3795</v>
      </c>
      <c r="E999" s="62">
        <f t="shared" si="25"/>
        <v>8.4501200000000002E-3</v>
      </c>
      <c r="F999" s="109">
        <v>8.2039999999999995E-3</v>
      </c>
      <c r="J999" s="54" t="s">
        <v>4943</v>
      </c>
      <c r="N999" s="54" t="s">
        <v>4944</v>
      </c>
      <c r="Q999" s="54" t="s">
        <v>4945</v>
      </c>
      <c r="T999" s="72" t="s">
        <v>4946</v>
      </c>
      <c r="W999" s="54" t="s">
        <v>4947</v>
      </c>
      <c r="X999" s="57"/>
      <c r="AC999" s="54" t="s">
        <v>63</v>
      </c>
      <c r="AD999" s="54">
        <v>0</v>
      </c>
      <c r="AE999" s="54">
        <v>0</v>
      </c>
      <c r="AF999" s="54">
        <v>0</v>
      </c>
      <c r="AG999" s="54">
        <v>0</v>
      </c>
      <c r="AH999" s="54">
        <v>1</v>
      </c>
      <c r="AI999" s="54">
        <v>0</v>
      </c>
      <c r="AK999" s="57">
        <v>0</v>
      </c>
      <c r="AL999" s="54">
        <v>0</v>
      </c>
      <c r="AM999" s="54">
        <v>0</v>
      </c>
      <c r="AN999" s="54">
        <v>0</v>
      </c>
      <c r="AO999" s="54">
        <v>0</v>
      </c>
      <c r="AP999" s="54">
        <v>0</v>
      </c>
      <c r="AQ999" s="54">
        <v>0</v>
      </c>
      <c r="AR999" s="54">
        <v>0</v>
      </c>
      <c r="AS999" s="54">
        <v>7.5</v>
      </c>
      <c r="AT999" s="54">
        <v>2109</v>
      </c>
      <c r="AU999" s="54">
        <v>0</v>
      </c>
      <c r="AV999" s="54">
        <v>0</v>
      </c>
      <c r="AZ999" s="73">
        <v>174.36059785449001</v>
      </c>
    </row>
    <row r="1000" spans="1:52" x14ac:dyDescent="0.25">
      <c r="A1000" s="57">
        <v>996</v>
      </c>
      <c r="B1000" s="72">
        <v>2015</v>
      </c>
      <c r="C1000" s="54">
        <v>8</v>
      </c>
      <c r="D1000" s="54" t="s">
        <v>3796</v>
      </c>
      <c r="E1000" s="62">
        <f t="shared" si="25"/>
        <v>8.4460000000000004E-3</v>
      </c>
      <c r="F1000" s="109">
        <v>8.2000000000000007E-3</v>
      </c>
      <c r="J1000" s="54" t="s">
        <v>4948</v>
      </c>
      <c r="K1000" s="54" t="s">
        <v>3601</v>
      </c>
      <c r="T1000" s="72"/>
      <c r="X1000" s="57"/>
      <c r="AC1000" s="54" t="s">
        <v>1350</v>
      </c>
      <c r="AD1000" s="54">
        <v>0</v>
      </c>
      <c r="AE1000" s="54">
        <v>0</v>
      </c>
      <c r="AF1000" s="54">
        <v>0</v>
      </c>
      <c r="AG1000" s="54">
        <v>1</v>
      </c>
      <c r="AH1000" s="54">
        <v>0</v>
      </c>
      <c r="AI1000" s="54">
        <v>0</v>
      </c>
      <c r="AK1000" s="57">
        <v>0</v>
      </c>
      <c r="AL1000" s="54">
        <v>0</v>
      </c>
      <c r="AM1000" s="54">
        <v>0</v>
      </c>
      <c r="AN1000" s="54">
        <v>0</v>
      </c>
      <c r="AO1000" s="54">
        <v>0</v>
      </c>
      <c r="AP1000" s="54">
        <v>0</v>
      </c>
      <c r="AQ1000" s="54">
        <v>0</v>
      </c>
      <c r="AR1000" s="54">
        <v>0</v>
      </c>
      <c r="AS1000" s="54">
        <v>2.5</v>
      </c>
      <c r="AT1000" s="54">
        <v>262</v>
      </c>
      <c r="AU1000" s="54">
        <v>0</v>
      </c>
      <c r="AV1000" s="54">
        <v>0</v>
      </c>
      <c r="AZ1000" s="73">
        <v>174.36059785449001</v>
      </c>
    </row>
    <row r="1001" spans="1:52" x14ac:dyDescent="0.25">
      <c r="A1001" s="57">
        <v>997</v>
      </c>
      <c r="B1001" s="72">
        <v>2015</v>
      </c>
      <c r="C1001" s="54">
        <v>11</v>
      </c>
      <c r="D1001" s="54" t="s">
        <v>3797</v>
      </c>
      <c r="E1001" s="62">
        <f t="shared" si="25"/>
        <v>8.3121000000000011E-3</v>
      </c>
      <c r="F1001" s="109">
        <v>8.0700000000000008E-3</v>
      </c>
      <c r="J1001" s="54" t="s">
        <v>1926</v>
      </c>
      <c r="N1001" s="54" t="s">
        <v>1926</v>
      </c>
      <c r="Q1001" s="54" t="s">
        <v>4949</v>
      </c>
      <c r="T1001" s="54" t="s">
        <v>209</v>
      </c>
      <c r="U1001" s="69">
        <v>133151</v>
      </c>
      <c r="V1001" s="70" t="s">
        <v>4934</v>
      </c>
      <c r="X1001" s="57"/>
      <c r="AC1001" s="54" t="s">
        <v>63</v>
      </c>
      <c r="AD1001" s="54">
        <v>0</v>
      </c>
      <c r="AE1001" s="54">
        <v>0</v>
      </c>
      <c r="AF1001" s="54">
        <v>0</v>
      </c>
      <c r="AG1001" s="54">
        <v>0</v>
      </c>
      <c r="AH1001" s="54">
        <v>1</v>
      </c>
      <c r="AI1001" s="54">
        <v>0</v>
      </c>
      <c r="AK1001" s="57">
        <v>0</v>
      </c>
      <c r="AL1001" s="54">
        <v>0</v>
      </c>
      <c r="AM1001" s="54">
        <v>0</v>
      </c>
      <c r="AN1001" s="54">
        <v>0</v>
      </c>
      <c r="AO1001" s="54">
        <v>0</v>
      </c>
      <c r="AP1001" s="54">
        <v>0</v>
      </c>
      <c r="AQ1001" s="54">
        <v>0</v>
      </c>
      <c r="AR1001" s="54">
        <v>0</v>
      </c>
      <c r="AS1001" s="54">
        <v>4.7</v>
      </c>
      <c r="AT1001" s="54">
        <v>2367</v>
      </c>
      <c r="AU1001" s="54">
        <v>0</v>
      </c>
      <c r="AV1001" s="54">
        <v>0</v>
      </c>
      <c r="AZ1001" s="73">
        <v>174.36059785449001</v>
      </c>
    </row>
    <row r="1002" spans="1:52" x14ac:dyDescent="0.25">
      <c r="A1002" s="57">
        <v>998</v>
      </c>
      <c r="B1002" s="72">
        <v>2015</v>
      </c>
      <c r="C1002" s="54">
        <v>12</v>
      </c>
      <c r="D1002" s="54" t="s">
        <v>3798</v>
      </c>
      <c r="E1002" s="62">
        <f t="shared" si="25"/>
        <v>7.8279999999999999E-3</v>
      </c>
      <c r="F1002" s="109">
        <v>7.6E-3</v>
      </c>
      <c r="J1002" s="57" t="s">
        <v>3022</v>
      </c>
      <c r="K1002" s="54" t="s">
        <v>4950</v>
      </c>
      <c r="L1002" s="57">
        <v>48007</v>
      </c>
      <c r="M1002" s="63" t="s">
        <v>2838</v>
      </c>
      <c r="N1002" s="54" t="s">
        <v>1211</v>
      </c>
      <c r="O1002" s="69">
        <v>2128853</v>
      </c>
      <c r="P1002" s="70">
        <v>40277</v>
      </c>
      <c r="Q1002" s="54" t="s">
        <v>217</v>
      </c>
      <c r="R1002" s="64">
        <v>203651</v>
      </c>
      <c r="S1002" s="63">
        <v>40255</v>
      </c>
      <c r="T1002" s="72" t="s">
        <v>210</v>
      </c>
      <c r="U1002" s="54">
        <v>1397123</v>
      </c>
      <c r="V1002" s="71" t="s">
        <v>277</v>
      </c>
      <c r="X1002" s="57"/>
      <c r="Z1002" s="54" t="s">
        <v>1631</v>
      </c>
      <c r="AC1002" s="54" t="s">
        <v>232</v>
      </c>
      <c r="AD1002" s="54">
        <v>0</v>
      </c>
      <c r="AE1002" s="54">
        <v>0</v>
      </c>
      <c r="AF1002" s="54">
        <v>0</v>
      </c>
      <c r="AG1002" s="54">
        <v>0</v>
      </c>
      <c r="AH1002" s="54">
        <v>1</v>
      </c>
      <c r="AI1002" s="54">
        <v>0</v>
      </c>
      <c r="AK1002" s="57">
        <v>0</v>
      </c>
      <c r="AL1002" s="54">
        <v>0</v>
      </c>
      <c r="AM1002" s="54">
        <v>0</v>
      </c>
      <c r="AN1002" s="54">
        <v>0</v>
      </c>
      <c r="AO1002" s="54">
        <v>0</v>
      </c>
      <c r="AP1002" s="54">
        <v>0</v>
      </c>
      <c r="AQ1002" s="54">
        <v>0</v>
      </c>
      <c r="AR1002" s="54">
        <v>0</v>
      </c>
      <c r="AS1002" s="54">
        <v>4.8</v>
      </c>
      <c r="AT1002" s="54">
        <v>1762</v>
      </c>
      <c r="AU1002" s="54">
        <v>0</v>
      </c>
      <c r="AV1002" s="54">
        <v>0</v>
      </c>
      <c r="AZ1002" s="73">
        <v>174.36059785449001</v>
      </c>
    </row>
    <row r="1003" spans="1:52" x14ac:dyDescent="0.25">
      <c r="A1003" s="57">
        <v>999</v>
      </c>
      <c r="B1003" s="72">
        <v>2015</v>
      </c>
      <c r="C1003" s="54">
        <v>1</v>
      </c>
      <c r="D1003" s="54" t="s">
        <v>3799</v>
      </c>
      <c r="E1003" s="62">
        <f t="shared" si="25"/>
        <v>7.8279999999999999E-3</v>
      </c>
      <c r="F1003" s="109">
        <v>7.6E-3</v>
      </c>
      <c r="J1003" s="54" t="s">
        <v>4951</v>
      </c>
      <c r="N1003" s="54" t="s">
        <v>4952</v>
      </c>
      <c r="T1003" s="72" t="s">
        <v>4953</v>
      </c>
      <c r="X1003" s="57"/>
      <c r="AC1003" s="54" t="s">
        <v>63</v>
      </c>
      <c r="AD1003" s="54">
        <v>0</v>
      </c>
      <c r="AE1003" s="54">
        <v>0</v>
      </c>
      <c r="AF1003" s="54">
        <v>0</v>
      </c>
      <c r="AG1003" s="54">
        <v>1</v>
      </c>
      <c r="AH1003" s="54">
        <v>0</v>
      </c>
      <c r="AI1003" s="54">
        <v>0</v>
      </c>
      <c r="AK1003" s="57">
        <v>0</v>
      </c>
      <c r="AL1003" s="54">
        <v>0</v>
      </c>
      <c r="AM1003" s="54">
        <v>0</v>
      </c>
      <c r="AN1003" s="54">
        <v>0</v>
      </c>
      <c r="AO1003" s="54">
        <v>0</v>
      </c>
      <c r="AP1003" s="54">
        <v>0</v>
      </c>
      <c r="AQ1003" s="54">
        <v>0</v>
      </c>
      <c r="AR1003" s="54">
        <v>0</v>
      </c>
      <c r="AS1003" s="54">
        <v>4.5999999999999996</v>
      </c>
      <c r="AT1003" s="54">
        <v>119</v>
      </c>
      <c r="AU1003" s="54">
        <v>0</v>
      </c>
      <c r="AV1003" s="54">
        <v>0</v>
      </c>
      <c r="AZ1003" s="73">
        <v>174.36059785449001</v>
      </c>
    </row>
    <row r="1004" spans="1:52" x14ac:dyDescent="0.25">
      <c r="A1004" s="57">
        <v>1000</v>
      </c>
      <c r="B1004" s="72">
        <v>2015</v>
      </c>
      <c r="C1004" s="54">
        <v>9</v>
      </c>
      <c r="D1004" s="54" t="s">
        <v>3800</v>
      </c>
      <c r="E1004" s="62">
        <f t="shared" si="25"/>
        <v>7.7250000000000001E-3</v>
      </c>
      <c r="F1004" s="109">
        <v>7.4999999999999997E-3</v>
      </c>
      <c r="J1004" s="54" t="s">
        <v>4954</v>
      </c>
      <c r="N1004" s="54" t="s">
        <v>4955</v>
      </c>
      <c r="T1004" s="72" t="s">
        <v>4956</v>
      </c>
      <c r="X1004" s="57"/>
      <c r="AC1004" s="54" t="s">
        <v>4957</v>
      </c>
      <c r="AD1004" s="54">
        <v>0</v>
      </c>
      <c r="AE1004" s="54">
        <v>0</v>
      </c>
      <c r="AF1004" s="54">
        <v>0</v>
      </c>
      <c r="AG1004" s="54">
        <v>1</v>
      </c>
      <c r="AH1004" s="54">
        <v>0</v>
      </c>
      <c r="AI1004" s="54">
        <v>0</v>
      </c>
      <c r="AJ1004" s="54" t="s">
        <v>4958</v>
      </c>
      <c r="AK1004" s="57">
        <v>0</v>
      </c>
      <c r="AL1004" s="54">
        <v>0</v>
      </c>
      <c r="AM1004" s="54">
        <v>0</v>
      </c>
      <c r="AN1004" s="54">
        <v>0</v>
      </c>
      <c r="AO1004" s="54">
        <v>0</v>
      </c>
      <c r="AP1004" s="54">
        <v>0</v>
      </c>
      <c r="AQ1004" s="54">
        <v>0</v>
      </c>
      <c r="AR1004" s="54">
        <v>0</v>
      </c>
      <c r="AS1004" s="54">
        <v>7.9</v>
      </c>
      <c r="AT1004" s="54">
        <v>6625</v>
      </c>
      <c r="AU1004" s="54">
        <v>0</v>
      </c>
      <c r="AV1004" s="54">
        <v>0</v>
      </c>
      <c r="AZ1004" s="73">
        <v>174.36059785449001</v>
      </c>
    </row>
    <row r="1005" spans="1:52" x14ac:dyDescent="0.25">
      <c r="A1005" s="57">
        <v>1001</v>
      </c>
      <c r="B1005" s="72">
        <v>2015</v>
      </c>
      <c r="C1005" s="54">
        <v>4</v>
      </c>
      <c r="D1005" s="54" t="s">
        <v>3801</v>
      </c>
      <c r="E1005" s="62">
        <f t="shared" si="25"/>
        <v>7.6220000000000003E-3</v>
      </c>
      <c r="F1005" s="109">
        <v>7.4000000000000003E-3</v>
      </c>
      <c r="J1005" s="54" t="s">
        <v>4959</v>
      </c>
      <c r="T1005" s="72"/>
      <c r="X1005" s="57"/>
      <c r="AC1005" s="54" t="s">
        <v>4960</v>
      </c>
      <c r="AD1005" s="54">
        <v>0</v>
      </c>
      <c r="AE1005" s="54">
        <v>0</v>
      </c>
      <c r="AF1005" s="54">
        <v>0</v>
      </c>
      <c r="AG1005" s="54">
        <v>0</v>
      </c>
      <c r="AH1005" s="54">
        <v>0</v>
      </c>
      <c r="AI1005" s="54">
        <v>0</v>
      </c>
      <c r="AK1005" s="57">
        <v>0</v>
      </c>
      <c r="AL1005" s="54">
        <v>0</v>
      </c>
      <c r="AM1005" s="54">
        <v>0</v>
      </c>
      <c r="AN1005" s="54">
        <v>0</v>
      </c>
      <c r="AO1005" s="54">
        <v>0</v>
      </c>
      <c r="AP1005" s="54">
        <v>0</v>
      </c>
      <c r="AQ1005" s="54">
        <v>0</v>
      </c>
      <c r="AR1005" s="54">
        <v>0</v>
      </c>
      <c r="AS1005" s="54">
        <v>2.2999999999999998</v>
      </c>
      <c r="AT1005" s="54">
        <v>3085</v>
      </c>
      <c r="AU1005" s="54">
        <v>0</v>
      </c>
      <c r="AV1005" s="54">
        <v>0</v>
      </c>
      <c r="AZ1005" s="73">
        <v>174.36059785449001</v>
      </c>
    </row>
    <row r="1006" spans="1:52" x14ac:dyDescent="0.25">
      <c r="A1006" s="57">
        <v>1002</v>
      </c>
      <c r="B1006" s="72">
        <v>2015</v>
      </c>
      <c r="C1006" s="54">
        <v>1</v>
      </c>
      <c r="D1006" s="54" t="s">
        <v>3802</v>
      </c>
      <c r="E1006" s="62">
        <f t="shared" si="25"/>
        <v>7.6220000000000003E-3</v>
      </c>
      <c r="F1006" s="109">
        <v>7.4000000000000003E-3</v>
      </c>
      <c r="J1006" s="54" t="s">
        <v>4961</v>
      </c>
      <c r="T1006" s="72"/>
      <c r="X1006" s="57"/>
      <c r="AC1006" s="54" t="s">
        <v>2773</v>
      </c>
      <c r="AD1006" s="54">
        <v>0</v>
      </c>
      <c r="AE1006" s="54">
        <v>0</v>
      </c>
      <c r="AF1006" s="54">
        <v>0</v>
      </c>
      <c r="AG1006" s="54">
        <v>1</v>
      </c>
      <c r="AH1006" s="54">
        <v>0</v>
      </c>
      <c r="AI1006" s="54">
        <v>0</v>
      </c>
      <c r="AK1006" s="57">
        <v>0</v>
      </c>
      <c r="AL1006" s="54">
        <v>0</v>
      </c>
      <c r="AM1006" s="54">
        <v>0</v>
      </c>
      <c r="AN1006" s="54">
        <v>0</v>
      </c>
      <c r="AO1006" s="54">
        <v>0</v>
      </c>
      <c r="AP1006" s="54">
        <v>0</v>
      </c>
      <c r="AQ1006" s="54">
        <v>0</v>
      </c>
      <c r="AR1006" s="54">
        <v>0</v>
      </c>
      <c r="AS1006" s="54">
        <v>6.6</v>
      </c>
      <c r="AT1006" s="54">
        <v>1083</v>
      </c>
      <c r="AU1006" s="54">
        <v>0</v>
      </c>
      <c r="AV1006" s="54">
        <v>0</v>
      </c>
      <c r="AZ1006" s="73">
        <v>174.36059785449001</v>
      </c>
    </row>
    <row r="1007" spans="1:52" x14ac:dyDescent="0.25">
      <c r="A1007" s="57">
        <v>1003</v>
      </c>
      <c r="B1007" s="72">
        <v>2015</v>
      </c>
      <c r="C1007" s="54">
        <v>7</v>
      </c>
      <c r="D1007" s="54" t="s">
        <v>3803</v>
      </c>
      <c r="E1007" s="62">
        <f t="shared" si="25"/>
        <v>7.2100000000000003E-3</v>
      </c>
      <c r="F1007" s="109">
        <v>7.0000000000000001E-3</v>
      </c>
      <c r="J1007" s="54" t="s">
        <v>4962</v>
      </c>
      <c r="N1007" s="54" t="s">
        <v>725</v>
      </c>
      <c r="O1007" s="57">
        <v>11762198</v>
      </c>
      <c r="P1007" s="63" t="s">
        <v>244</v>
      </c>
      <c r="Q1007" s="54" t="s">
        <v>4963</v>
      </c>
      <c r="T1007" s="72" t="s">
        <v>4964</v>
      </c>
      <c r="W1007" s="54" t="s">
        <v>4965</v>
      </c>
      <c r="X1007" s="57"/>
      <c r="AC1007" s="54" t="s">
        <v>2440</v>
      </c>
      <c r="AD1007" s="54">
        <v>1</v>
      </c>
      <c r="AE1007" s="54">
        <v>1</v>
      </c>
      <c r="AF1007" s="54">
        <v>0</v>
      </c>
      <c r="AG1007" s="54">
        <v>0</v>
      </c>
      <c r="AH1007" s="54">
        <v>1</v>
      </c>
      <c r="AI1007" s="54">
        <v>0</v>
      </c>
      <c r="AK1007" s="57">
        <v>0</v>
      </c>
      <c r="AL1007" s="54">
        <v>0</v>
      </c>
      <c r="AM1007" s="54">
        <v>0</v>
      </c>
      <c r="AN1007" s="54">
        <v>0</v>
      </c>
      <c r="AO1007" s="54">
        <v>0</v>
      </c>
      <c r="AP1007" s="54">
        <v>0</v>
      </c>
      <c r="AQ1007" s="54">
        <v>0</v>
      </c>
      <c r="AR1007" s="54">
        <v>0</v>
      </c>
      <c r="AS1007" s="54">
        <v>3.6</v>
      </c>
      <c r="AT1007" s="54">
        <v>172</v>
      </c>
      <c r="AU1007" s="54">
        <v>0</v>
      </c>
      <c r="AV1007" s="54">
        <v>0</v>
      </c>
      <c r="AZ1007" s="73">
        <v>174.36059785449001</v>
      </c>
    </row>
    <row r="1008" spans="1:52" x14ac:dyDescent="0.25">
      <c r="A1008" s="57">
        <v>1004</v>
      </c>
      <c r="B1008" s="72">
        <v>2015</v>
      </c>
      <c r="C1008" s="54">
        <v>6</v>
      </c>
      <c r="D1008" s="54" t="s">
        <v>3804</v>
      </c>
      <c r="E1008" s="62">
        <f t="shared" si="25"/>
        <v>6.901E-3</v>
      </c>
      <c r="F1008" s="109">
        <v>6.7000000000000002E-3</v>
      </c>
      <c r="J1008" s="54" t="s">
        <v>4966</v>
      </c>
      <c r="N1008" s="54" t="s">
        <v>4967</v>
      </c>
      <c r="Q1008" s="54" t="s">
        <v>2012</v>
      </c>
      <c r="R1008" s="69">
        <v>217375</v>
      </c>
      <c r="S1008" s="70">
        <v>40978</v>
      </c>
      <c r="T1008" s="72" t="s">
        <v>4968</v>
      </c>
      <c r="W1008" s="54" t="s">
        <v>4969</v>
      </c>
      <c r="X1008" s="57"/>
      <c r="AC1008" s="54" t="s">
        <v>229</v>
      </c>
      <c r="AD1008" s="54">
        <v>1</v>
      </c>
      <c r="AE1008" s="54">
        <v>0</v>
      </c>
      <c r="AF1008" s="54">
        <v>0</v>
      </c>
      <c r="AG1008" s="54">
        <v>0</v>
      </c>
      <c r="AH1008" s="54">
        <v>1</v>
      </c>
      <c r="AI1008" s="54">
        <v>0</v>
      </c>
      <c r="AK1008" s="57">
        <v>0</v>
      </c>
      <c r="AL1008" s="54">
        <v>0</v>
      </c>
      <c r="AM1008" s="54">
        <v>0</v>
      </c>
      <c r="AN1008" s="54">
        <v>0</v>
      </c>
      <c r="AO1008" s="54">
        <v>0</v>
      </c>
      <c r="AP1008" s="54">
        <v>0</v>
      </c>
      <c r="AQ1008" s="54">
        <v>0</v>
      </c>
      <c r="AR1008" s="54">
        <v>0</v>
      </c>
      <c r="AS1008" s="54">
        <v>5</v>
      </c>
      <c r="AT1008" s="54">
        <v>230</v>
      </c>
      <c r="AU1008" s="54">
        <v>0</v>
      </c>
      <c r="AV1008" s="54">
        <v>0</v>
      </c>
      <c r="AZ1008" s="73">
        <v>174.36059785449001</v>
      </c>
    </row>
    <row r="1009" spans="1:52" x14ac:dyDescent="0.25">
      <c r="A1009" s="57">
        <v>1005</v>
      </c>
      <c r="B1009" s="72">
        <v>2015</v>
      </c>
      <c r="C1009" s="54">
        <v>2</v>
      </c>
      <c r="D1009" s="54" t="s">
        <v>3805</v>
      </c>
      <c r="E1009" s="62">
        <f t="shared" si="25"/>
        <v>6.901E-3</v>
      </c>
      <c r="F1009" s="109">
        <v>6.7000000000000002E-3</v>
      </c>
      <c r="J1009" s="54" t="s">
        <v>4970</v>
      </c>
      <c r="K1009" s="54" t="s">
        <v>4971</v>
      </c>
      <c r="T1009" s="72"/>
      <c r="X1009" s="57"/>
      <c r="AC1009" s="54" t="s">
        <v>4856</v>
      </c>
      <c r="AD1009" s="54">
        <v>0</v>
      </c>
      <c r="AE1009" s="54">
        <v>0</v>
      </c>
      <c r="AF1009" s="54">
        <v>0</v>
      </c>
      <c r="AG1009" s="54">
        <v>1</v>
      </c>
      <c r="AH1009" s="54">
        <v>0</v>
      </c>
      <c r="AI1009" s="54">
        <v>0</v>
      </c>
      <c r="AK1009" s="57">
        <v>0</v>
      </c>
      <c r="AL1009" s="54">
        <v>0</v>
      </c>
      <c r="AM1009" s="54">
        <v>0</v>
      </c>
      <c r="AN1009" s="54">
        <v>0</v>
      </c>
      <c r="AO1009" s="54">
        <v>0</v>
      </c>
      <c r="AP1009" s="54">
        <v>0</v>
      </c>
      <c r="AQ1009" s="54">
        <v>0</v>
      </c>
      <c r="AR1009" s="54">
        <v>0</v>
      </c>
      <c r="AS1009" s="54">
        <v>3.3</v>
      </c>
      <c r="AT1009" s="54">
        <v>544</v>
      </c>
      <c r="AU1009" s="54">
        <v>0</v>
      </c>
      <c r="AV1009" s="54">
        <v>0</v>
      </c>
      <c r="AZ1009" s="73">
        <v>174.36059785449001</v>
      </c>
    </row>
    <row r="1010" spans="1:52" x14ac:dyDescent="0.25">
      <c r="A1010" s="57">
        <v>1006</v>
      </c>
      <c r="B1010" s="72">
        <v>2015</v>
      </c>
      <c r="C1010" s="54">
        <v>1</v>
      </c>
      <c r="D1010" s="54" t="s">
        <v>3806</v>
      </c>
      <c r="E1010" s="62">
        <f t="shared" si="25"/>
        <v>6.901E-3</v>
      </c>
      <c r="F1010" s="109">
        <v>6.7000000000000002E-3</v>
      </c>
      <c r="J1010" s="54" t="s">
        <v>4972</v>
      </c>
      <c r="N1010" s="54" t="s">
        <v>210</v>
      </c>
      <c r="O1010" s="54">
        <v>1397123</v>
      </c>
      <c r="P1010" s="71" t="s">
        <v>277</v>
      </c>
      <c r="Q1010" s="54" t="s">
        <v>1253</v>
      </c>
      <c r="R1010" s="54">
        <v>619857</v>
      </c>
      <c r="S1010" s="71">
        <v>40337</v>
      </c>
      <c r="T1010" s="72" t="s">
        <v>1644</v>
      </c>
      <c r="U1010" s="57">
        <v>253064</v>
      </c>
      <c r="V1010" s="63">
        <v>40245</v>
      </c>
      <c r="X1010" s="57"/>
      <c r="AC1010" s="54" t="s">
        <v>614</v>
      </c>
      <c r="AD1010" s="54">
        <v>1</v>
      </c>
      <c r="AE1010" s="54">
        <v>0</v>
      </c>
      <c r="AF1010" s="54">
        <v>0</v>
      </c>
      <c r="AG1010" s="54">
        <v>1</v>
      </c>
      <c r="AH1010" s="54">
        <v>0</v>
      </c>
      <c r="AI1010" s="54">
        <v>0</v>
      </c>
      <c r="AK1010" s="57">
        <v>0</v>
      </c>
      <c r="AL1010" s="54">
        <v>0</v>
      </c>
      <c r="AM1010" s="54">
        <v>0</v>
      </c>
      <c r="AN1010" s="54">
        <v>0</v>
      </c>
      <c r="AO1010" s="54">
        <v>0</v>
      </c>
      <c r="AP1010" s="54">
        <v>0</v>
      </c>
      <c r="AQ1010" s="54">
        <v>0</v>
      </c>
      <c r="AR1010" s="54">
        <v>0</v>
      </c>
      <c r="AS1010" s="54">
        <v>4.7</v>
      </c>
      <c r="AT1010" s="54">
        <v>519</v>
      </c>
      <c r="AU1010" s="54">
        <v>0</v>
      </c>
      <c r="AV1010" s="54">
        <v>0</v>
      </c>
      <c r="AZ1010" s="73">
        <v>174.36059785449001</v>
      </c>
    </row>
    <row r="1011" spans="1:52" x14ac:dyDescent="0.25">
      <c r="A1011" s="57">
        <v>1007</v>
      </c>
      <c r="B1011" s="72">
        <v>2015</v>
      </c>
      <c r="C1011" s="54">
        <v>1</v>
      </c>
      <c r="D1011" s="54" t="s">
        <v>3807</v>
      </c>
      <c r="E1011" s="62">
        <f t="shared" si="25"/>
        <v>6.7980000000000002E-3</v>
      </c>
      <c r="F1011" s="109">
        <v>6.6E-3</v>
      </c>
      <c r="J1011" s="54" t="s">
        <v>4973</v>
      </c>
      <c r="N1011" s="54" t="s">
        <v>4067</v>
      </c>
      <c r="Q1011" s="54" t="s">
        <v>4217</v>
      </c>
      <c r="T1011" s="72" t="s">
        <v>4974</v>
      </c>
      <c r="X1011" s="57"/>
      <c r="AC1011" s="54" t="s">
        <v>1353</v>
      </c>
      <c r="AD1011" s="54">
        <v>1</v>
      </c>
      <c r="AE1011" s="54">
        <v>0</v>
      </c>
      <c r="AF1011" s="54">
        <v>0</v>
      </c>
      <c r="AG1011" s="54">
        <v>1</v>
      </c>
      <c r="AH1011" s="54">
        <v>1</v>
      </c>
      <c r="AI1011" s="54">
        <v>0</v>
      </c>
      <c r="AK1011" s="57">
        <v>0</v>
      </c>
      <c r="AL1011" s="54">
        <v>0</v>
      </c>
      <c r="AM1011" s="54">
        <v>0</v>
      </c>
      <c r="AN1011" s="54">
        <v>0</v>
      </c>
      <c r="AO1011" s="54">
        <v>0</v>
      </c>
      <c r="AP1011" s="54">
        <v>0</v>
      </c>
      <c r="AQ1011" s="54">
        <v>0</v>
      </c>
      <c r="AR1011" s="54">
        <v>0</v>
      </c>
      <c r="AS1011" s="54">
        <v>5.4</v>
      </c>
      <c r="AT1011" s="54">
        <v>407</v>
      </c>
      <c r="AU1011" s="54">
        <v>0</v>
      </c>
      <c r="AV1011" s="54">
        <v>0</v>
      </c>
      <c r="AZ1011" s="73">
        <v>174.36059785449001</v>
      </c>
    </row>
    <row r="1012" spans="1:52" x14ac:dyDescent="0.25">
      <c r="A1012" s="57">
        <v>1008</v>
      </c>
      <c r="B1012" s="72">
        <v>2015</v>
      </c>
      <c r="C1012" s="54">
        <v>7</v>
      </c>
      <c r="D1012" s="54" t="s">
        <v>3808</v>
      </c>
      <c r="E1012" s="62">
        <f t="shared" si="25"/>
        <v>6.6949999999999996E-3</v>
      </c>
      <c r="F1012" s="109">
        <v>6.4999999999999997E-3</v>
      </c>
      <c r="J1012" s="54" t="s">
        <v>4975</v>
      </c>
      <c r="N1012" s="54" t="s">
        <v>4976</v>
      </c>
      <c r="Q1012" s="54" t="s">
        <v>141</v>
      </c>
      <c r="T1012" s="72" t="s">
        <v>4079</v>
      </c>
      <c r="W1012" s="54" t="s">
        <v>1027</v>
      </c>
      <c r="X1012" s="54">
        <v>156311</v>
      </c>
      <c r="Y1012" s="71" t="s">
        <v>4977</v>
      </c>
      <c r="AC1012" s="54" t="s">
        <v>614</v>
      </c>
      <c r="AD1012" s="54">
        <v>1</v>
      </c>
      <c r="AE1012" s="54">
        <v>0</v>
      </c>
      <c r="AF1012" s="54">
        <v>0</v>
      </c>
      <c r="AG1012" s="54">
        <v>0</v>
      </c>
      <c r="AH1012" s="54">
        <v>1</v>
      </c>
      <c r="AI1012" s="54">
        <v>0</v>
      </c>
      <c r="AK1012" s="57">
        <v>0</v>
      </c>
      <c r="AL1012" s="54">
        <v>0</v>
      </c>
      <c r="AM1012" s="54">
        <v>0</v>
      </c>
      <c r="AN1012" s="54">
        <v>0</v>
      </c>
      <c r="AO1012" s="54">
        <v>0</v>
      </c>
      <c r="AP1012" s="54">
        <v>0</v>
      </c>
      <c r="AQ1012" s="54">
        <v>0</v>
      </c>
      <c r="AR1012" s="54">
        <v>0</v>
      </c>
      <c r="AS1012" s="54">
        <v>3</v>
      </c>
      <c r="AT1012" s="54">
        <v>105</v>
      </c>
      <c r="AU1012" s="54">
        <v>0</v>
      </c>
      <c r="AV1012" s="54">
        <v>0</v>
      </c>
      <c r="AZ1012" s="73">
        <v>174.36059785449001</v>
      </c>
    </row>
    <row r="1013" spans="1:52" x14ac:dyDescent="0.25">
      <c r="A1013" s="57">
        <v>1009</v>
      </c>
      <c r="B1013" s="72">
        <v>2015</v>
      </c>
      <c r="C1013" s="54">
        <v>9</v>
      </c>
      <c r="D1013" s="54" t="s">
        <v>3809</v>
      </c>
      <c r="E1013" s="62">
        <f t="shared" si="25"/>
        <v>6.6229000000000001E-3</v>
      </c>
      <c r="F1013" s="109">
        <v>6.43E-3</v>
      </c>
      <c r="J1013" s="54" t="s">
        <v>4881</v>
      </c>
      <c r="N1013" s="54" t="s">
        <v>4882</v>
      </c>
      <c r="O1013" s="54">
        <v>1394291</v>
      </c>
      <c r="P1013" s="71">
        <v>40243</v>
      </c>
      <c r="Q1013" s="54" t="s">
        <v>1253</v>
      </c>
      <c r="R1013" s="54">
        <v>619857</v>
      </c>
      <c r="S1013" s="71">
        <v>40337</v>
      </c>
      <c r="T1013" s="72" t="s">
        <v>4978</v>
      </c>
      <c r="W1013" s="54" t="s">
        <v>4236</v>
      </c>
      <c r="X1013" s="57"/>
      <c r="AC1013" s="54" t="s">
        <v>229</v>
      </c>
      <c r="AD1013" s="54">
        <v>1</v>
      </c>
      <c r="AE1013" s="54">
        <v>0</v>
      </c>
      <c r="AF1013" s="54">
        <v>0</v>
      </c>
      <c r="AG1013" s="54">
        <v>0</v>
      </c>
      <c r="AH1013" s="54">
        <v>1</v>
      </c>
      <c r="AI1013" s="54">
        <v>0</v>
      </c>
      <c r="AK1013" s="57">
        <v>0</v>
      </c>
      <c r="AL1013" s="54">
        <v>0</v>
      </c>
      <c r="AM1013" s="54">
        <v>0</v>
      </c>
      <c r="AN1013" s="54">
        <v>0</v>
      </c>
      <c r="AO1013" s="54">
        <v>0</v>
      </c>
      <c r="AP1013" s="54">
        <v>0</v>
      </c>
      <c r="AQ1013" s="54">
        <v>0</v>
      </c>
      <c r="AR1013" s="54">
        <v>0</v>
      </c>
      <c r="AS1013" s="54">
        <v>5.9</v>
      </c>
      <c r="AT1013" s="54">
        <v>4274</v>
      </c>
      <c r="AU1013" s="54">
        <v>0</v>
      </c>
      <c r="AV1013" s="54">
        <v>0</v>
      </c>
      <c r="AZ1013" s="73">
        <v>174.36059785449001</v>
      </c>
    </row>
    <row r="1014" spans="1:52" x14ac:dyDescent="0.25">
      <c r="A1014" s="57">
        <v>1010</v>
      </c>
      <c r="B1014" s="72">
        <v>2015</v>
      </c>
      <c r="C1014" s="54">
        <v>5</v>
      </c>
      <c r="D1014" s="54" t="s">
        <v>3810</v>
      </c>
      <c r="E1014" s="62">
        <f t="shared" si="25"/>
        <v>5.8710000000000004E-3</v>
      </c>
      <c r="F1014" s="109">
        <v>5.7000000000000002E-3</v>
      </c>
      <c r="J1014" s="54" t="s">
        <v>1188</v>
      </c>
      <c r="N1014" s="54" t="s">
        <v>556</v>
      </c>
      <c r="O1014" s="69">
        <v>8794357</v>
      </c>
      <c r="P1014" s="70">
        <v>40298</v>
      </c>
      <c r="Q1014" s="54" t="s">
        <v>4979</v>
      </c>
      <c r="R1014" s="54">
        <v>86434</v>
      </c>
      <c r="S1014" s="71">
        <v>40263</v>
      </c>
      <c r="T1014" s="72" t="s">
        <v>2037</v>
      </c>
      <c r="U1014" s="69">
        <v>415247</v>
      </c>
      <c r="V1014" s="70">
        <v>40242</v>
      </c>
      <c r="W1014" s="54" t="s">
        <v>4980</v>
      </c>
      <c r="X1014" s="57"/>
      <c r="AC1014" s="54" t="s">
        <v>614</v>
      </c>
      <c r="AD1014" s="54">
        <v>1</v>
      </c>
      <c r="AE1014" s="54">
        <v>0</v>
      </c>
      <c r="AF1014" s="54">
        <v>0</v>
      </c>
      <c r="AG1014" s="54">
        <v>1</v>
      </c>
      <c r="AH1014" s="54">
        <v>0</v>
      </c>
      <c r="AI1014" s="54">
        <v>0</v>
      </c>
      <c r="AK1014" s="57">
        <v>0</v>
      </c>
      <c r="AL1014" s="54">
        <v>0</v>
      </c>
      <c r="AM1014" s="54">
        <v>0</v>
      </c>
      <c r="AN1014" s="54">
        <v>0</v>
      </c>
      <c r="AO1014" s="54">
        <v>0</v>
      </c>
      <c r="AP1014" s="54">
        <v>0</v>
      </c>
      <c r="AQ1014" s="54">
        <v>0</v>
      </c>
      <c r="AR1014" s="54">
        <v>0</v>
      </c>
      <c r="AS1014" s="54">
        <v>2.8</v>
      </c>
      <c r="AT1014" s="54">
        <v>296</v>
      </c>
      <c r="AU1014" s="54">
        <v>0</v>
      </c>
      <c r="AV1014" s="54">
        <v>0</v>
      </c>
      <c r="AZ1014" s="73">
        <v>174.36059785449001</v>
      </c>
    </row>
    <row r="1015" spans="1:52" x14ac:dyDescent="0.25">
      <c r="A1015" s="57">
        <v>1011</v>
      </c>
      <c r="B1015" s="72">
        <v>2015</v>
      </c>
      <c r="C1015" s="54">
        <v>7</v>
      </c>
      <c r="D1015" s="54" t="s">
        <v>3811</v>
      </c>
      <c r="E1015" s="62">
        <f t="shared" si="25"/>
        <v>5.3559999999999997E-3</v>
      </c>
      <c r="F1015" s="109">
        <v>5.1999999999999998E-3</v>
      </c>
      <c r="J1015" s="54" t="s">
        <v>4981</v>
      </c>
      <c r="N1015" s="54" t="s">
        <v>4982</v>
      </c>
      <c r="Q1015" s="54" t="s">
        <v>4983</v>
      </c>
      <c r="T1015" s="72" t="s">
        <v>4984</v>
      </c>
      <c r="W1015" s="54" t="s">
        <v>4985</v>
      </c>
      <c r="X1015" s="57"/>
      <c r="AC1015" s="54" t="s">
        <v>227</v>
      </c>
      <c r="AD1015" s="54">
        <v>0</v>
      </c>
      <c r="AE1015" s="54">
        <v>0</v>
      </c>
      <c r="AF1015" s="54">
        <v>0</v>
      </c>
      <c r="AG1015" s="54">
        <v>1</v>
      </c>
      <c r="AH1015" s="54">
        <v>0</v>
      </c>
      <c r="AI1015" s="54">
        <v>0</v>
      </c>
      <c r="AK1015" s="57">
        <v>0</v>
      </c>
      <c r="AL1015" s="54">
        <v>0</v>
      </c>
      <c r="AM1015" s="54">
        <v>0</v>
      </c>
      <c r="AN1015" s="54">
        <v>0</v>
      </c>
      <c r="AO1015" s="54">
        <v>0</v>
      </c>
      <c r="AP1015" s="54">
        <v>0</v>
      </c>
      <c r="AQ1015" s="54">
        <v>0</v>
      </c>
      <c r="AR1015" s="54">
        <v>0</v>
      </c>
      <c r="AS1015" s="54">
        <v>6.5</v>
      </c>
      <c r="AT1015" s="54">
        <v>9493</v>
      </c>
      <c r="AU1015" s="54">
        <v>0</v>
      </c>
      <c r="AV1015" s="54">
        <v>0</v>
      </c>
      <c r="AZ1015" s="73">
        <v>174.36059785449001</v>
      </c>
    </row>
    <row r="1016" spans="1:52" x14ac:dyDescent="0.25">
      <c r="A1016" s="57">
        <v>1012</v>
      </c>
      <c r="B1016" s="72">
        <v>2015</v>
      </c>
      <c r="C1016" s="54">
        <v>11</v>
      </c>
      <c r="D1016" s="54" t="s">
        <v>3812</v>
      </c>
      <c r="E1016" s="62">
        <f t="shared" si="25"/>
        <v>5.2530000000000007E-3</v>
      </c>
      <c r="F1016" s="109">
        <v>5.1000000000000004E-3</v>
      </c>
      <c r="J1016" s="54" t="s">
        <v>4986</v>
      </c>
      <c r="N1016" s="54" t="s">
        <v>4987</v>
      </c>
      <c r="Q1016" s="54" t="s">
        <v>2001</v>
      </c>
      <c r="T1016" s="72" t="s">
        <v>1983</v>
      </c>
      <c r="U1016" s="69">
        <v>194210</v>
      </c>
      <c r="V1016" s="70">
        <v>40260</v>
      </c>
      <c r="W1016" s="54" t="s">
        <v>2062</v>
      </c>
      <c r="X1016" s="69">
        <v>705484</v>
      </c>
      <c r="Y1016" s="70">
        <v>40398</v>
      </c>
      <c r="AC1016" s="54" t="s">
        <v>229</v>
      </c>
      <c r="AD1016" s="54">
        <v>0</v>
      </c>
      <c r="AE1016" s="54">
        <v>0</v>
      </c>
      <c r="AF1016" s="54">
        <v>0</v>
      </c>
      <c r="AG1016" s="54">
        <v>1</v>
      </c>
      <c r="AH1016" s="54">
        <v>1</v>
      </c>
      <c r="AI1016" s="54">
        <v>0</v>
      </c>
      <c r="AK1016" s="57">
        <v>0</v>
      </c>
      <c r="AL1016" s="54">
        <v>0</v>
      </c>
      <c r="AM1016" s="54">
        <v>0</v>
      </c>
      <c r="AN1016" s="54">
        <v>0</v>
      </c>
      <c r="AO1016" s="54">
        <v>0</v>
      </c>
      <c r="AP1016" s="54">
        <v>0</v>
      </c>
      <c r="AQ1016" s="54">
        <v>0</v>
      </c>
      <c r="AR1016" s="54">
        <v>0</v>
      </c>
      <c r="AS1016" s="54">
        <v>2.8</v>
      </c>
      <c r="AT1016" s="54">
        <v>768</v>
      </c>
      <c r="AU1016" s="54">
        <v>0</v>
      </c>
      <c r="AV1016" s="54">
        <v>0</v>
      </c>
      <c r="AZ1016" s="73">
        <v>174.36059785449001</v>
      </c>
    </row>
    <row r="1017" spans="1:52" x14ac:dyDescent="0.25">
      <c r="A1017" s="57">
        <v>1013</v>
      </c>
      <c r="B1017" s="72">
        <v>2015</v>
      </c>
      <c r="C1017" s="54">
        <v>8</v>
      </c>
      <c r="D1017" s="54" t="s">
        <v>3813</v>
      </c>
      <c r="E1017" s="62">
        <f t="shared" si="25"/>
        <v>5.2530000000000007E-3</v>
      </c>
      <c r="F1017" s="109">
        <v>5.1000000000000004E-3</v>
      </c>
      <c r="J1017" s="54" t="s">
        <v>110</v>
      </c>
      <c r="T1017" s="72"/>
      <c r="X1017" s="57"/>
      <c r="AC1017" s="54" t="s">
        <v>4988</v>
      </c>
      <c r="AD1017" s="54">
        <v>0</v>
      </c>
      <c r="AE1017" s="54">
        <v>0</v>
      </c>
      <c r="AF1017" s="54">
        <v>0</v>
      </c>
      <c r="AG1017" s="54">
        <v>1</v>
      </c>
      <c r="AH1017" s="54">
        <v>0</v>
      </c>
      <c r="AI1017" s="54">
        <v>0</v>
      </c>
      <c r="AK1017" s="57">
        <v>0</v>
      </c>
      <c r="AL1017" s="54">
        <v>0</v>
      </c>
      <c r="AM1017" s="54">
        <v>0</v>
      </c>
      <c r="AN1017" s="54">
        <v>0</v>
      </c>
      <c r="AO1017" s="54">
        <v>0</v>
      </c>
      <c r="AP1017" s="54">
        <v>0</v>
      </c>
      <c r="AQ1017" s="54">
        <v>0</v>
      </c>
      <c r="AR1017" s="54">
        <v>0</v>
      </c>
      <c r="AS1017" s="54">
        <v>4.3</v>
      </c>
      <c r="AT1017" s="54">
        <v>71</v>
      </c>
      <c r="AU1017" s="54">
        <v>0</v>
      </c>
      <c r="AV1017" s="54">
        <v>0</v>
      </c>
      <c r="AZ1017" s="73">
        <v>174.36059785449001</v>
      </c>
    </row>
    <row r="1018" spans="1:52" x14ac:dyDescent="0.25">
      <c r="A1018" s="57">
        <v>1014</v>
      </c>
      <c r="B1018" s="72">
        <v>2015</v>
      </c>
      <c r="C1018" s="54">
        <v>4</v>
      </c>
      <c r="D1018" s="54" t="s">
        <v>3814</v>
      </c>
      <c r="E1018" s="62">
        <f t="shared" si="25"/>
        <v>5.1500000000000001E-3</v>
      </c>
      <c r="F1018" s="109">
        <v>5.0000000000000001E-3</v>
      </c>
      <c r="J1018" s="54" t="s">
        <v>4989</v>
      </c>
      <c r="N1018" s="54" t="s">
        <v>2035</v>
      </c>
      <c r="O1018" s="54">
        <v>16861076</v>
      </c>
      <c r="P1018" s="71">
        <v>40053</v>
      </c>
      <c r="Q1018" s="54" t="s">
        <v>4990</v>
      </c>
      <c r="T1018" s="72" t="s">
        <v>119</v>
      </c>
      <c r="U1018" s="54">
        <v>232996</v>
      </c>
      <c r="V1018" s="71" t="s">
        <v>689</v>
      </c>
      <c r="W1018" s="54" t="s">
        <v>1623</v>
      </c>
      <c r="X1018" s="57">
        <v>758457</v>
      </c>
      <c r="Y1018" s="63">
        <v>40662</v>
      </c>
      <c r="Z1018" s="54" t="s">
        <v>2337</v>
      </c>
      <c r="AA1018" s="57">
        <v>12471692</v>
      </c>
      <c r="AB1018" s="63">
        <v>40430</v>
      </c>
      <c r="AC1018" s="54" t="s">
        <v>229</v>
      </c>
      <c r="AD1018" s="54">
        <v>1</v>
      </c>
      <c r="AE1018" s="54">
        <v>0</v>
      </c>
      <c r="AF1018" s="54">
        <v>0</v>
      </c>
      <c r="AG1018" s="54">
        <v>0</v>
      </c>
      <c r="AH1018" s="54">
        <v>1</v>
      </c>
      <c r="AI1018" s="54">
        <v>0</v>
      </c>
      <c r="AK1018" s="57">
        <v>0</v>
      </c>
      <c r="AL1018" s="54">
        <v>0</v>
      </c>
      <c r="AM1018" s="54">
        <v>0</v>
      </c>
      <c r="AN1018" s="54">
        <v>0</v>
      </c>
      <c r="AO1018" s="54">
        <v>0</v>
      </c>
      <c r="AP1018" s="54">
        <v>0</v>
      </c>
      <c r="AQ1018" s="54">
        <v>0</v>
      </c>
      <c r="AR1018" s="54">
        <v>0</v>
      </c>
      <c r="AS1018" s="54">
        <v>4.0999999999999996</v>
      </c>
      <c r="AT1018" s="54">
        <v>1252</v>
      </c>
      <c r="AU1018" s="54">
        <v>0</v>
      </c>
      <c r="AV1018" s="54">
        <v>0</v>
      </c>
      <c r="AZ1018" s="73">
        <v>174.36059785449001</v>
      </c>
    </row>
    <row r="1019" spans="1:52" x14ac:dyDescent="0.25">
      <c r="A1019" s="57">
        <v>1015</v>
      </c>
      <c r="B1019" s="72">
        <v>2015</v>
      </c>
      <c r="C1019" s="54">
        <v>6</v>
      </c>
      <c r="D1019" s="54" t="s">
        <v>3815</v>
      </c>
      <c r="E1019" s="62">
        <f t="shared" si="25"/>
        <v>5.1500000000000001E-3</v>
      </c>
      <c r="F1019" s="109">
        <v>5.0000000000000001E-3</v>
      </c>
      <c r="J1019" s="54" t="s">
        <v>4991</v>
      </c>
      <c r="N1019" s="54" t="s">
        <v>4992</v>
      </c>
      <c r="Q1019" s="54" t="s">
        <v>4993</v>
      </c>
      <c r="T1019" s="72" t="s">
        <v>4994</v>
      </c>
      <c r="W1019" s="54" t="s">
        <v>4995</v>
      </c>
      <c r="X1019" s="57"/>
      <c r="AC1019" s="54" t="s">
        <v>229</v>
      </c>
      <c r="AD1019" s="54">
        <v>1</v>
      </c>
      <c r="AE1019" s="54">
        <v>0</v>
      </c>
      <c r="AF1019" s="54">
        <v>0</v>
      </c>
      <c r="AG1019" s="54">
        <v>0</v>
      </c>
      <c r="AH1019" s="54">
        <v>1</v>
      </c>
      <c r="AI1019" s="54">
        <v>0</v>
      </c>
      <c r="AK1019" s="57">
        <v>0</v>
      </c>
      <c r="AL1019" s="54">
        <v>0</v>
      </c>
      <c r="AM1019" s="54">
        <v>0</v>
      </c>
      <c r="AN1019" s="54">
        <v>0</v>
      </c>
      <c r="AO1019" s="54">
        <v>0</v>
      </c>
      <c r="AP1019" s="54">
        <v>0</v>
      </c>
      <c r="AQ1019" s="54">
        <v>0</v>
      </c>
      <c r="AR1019" s="54">
        <v>0</v>
      </c>
      <c r="AS1019" s="54">
        <v>3.5</v>
      </c>
      <c r="AT1019" s="54">
        <v>143</v>
      </c>
      <c r="AU1019" s="54">
        <v>0</v>
      </c>
      <c r="AV1019" s="54">
        <v>0</v>
      </c>
      <c r="AZ1019" s="73">
        <v>174.36059785449001</v>
      </c>
    </row>
    <row r="1020" spans="1:52" x14ac:dyDescent="0.25">
      <c r="A1020" s="57">
        <v>1016</v>
      </c>
      <c r="B1020" s="72">
        <v>2015</v>
      </c>
      <c r="C1020" s="54">
        <v>12</v>
      </c>
      <c r="D1020" s="54" t="s">
        <v>3816</v>
      </c>
      <c r="E1020" s="62">
        <f t="shared" si="25"/>
        <v>4.738E-3</v>
      </c>
      <c r="F1020" s="109">
        <v>4.5999999999999999E-3</v>
      </c>
      <c r="J1020" s="54" t="s">
        <v>4996</v>
      </c>
      <c r="N1020" s="54" t="s">
        <v>1047</v>
      </c>
      <c r="Q1020" s="54" t="s">
        <v>1621</v>
      </c>
      <c r="R1020" s="57">
        <v>550767</v>
      </c>
      <c r="S1020" s="63">
        <v>40192</v>
      </c>
      <c r="T1020" s="72" t="s">
        <v>940</v>
      </c>
      <c r="U1020" s="64">
        <v>188668</v>
      </c>
      <c r="V1020" s="63">
        <v>40053</v>
      </c>
      <c r="X1020" s="57"/>
      <c r="AC1020" s="54" t="s">
        <v>4997</v>
      </c>
      <c r="AD1020" s="54">
        <v>1</v>
      </c>
      <c r="AE1020" s="54">
        <v>0</v>
      </c>
      <c r="AF1020" s="54">
        <v>0</v>
      </c>
      <c r="AG1020" s="54">
        <v>0</v>
      </c>
      <c r="AH1020" s="54">
        <v>0</v>
      </c>
      <c r="AI1020" s="54">
        <v>0</v>
      </c>
      <c r="AK1020" s="57">
        <v>0</v>
      </c>
      <c r="AL1020" s="54">
        <v>0</v>
      </c>
      <c r="AM1020" s="54">
        <v>0</v>
      </c>
      <c r="AN1020" s="54">
        <v>0</v>
      </c>
      <c r="AO1020" s="54">
        <v>0</v>
      </c>
      <c r="AP1020" s="54">
        <v>0</v>
      </c>
      <c r="AQ1020" s="54">
        <v>0</v>
      </c>
      <c r="AR1020" s="54">
        <v>0</v>
      </c>
      <c r="AS1020" s="54">
        <v>2.4</v>
      </c>
      <c r="AT1020" s="54">
        <v>1587</v>
      </c>
      <c r="AU1020" s="54">
        <v>0</v>
      </c>
      <c r="AV1020" s="54">
        <v>0</v>
      </c>
      <c r="AZ1020" s="73">
        <v>174.36059785449001</v>
      </c>
    </row>
    <row r="1021" spans="1:52" x14ac:dyDescent="0.25">
      <c r="A1021" s="57">
        <v>1017</v>
      </c>
      <c r="B1021" s="72">
        <v>2015</v>
      </c>
      <c r="C1021" s="54">
        <v>10</v>
      </c>
      <c r="D1021" s="54" t="s">
        <v>3817</v>
      </c>
      <c r="E1021" s="62">
        <f t="shared" si="25"/>
        <v>4.738E-3</v>
      </c>
      <c r="F1021" s="109">
        <v>4.5999999999999999E-3</v>
      </c>
      <c r="J1021" s="54" t="s">
        <v>4998</v>
      </c>
      <c r="N1021" s="54" t="s">
        <v>4999</v>
      </c>
      <c r="Q1021" s="54" t="s">
        <v>5000</v>
      </c>
      <c r="T1021" s="72" t="s">
        <v>5001</v>
      </c>
      <c r="X1021" s="57"/>
      <c r="AC1021" s="54" t="s">
        <v>4821</v>
      </c>
      <c r="AD1021" s="54">
        <v>0</v>
      </c>
      <c r="AE1021" s="54">
        <v>1</v>
      </c>
      <c r="AF1021" s="54">
        <v>0</v>
      </c>
      <c r="AG1021" s="54">
        <v>0</v>
      </c>
      <c r="AH1021" s="54">
        <v>0</v>
      </c>
      <c r="AI1021" s="54">
        <v>0</v>
      </c>
      <c r="AK1021" s="57">
        <v>0</v>
      </c>
      <c r="AL1021" s="54">
        <v>0</v>
      </c>
      <c r="AM1021" s="54">
        <v>0</v>
      </c>
      <c r="AN1021" s="54">
        <v>0</v>
      </c>
      <c r="AO1021" s="54">
        <v>0</v>
      </c>
      <c r="AP1021" s="54">
        <v>0</v>
      </c>
      <c r="AQ1021" s="54">
        <v>0</v>
      </c>
      <c r="AR1021" s="54">
        <v>0</v>
      </c>
      <c r="AS1021" s="54">
        <v>4.2</v>
      </c>
      <c r="AT1021" s="54">
        <v>150</v>
      </c>
      <c r="AU1021" s="54">
        <v>0</v>
      </c>
      <c r="AV1021" s="54">
        <v>0</v>
      </c>
      <c r="AZ1021" s="73">
        <v>174.36059785449001</v>
      </c>
    </row>
    <row r="1022" spans="1:52" x14ac:dyDescent="0.25">
      <c r="A1022" s="57">
        <v>1018</v>
      </c>
      <c r="B1022" s="72">
        <v>2015</v>
      </c>
      <c r="C1022" s="54">
        <v>2</v>
      </c>
      <c r="D1022" s="54" t="s">
        <v>3818</v>
      </c>
      <c r="E1022" s="62">
        <f t="shared" si="25"/>
        <v>4.6349999999999994E-3</v>
      </c>
      <c r="F1022" s="109">
        <v>4.4999999999999997E-3</v>
      </c>
      <c r="J1022" s="54" t="s">
        <v>5002</v>
      </c>
      <c r="N1022" s="54" t="s">
        <v>5002</v>
      </c>
      <c r="Q1022" s="54" t="s">
        <v>568</v>
      </c>
      <c r="R1022" s="69">
        <v>2197</v>
      </c>
      <c r="S1022" s="70">
        <v>40626</v>
      </c>
      <c r="T1022" s="72" t="s">
        <v>5003</v>
      </c>
      <c r="X1022" s="57"/>
      <c r="AC1022" s="54" t="s">
        <v>2098</v>
      </c>
      <c r="AD1022" s="54">
        <v>0</v>
      </c>
      <c r="AE1022" s="54">
        <v>0</v>
      </c>
      <c r="AF1022" s="54">
        <v>0</v>
      </c>
      <c r="AG1022" s="54">
        <v>1</v>
      </c>
      <c r="AH1022" s="54">
        <v>0</v>
      </c>
      <c r="AI1022" s="54">
        <v>0</v>
      </c>
      <c r="AK1022" s="57">
        <v>0</v>
      </c>
      <c r="AL1022" s="54">
        <v>0</v>
      </c>
      <c r="AM1022" s="54">
        <v>0</v>
      </c>
      <c r="AN1022" s="54">
        <v>0</v>
      </c>
      <c r="AO1022" s="54">
        <v>0</v>
      </c>
      <c r="AP1022" s="54">
        <v>0</v>
      </c>
      <c r="AQ1022" s="54">
        <v>0</v>
      </c>
      <c r="AR1022" s="54">
        <v>0</v>
      </c>
      <c r="AS1022" s="54">
        <v>7</v>
      </c>
      <c r="AT1022" s="54">
        <v>59</v>
      </c>
      <c r="AU1022" s="54">
        <v>0</v>
      </c>
      <c r="AV1022" s="54">
        <v>0</v>
      </c>
      <c r="AZ1022" s="73">
        <v>174.36059785449001</v>
      </c>
    </row>
    <row r="1023" spans="1:52" x14ac:dyDescent="0.25">
      <c r="A1023" s="57">
        <v>1019</v>
      </c>
      <c r="B1023" s="72">
        <v>2015</v>
      </c>
      <c r="C1023" s="54">
        <v>1</v>
      </c>
      <c r="D1023" s="54" t="s">
        <v>3819</v>
      </c>
      <c r="E1023" s="62">
        <f t="shared" si="25"/>
        <v>4.5628999999999999E-3</v>
      </c>
      <c r="F1023" s="109">
        <v>4.4299999999999999E-3</v>
      </c>
      <c r="J1023" s="54" t="s">
        <v>5004</v>
      </c>
      <c r="N1023" s="54" t="s">
        <v>5005</v>
      </c>
      <c r="Q1023" s="54" t="s">
        <v>5006</v>
      </c>
      <c r="T1023" s="72" t="s">
        <v>5007</v>
      </c>
      <c r="X1023" s="57"/>
      <c r="AC1023" s="54" t="s">
        <v>5008</v>
      </c>
      <c r="AD1023" s="54">
        <v>0</v>
      </c>
      <c r="AE1023" s="54">
        <v>0</v>
      </c>
      <c r="AF1023" s="54">
        <v>0</v>
      </c>
      <c r="AG1023" s="54">
        <v>1</v>
      </c>
      <c r="AH1023" s="54">
        <v>0</v>
      </c>
      <c r="AI1023" s="54">
        <v>1</v>
      </c>
      <c r="AK1023" s="57">
        <v>0</v>
      </c>
      <c r="AL1023" s="54">
        <v>0</v>
      </c>
      <c r="AM1023" s="54">
        <v>0</v>
      </c>
      <c r="AN1023" s="54">
        <v>0</v>
      </c>
      <c r="AO1023" s="54">
        <v>0</v>
      </c>
      <c r="AP1023" s="54">
        <v>0</v>
      </c>
      <c r="AQ1023" s="54">
        <v>0</v>
      </c>
      <c r="AR1023" s="54">
        <v>0</v>
      </c>
      <c r="AS1023" s="54">
        <v>3.3</v>
      </c>
      <c r="AT1023" s="54">
        <v>1023</v>
      </c>
      <c r="AU1023" s="54">
        <v>0</v>
      </c>
      <c r="AV1023" s="54">
        <v>0</v>
      </c>
      <c r="AZ1023" s="73">
        <v>174.36059785449001</v>
      </c>
    </row>
    <row r="1024" spans="1:52" x14ac:dyDescent="0.25">
      <c r="A1024" s="57">
        <v>1020</v>
      </c>
      <c r="B1024" s="72">
        <v>2015</v>
      </c>
      <c r="C1024" s="54">
        <v>11</v>
      </c>
      <c r="D1024" s="54" t="s">
        <v>3820</v>
      </c>
      <c r="E1024" s="62">
        <f t="shared" si="25"/>
        <v>4.5320000000000004E-3</v>
      </c>
      <c r="F1024" s="109">
        <v>4.4000000000000003E-3</v>
      </c>
      <c r="J1024" s="54" t="s">
        <v>5009</v>
      </c>
      <c r="K1024" s="54" t="s">
        <v>5010</v>
      </c>
      <c r="N1024" s="54" t="s">
        <v>5011</v>
      </c>
      <c r="Q1024" s="54" t="s">
        <v>5012</v>
      </c>
      <c r="T1024" s="72" t="s">
        <v>601</v>
      </c>
      <c r="U1024" s="64">
        <v>1394038</v>
      </c>
      <c r="V1024" s="70">
        <v>40053</v>
      </c>
      <c r="W1024" s="54" t="s">
        <v>5013</v>
      </c>
      <c r="X1024" s="57"/>
      <c r="AC1024" s="54" t="s">
        <v>2103</v>
      </c>
      <c r="AD1024" s="54">
        <v>1</v>
      </c>
      <c r="AE1024" s="54">
        <v>0</v>
      </c>
      <c r="AF1024" s="54">
        <v>0</v>
      </c>
      <c r="AG1024" s="54">
        <v>0</v>
      </c>
      <c r="AH1024" s="54">
        <v>0</v>
      </c>
      <c r="AI1024" s="54">
        <v>0</v>
      </c>
      <c r="AK1024" s="57">
        <v>0</v>
      </c>
      <c r="AL1024" s="54">
        <v>0</v>
      </c>
      <c r="AM1024" s="54">
        <v>0</v>
      </c>
      <c r="AN1024" s="54">
        <v>0</v>
      </c>
      <c r="AO1024" s="54">
        <v>0</v>
      </c>
      <c r="AP1024" s="54">
        <v>0</v>
      </c>
      <c r="AQ1024" s="54">
        <v>0</v>
      </c>
      <c r="AR1024" s="54">
        <v>0</v>
      </c>
      <c r="AS1024" s="54">
        <v>3.8</v>
      </c>
      <c r="AT1024" s="54">
        <v>198</v>
      </c>
      <c r="AU1024" s="54">
        <v>0</v>
      </c>
      <c r="AV1024" s="54">
        <v>0</v>
      </c>
      <c r="AZ1024" s="73">
        <v>174.36059785449001</v>
      </c>
    </row>
    <row r="1025" spans="1:52" x14ac:dyDescent="0.25">
      <c r="A1025" s="57">
        <v>1021</v>
      </c>
      <c r="B1025" s="72">
        <v>2015</v>
      </c>
      <c r="C1025" s="54">
        <v>9</v>
      </c>
      <c r="D1025" s="54" t="s">
        <v>3821</v>
      </c>
      <c r="E1025" s="62">
        <f t="shared" si="25"/>
        <v>4.1612000000000003E-3</v>
      </c>
      <c r="F1025" s="109">
        <v>4.0400000000000002E-3</v>
      </c>
      <c r="J1025" s="54" t="s">
        <v>3116</v>
      </c>
      <c r="N1025" s="54" t="s">
        <v>939</v>
      </c>
      <c r="Q1025" s="54" t="s">
        <v>5014</v>
      </c>
      <c r="T1025" s="72" t="s">
        <v>5015</v>
      </c>
      <c r="W1025" s="54" t="s">
        <v>5016</v>
      </c>
      <c r="X1025" s="57"/>
      <c r="AC1025" s="54" t="s">
        <v>230</v>
      </c>
      <c r="AD1025" s="54">
        <v>0</v>
      </c>
      <c r="AE1025" s="54">
        <v>0</v>
      </c>
      <c r="AF1025" s="54">
        <v>0</v>
      </c>
      <c r="AG1025" s="54">
        <v>1</v>
      </c>
      <c r="AH1025" s="54">
        <v>1</v>
      </c>
      <c r="AI1025" s="54">
        <v>0</v>
      </c>
      <c r="AK1025" s="57">
        <v>0</v>
      </c>
      <c r="AL1025" s="54">
        <v>0</v>
      </c>
      <c r="AM1025" s="54">
        <v>0</v>
      </c>
      <c r="AN1025" s="54">
        <v>0</v>
      </c>
      <c r="AO1025" s="54">
        <v>0</v>
      </c>
      <c r="AP1025" s="54">
        <v>0</v>
      </c>
      <c r="AQ1025" s="54">
        <v>0</v>
      </c>
      <c r="AR1025" s="54">
        <v>0</v>
      </c>
      <c r="AS1025" s="54">
        <v>6.9</v>
      </c>
      <c r="AT1025" s="54">
        <v>2249</v>
      </c>
      <c r="AU1025" s="54">
        <v>0</v>
      </c>
      <c r="AV1025" s="54">
        <v>0</v>
      </c>
      <c r="AZ1025" s="73">
        <v>174.36059785449001</v>
      </c>
    </row>
    <row r="1026" spans="1:52" x14ac:dyDescent="0.25">
      <c r="A1026" s="57">
        <v>1022</v>
      </c>
      <c r="B1026" s="72">
        <v>2015</v>
      </c>
      <c r="C1026" s="54">
        <v>12</v>
      </c>
      <c r="D1026" s="54" t="s">
        <v>3822</v>
      </c>
      <c r="E1026" s="62">
        <f t="shared" si="25"/>
        <v>4.0169999999999997E-3</v>
      </c>
      <c r="F1026" s="109">
        <v>3.8999999999999998E-3</v>
      </c>
      <c r="J1026" s="54" t="s">
        <v>5017</v>
      </c>
      <c r="N1026" s="54" t="s">
        <v>5018</v>
      </c>
      <c r="Q1026" s="54" t="s">
        <v>5019</v>
      </c>
      <c r="T1026" s="72"/>
      <c r="X1026" s="57"/>
      <c r="AC1026" s="54" t="s">
        <v>227</v>
      </c>
      <c r="AD1026" s="54">
        <v>0</v>
      </c>
      <c r="AE1026" s="54">
        <v>0</v>
      </c>
      <c r="AF1026" s="54">
        <v>0</v>
      </c>
      <c r="AG1026" s="54">
        <v>0</v>
      </c>
      <c r="AH1026" s="54">
        <v>0</v>
      </c>
      <c r="AI1026" s="54">
        <v>0</v>
      </c>
      <c r="AK1026" s="57">
        <v>0</v>
      </c>
      <c r="AL1026" s="54">
        <v>0</v>
      </c>
      <c r="AM1026" s="54">
        <v>0</v>
      </c>
      <c r="AN1026" s="54">
        <v>0</v>
      </c>
      <c r="AO1026" s="54">
        <v>0</v>
      </c>
      <c r="AP1026" s="54">
        <v>0</v>
      </c>
      <c r="AQ1026" s="54">
        <v>0</v>
      </c>
      <c r="AR1026" s="54">
        <v>0</v>
      </c>
      <c r="AS1026" s="54">
        <v>0</v>
      </c>
      <c r="AT1026" s="54">
        <v>0</v>
      </c>
      <c r="AU1026" s="54">
        <v>0</v>
      </c>
      <c r="AV1026" s="54">
        <v>0</v>
      </c>
      <c r="AZ1026" s="73">
        <v>174.36059785449001</v>
      </c>
    </row>
    <row r="1027" spans="1:52" x14ac:dyDescent="0.25">
      <c r="A1027" s="57">
        <v>1023</v>
      </c>
      <c r="B1027" s="72">
        <v>2015</v>
      </c>
      <c r="C1027" s="54">
        <v>5</v>
      </c>
      <c r="D1027" s="54" t="s">
        <v>3823</v>
      </c>
      <c r="E1027" s="62">
        <f t="shared" si="25"/>
        <v>3.8110000000000002E-3</v>
      </c>
      <c r="F1027" s="109">
        <v>3.7000000000000002E-3</v>
      </c>
      <c r="J1027" s="54" t="s">
        <v>5020</v>
      </c>
      <c r="N1027" s="54" t="s">
        <v>1294</v>
      </c>
      <c r="O1027" s="72">
        <v>3753690</v>
      </c>
      <c r="P1027" s="71" t="s">
        <v>5021</v>
      </c>
      <c r="Q1027" s="54" t="s">
        <v>1255</v>
      </c>
      <c r="R1027" s="69">
        <v>3582950</v>
      </c>
      <c r="S1027" s="70">
        <v>40053</v>
      </c>
      <c r="T1027" s="72" t="s">
        <v>5022</v>
      </c>
      <c r="W1027" s="54" t="s">
        <v>5023</v>
      </c>
      <c r="X1027" s="57"/>
      <c r="Z1027" s="54" t="s">
        <v>5024</v>
      </c>
      <c r="AC1027" s="54" t="s">
        <v>229</v>
      </c>
      <c r="AD1027" s="54">
        <v>1</v>
      </c>
      <c r="AE1027" s="54">
        <v>0</v>
      </c>
      <c r="AF1027" s="54">
        <v>0</v>
      </c>
      <c r="AG1027" s="54">
        <v>0</v>
      </c>
      <c r="AH1027" s="54">
        <v>1</v>
      </c>
      <c r="AI1027" s="54">
        <v>0</v>
      </c>
      <c r="AK1027" s="57">
        <v>0</v>
      </c>
      <c r="AL1027" s="54">
        <v>0</v>
      </c>
      <c r="AM1027" s="54">
        <v>0</v>
      </c>
      <c r="AN1027" s="54">
        <v>0</v>
      </c>
      <c r="AO1027" s="54">
        <v>0</v>
      </c>
      <c r="AP1027" s="54">
        <v>0</v>
      </c>
      <c r="AQ1027" s="54">
        <v>0</v>
      </c>
      <c r="AR1027" s="54">
        <v>0</v>
      </c>
      <c r="AS1027" s="54">
        <v>3.4</v>
      </c>
      <c r="AT1027" s="54">
        <v>1041</v>
      </c>
      <c r="AU1027" s="54">
        <v>0</v>
      </c>
      <c r="AV1027" s="54">
        <v>0</v>
      </c>
      <c r="AZ1027" s="73">
        <v>174.36059785449001</v>
      </c>
    </row>
    <row r="1028" spans="1:52" x14ac:dyDescent="0.25">
      <c r="A1028" s="57">
        <v>1024</v>
      </c>
      <c r="B1028" s="72">
        <v>2015</v>
      </c>
      <c r="C1028" s="54">
        <v>10</v>
      </c>
      <c r="D1028" s="54" t="s">
        <v>3824</v>
      </c>
      <c r="E1028" s="62">
        <f t="shared" si="25"/>
        <v>3.71521E-3</v>
      </c>
      <c r="F1028" s="109">
        <v>3.607E-3</v>
      </c>
      <c r="J1028" s="54" t="s">
        <v>5025</v>
      </c>
      <c r="K1028" s="54" t="s">
        <v>5026</v>
      </c>
      <c r="N1028" s="54" t="s">
        <v>5027</v>
      </c>
      <c r="Q1028" s="54" t="s">
        <v>4255</v>
      </c>
      <c r="T1028" s="72" t="s">
        <v>5028</v>
      </c>
      <c r="X1028" s="57"/>
      <c r="AC1028" s="54" t="s">
        <v>2098</v>
      </c>
      <c r="AD1028" s="54">
        <v>0</v>
      </c>
      <c r="AE1028" s="54">
        <v>0</v>
      </c>
      <c r="AF1028" s="54">
        <v>0</v>
      </c>
      <c r="AG1028" s="54">
        <v>1</v>
      </c>
      <c r="AH1028" s="54">
        <v>0</v>
      </c>
      <c r="AI1028" s="54">
        <v>0</v>
      </c>
      <c r="AK1028" s="57">
        <v>0</v>
      </c>
      <c r="AL1028" s="54">
        <v>0</v>
      </c>
      <c r="AM1028" s="54">
        <v>0</v>
      </c>
      <c r="AN1028" s="54">
        <v>0</v>
      </c>
      <c r="AO1028" s="54">
        <v>0</v>
      </c>
      <c r="AP1028" s="54">
        <v>0</v>
      </c>
      <c r="AQ1028" s="54">
        <v>0</v>
      </c>
      <c r="AR1028" s="54">
        <v>0</v>
      </c>
      <c r="AS1028" s="54">
        <v>3.2</v>
      </c>
      <c r="AT1028" s="54">
        <v>216</v>
      </c>
      <c r="AU1028" s="54">
        <v>0</v>
      </c>
      <c r="AV1028" s="54">
        <v>0</v>
      </c>
      <c r="AZ1028" s="73">
        <v>174.36059785449001</v>
      </c>
    </row>
    <row r="1029" spans="1:52" x14ac:dyDescent="0.25">
      <c r="A1029" s="57">
        <v>1025</v>
      </c>
      <c r="B1029" s="72">
        <v>2015</v>
      </c>
      <c r="C1029" s="54">
        <v>11</v>
      </c>
      <c r="D1029" s="54" t="s">
        <v>3825</v>
      </c>
      <c r="E1029" s="62">
        <f t="shared" si="25"/>
        <v>3.7079999999999999E-3</v>
      </c>
      <c r="F1029" s="109">
        <v>3.5999999999999999E-3</v>
      </c>
      <c r="J1029" s="54" t="s">
        <v>5029</v>
      </c>
      <c r="N1029" s="54" t="s">
        <v>5030</v>
      </c>
      <c r="Q1029" s="54" t="s">
        <v>5031</v>
      </c>
      <c r="T1029" s="72" t="s">
        <v>5032</v>
      </c>
      <c r="X1029" s="57"/>
      <c r="AC1029" s="54" t="s">
        <v>227</v>
      </c>
      <c r="AD1029" s="54">
        <v>0</v>
      </c>
      <c r="AE1029" s="54">
        <v>0</v>
      </c>
      <c r="AF1029" s="54">
        <v>0</v>
      </c>
      <c r="AG1029" s="54">
        <v>1</v>
      </c>
      <c r="AH1029" s="54">
        <v>0</v>
      </c>
      <c r="AI1029" s="54">
        <v>0</v>
      </c>
      <c r="AK1029" s="57">
        <v>0</v>
      </c>
      <c r="AL1029" s="54">
        <v>0</v>
      </c>
      <c r="AM1029" s="54">
        <v>0</v>
      </c>
      <c r="AN1029" s="54">
        <v>0</v>
      </c>
      <c r="AO1029" s="54">
        <v>0</v>
      </c>
      <c r="AP1029" s="54">
        <v>0</v>
      </c>
      <c r="AQ1029" s="54">
        <v>0</v>
      </c>
      <c r="AR1029" s="54">
        <v>0</v>
      </c>
      <c r="AS1029" s="54">
        <v>2.5</v>
      </c>
      <c r="AT1029" s="54">
        <v>148</v>
      </c>
      <c r="AU1029" s="54">
        <v>0</v>
      </c>
      <c r="AV1029" s="54">
        <v>0</v>
      </c>
      <c r="AZ1029" s="73">
        <v>174.36059785449001</v>
      </c>
    </row>
    <row r="1030" spans="1:52" x14ac:dyDescent="0.25">
      <c r="A1030" s="57">
        <v>1026</v>
      </c>
      <c r="B1030" s="72">
        <v>2015</v>
      </c>
      <c r="C1030" s="54">
        <v>8</v>
      </c>
      <c r="D1030" s="54" t="s">
        <v>3826</v>
      </c>
      <c r="E1030" s="62">
        <f t="shared" si="25"/>
        <v>3.5019999999999999E-3</v>
      </c>
      <c r="F1030" s="109">
        <v>3.3999999999999998E-3</v>
      </c>
      <c r="J1030" s="54" t="s">
        <v>5033</v>
      </c>
      <c r="N1030" s="54" t="s">
        <v>1283</v>
      </c>
      <c r="O1030" s="69">
        <v>4990153</v>
      </c>
      <c r="P1030" s="70">
        <v>40053</v>
      </c>
      <c r="Q1030" s="54" t="s">
        <v>5034</v>
      </c>
      <c r="T1030" s="72" t="s">
        <v>1969</v>
      </c>
      <c r="U1030" s="54">
        <v>4982933</v>
      </c>
      <c r="V1030" s="71">
        <v>40074</v>
      </c>
      <c r="X1030" s="57"/>
      <c r="AC1030" s="54" t="s">
        <v>229</v>
      </c>
      <c r="AD1030" s="54">
        <v>1</v>
      </c>
      <c r="AE1030" s="54">
        <v>0</v>
      </c>
      <c r="AF1030" s="54">
        <v>0</v>
      </c>
      <c r="AG1030" s="54">
        <v>0</v>
      </c>
      <c r="AH1030" s="54">
        <v>1</v>
      </c>
      <c r="AI1030" s="54">
        <v>0</v>
      </c>
      <c r="AK1030" s="57">
        <v>0</v>
      </c>
      <c r="AL1030" s="54">
        <v>0</v>
      </c>
      <c r="AM1030" s="54">
        <v>0</v>
      </c>
      <c r="AN1030" s="54">
        <v>0</v>
      </c>
      <c r="AO1030" s="54">
        <v>0</v>
      </c>
      <c r="AP1030" s="54">
        <v>0</v>
      </c>
      <c r="AQ1030" s="54">
        <v>0</v>
      </c>
      <c r="AR1030" s="54">
        <v>0</v>
      </c>
      <c r="AS1030" s="54">
        <v>2.9</v>
      </c>
      <c r="AT1030" s="54">
        <v>317</v>
      </c>
      <c r="AU1030" s="54">
        <v>0</v>
      </c>
      <c r="AV1030" s="54">
        <v>0</v>
      </c>
      <c r="AZ1030" s="73">
        <v>174.36059785449001</v>
      </c>
    </row>
    <row r="1031" spans="1:52" x14ac:dyDescent="0.25">
      <c r="A1031" s="57">
        <v>1027</v>
      </c>
      <c r="B1031" s="72">
        <v>2015</v>
      </c>
      <c r="C1031" s="54">
        <v>3</v>
      </c>
      <c r="D1031" s="54" t="s">
        <v>3827</v>
      </c>
      <c r="E1031" s="62">
        <f t="shared" si="25"/>
        <v>3.4093000000000001E-3</v>
      </c>
      <c r="F1031" s="109">
        <v>3.31E-3</v>
      </c>
      <c r="J1031" s="54" t="s">
        <v>5035</v>
      </c>
      <c r="N1031" s="54" t="s">
        <v>5036</v>
      </c>
      <c r="Q1031" s="54" t="s">
        <v>5035</v>
      </c>
      <c r="T1031" s="72" t="s">
        <v>5037</v>
      </c>
      <c r="W1031" s="54" t="s">
        <v>5038</v>
      </c>
      <c r="X1031" s="57"/>
      <c r="AC1031" s="54" t="s">
        <v>227</v>
      </c>
      <c r="AD1031" s="54">
        <v>0</v>
      </c>
      <c r="AE1031" s="54">
        <v>0</v>
      </c>
      <c r="AF1031" s="54">
        <v>0</v>
      </c>
      <c r="AG1031" s="54">
        <v>1</v>
      </c>
      <c r="AH1031" s="54">
        <v>0</v>
      </c>
      <c r="AI1031" s="54">
        <v>0</v>
      </c>
      <c r="AK1031" s="57">
        <v>0</v>
      </c>
      <c r="AL1031" s="54">
        <v>0</v>
      </c>
      <c r="AM1031" s="54">
        <v>0</v>
      </c>
      <c r="AN1031" s="54">
        <v>0</v>
      </c>
      <c r="AO1031" s="54">
        <v>0</v>
      </c>
      <c r="AP1031" s="54">
        <v>0</v>
      </c>
      <c r="AQ1031" s="54">
        <v>0</v>
      </c>
      <c r="AR1031" s="54">
        <v>0</v>
      </c>
      <c r="AS1031" s="54">
        <v>4</v>
      </c>
      <c r="AT1031" s="54">
        <v>157</v>
      </c>
      <c r="AU1031" s="54">
        <v>0</v>
      </c>
      <c r="AV1031" s="54">
        <v>0</v>
      </c>
      <c r="AZ1031" s="73">
        <v>174.36059785449001</v>
      </c>
    </row>
    <row r="1032" spans="1:52" x14ac:dyDescent="0.25">
      <c r="A1032" s="57">
        <v>1028</v>
      </c>
      <c r="B1032" s="72">
        <v>2015</v>
      </c>
      <c r="C1032" s="54">
        <v>12</v>
      </c>
      <c r="D1032" s="54" t="s">
        <v>3828</v>
      </c>
      <c r="E1032" s="62">
        <f t="shared" si="25"/>
        <v>3.2960000000000003E-3</v>
      </c>
      <c r="F1032" s="109">
        <v>3.2000000000000002E-3</v>
      </c>
      <c r="J1032" s="54" t="s">
        <v>4826</v>
      </c>
      <c r="N1032" s="54" t="s">
        <v>119</v>
      </c>
      <c r="O1032" s="54">
        <v>232996</v>
      </c>
      <c r="P1032" s="71" t="s">
        <v>689</v>
      </c>
      <c r="Q1032" s="54" t="s">
        <v>2395</v>
      </c>
      <c r="T1032" s="72" t="s">
        <v>5039</v>
      </c>
      <c r="W1032" s="54" t="s">
        <v>5040</v>
      </c>
      <c r="X1032" s="57"/>
      <c r="AC1032" s="54" t="s">
        <v>230</v>
      </c>
      <c r="AD1032" s="54">
        <v>0</v>
      </c>
      <c r="AE1032" s="54">
        <v>0</v>
      </c>
      <c r="AF1032" s="54">
        <v>0</v>
      </c>
      <c r="AG1032" s="54">
        <v>1</v>
      </c>
      <c r="AH1032" s="54">
        <v>1</v>
      </c>
      <c r="AI1032" s="54">
        <v>0</v>
      </c>
      <c r="AK1032" s="57">
        <v>0</v>
      </c>
      <c r="AL1032" s="54">
        <v>0</v>
      </c>
      <c r="AM1032" s="54">
        <v>0</v>
      </c>
      <c r="AN1032" s="54">
        <v>0</v>
      </c>
      <c r="AO1032" s="54">
        <v>0</v>
      </c>
      <c r="AP1032" s="54">
        <v>0</v>
      </c>
      <c r="AQ1032" s="54">
        <v>0</v>
      </c>
      <c r="AR1032" s="54">
        <v>0</v>
      </c>
      <c r="AS1032" s="54">
        <v>3.6</v>
      </c>
      <c r="AT1032" s="54">
        <v>1421</v>
      </c>
      <c r="AU1032" s="54">
        <v>0</v>
      </c>
      <c r="AV1032" s="54">
        <v>0</v>
      </c>
      <c r="AZ1032" s="73">
        <v>174.36059785449001</v>
      </c>
    </row>
    <row r="1033" spans="1:52" x14ac:dyDescent="0.25">
      <c r="A1033" s="57">
        <v>1029</v>
      </c>
      <c r="B1033" s="72">
        <v>2015</v>
      </c>
      <c r="C1033" s="54">
        <v>9</v>
      </c>
      <c r="D1033" s="54" t="s">
        <v>3829</v>
      </c>
      <c r="E1033" s="62">
        <f t="shared" si="25"/>
        <v>3.2960000000000003E-3</v>
      </c>
      <c r="F1033" s="109">
        <v>3.2000000000000002E-3</v>
      </c>
      <c r="J1033" s="54" t="s">
        <v>5041</v>
      </c>
      <c r="N1033" s="54" t="s">
        <v>5042</v>
      </c>
      <c r="Q1033" s="54" t="s">
        <v>5043</v>
      </c>
      <c r="T1033" s="72" t="s">
        <v>4827</v>
      </c>
      <c r="X1033" s="57"/>
      <c r="AC1033" s="54" t="s">
        <v>63</v>
      </c>
      <c r="AD1033" s="54">
        <v>0</v>
      </c>
      <c r="AE1033" s="54">
        <v>0</v>
      </c>
      <c r="AF1033" s="54">
        <v>0</v>
      </c>
      <c r="AG1033" s="54">
        <v>0</v>
      </c>
      <c r="AH1033" s="54">
        <v>1</v>
      </c>
      <c r="AI1033" s="54">
        <v>0</v>
      </c>
      <c r="AK1033" s="57">
        <v>0</v>
      </c>
      <c r="AL1033" s="54">
        <v>0</v>
      </c>
      <c r="AM1033" s="54">
        <v>0</v>
      </c>
      <c r="AN1033" s="54">
        <v>0</v>
      </c>
      <c r="AO1033" s="54">
        <v>0</v>
      </c>
      <c r="AP1033" s="54">
        <v>0</v>
      </c>
      <c r="AQ1033" s="54">
        <v>0</v>
      </c>
      <c r="AR1033" s="54">
        <v>0</v>
      </c>
      <c r="AS1033" s="54">
        <v>0</v>
      </c>
      <c r="AT1033" s="54">
        <v>0</v>
      </c>
      <c r="AU1033" s="54">
        <v>0</v>
      </c>
      <c r="AV1033" s="54">
        <v>0</v>
      </c>
      <c r="AZ1033" s="73">
        <v>174.36059785449001</v>
      </c>
    </row>
    <row r="1034" spans="1:52" x14ac:dyDescent="0.25">
      <c r="A1034" s="57">
        <v>1030</v>
      </c>
      <c r="B1034" s="72">
        <v>2015</v>
      </c>
      <c r="C1034" s="54">
        <v>5</v>
      </c>
      <c r="D1034" s="54" t="s">
        <v>3830</v>
      </c>
      <c r="E1034" s="62">
        <f t="shared" si="25"/>
        <v>3.1517999999999997E-3</v>
      </c>
      <c r="F1034" s="109">
        <v>3.0599999999999998E-3</v>
      </c>
      <c r="J1034" s="54" t="s">
        <v>5044</v>
      </c>
      <c r="N1034" s="54" t="s">
        <v>5045</v>
      </c>
      <c r="Q1034" s="54" t="s">
        <v>5046</v>
      </c>
      <c r="T1034" s="72" t="s">
        <v>5047</v>
      </c>
      <c r="X1034" s="57"/>
      <c r="AC1034" s="54" t="s">
        <v>229</v>
      </c>
      <c r="AD1034" s="54">
        <v>1</v>
      </c>
      <c r="AE1034" s="54">
        <v>0</v>
      </c>
      <c r="AF1034" s="54">
        <v>0</v>
      </c>
      <c r="AG1034" s="54">
        <v>0</v>
      </c>
      <c r="AH1034" s="54">
        <v>1</v>
      </c>
      <c r="AI1034" s="54">
        <v>0</v>
      </c>
      <c r="AK1034" s="57">
        <v>0</v>
      </c>
      <c r="AL1034" s="54">
        <v>0</v>
      </c>
      <c r="AM1034" s="54">
        <v>0</v>
      </c>
      <c r="AN1034" s="54">
        <v>0</v>
      </c>
      <c r="AO1034" s="54">
        <v>0</v>
      </c>
      <c r="AP1034" s="54">
        <v>0</v>
      </c>
      <c r="AQ1034" s="54">
        <v>0</v>
      </c>
      <c r="AR1034" s="54">
        <v>0</v>
      </c>
      <c r="AS1034" s="54">
        <v>4.7</v>
      </c>
      <c r="AT1034" s="54">
        <v>81</v>
      </c>
      <c r="AU1034" s="54">
        <v>0</v>
      </c>
      <c r="AV1034" s="54">
        <v>0</v>
      </c>
      <c r="AZ1034" s="73">
        <v>174.36059785449001</v>
      </c>
    </row>
    <row r="1035" spans="1:52" x14ac:dyDescent="0.25">
      <c r="A1035" s="57">
        <v>1031</v>
      </c>
      <c r="B1035" s="72">
        <v>2015</v>
      </c>
      <c r="C1035" s="54">
        <v>9</v>
      </c>
      <c r="D1035" s="54" t="s">
        <v>3831</v>
      </c>
      <c r="E1035" s="62">
        <f t="shared" si="25"/>
        <v>3.1312000000000002E-3</v>
      </c>
      <c r="F1035" s="109">
        <v>3.0400000000000002E-3</v>
      </c>
      <c r="J1035" s="54" t="s">
        <v>5048</v>
      </c>
      <c r="N1035" s="54" t="s">
        <v>5049</v>
      </c>
      <c r="Q1035" s="72" t="s">
        <v>1086</v>
      </c>
      <c r="T1035" s="72"/>
      <c r="X1035" s="57"/>
      <c r="AC1035" s="54" t="s">
        <v>1356</v>
      </c>
      <c r="AD1035" s="54">
        <v>0</v>
      </c>
      <c r="AE1035" s="54">
        <v>0</v>
      </c>
      <c r="AF1035" s="54">
        <v>0</v>
      </c>
      <c r="AG1035" s="54">
        <v>1</v>
      </c>
      <c r="AH1035" s="54">
        <v>0</v>
      </c>
      <c r="AI1035" s="54">
        <v>0</v>
      </c>
      <c r="AK1035" s="57">
        <v>0</v>
      </c>
      <c r="AL1035" s="54">
        <v>0</v>
      </c>
      <c r="AM1035" s="54">
        <v>0</v>
      </c>
      <c r="AN1035" s="54">
        <v>0</v>
      </c>
      <c r="AO1035" s="54">
        <v>0</v>
      </c>
      <c r="AP1035" s="54">
        <v>0</v>
      </c>
      <c r="AQ1035" s="54">
        <v>0</v>
      </c>
      <c r="AR1035" s="54">
        <v>0</v>
      </c>
      <c r="AS1035" s="54">
        <v>7.3</v>
      </c>
      <c r="AT1035" s="54">
        <v>1120</v>
      </c>
      <c r="AU1035" s="54">
        <v>0</v>
      </c>
      <c r="AV1035" s="54">
        <v>0</v>
      </c>
      <c r="AZ1035" s="73">
        <v>174.36059785449001</v>
      </c>
    </row>
    <row r="1036" spans="1:52" x14ac:dyDescent="0.25">
      <c r="A1036" s="57">
        <v>1032</v>
      </c>
      <c r="B1036" s="72">
        <v>2015</v>
      </c>
      <c r="C1036" s="54">
        <v>10</v>
      </c>
      <c r="D1036" s="54" t="s">
        <v>3832</v>
      </c>
      <c r="E1036" s="62">
        <f t="shared" si="25"/>
        <v>2.7810000000000001E-3</v>
      </c>
      <c r="F1036" s="109">
        <v>2.7000000000000001E-3</v>
      </c>
      <c r="J1036" s="54" t="s">
        <v>5050</v>
      </c>
      <c r="N1036" s="54" t="s">
        <v>5051</v>
      </c>
      <c r="Q1036" s="54" t="s">
        <v>5052</v>
      </c>
      <c r="T1036" s="72" t="s">
        <v>5053</v>
      </c>
      <c r="X1036" s="57"/>
      <c r="AC1036" s="54" t="s">
        <v>5054</v>
      </c>
      <c r="AD1036" s="54">
        <v>0</v>
      </c>
      <c r="AE1036" s="54">
        <v>1</v>
      </c>
      <c r="AF1036" s="54">
        <v>0</v>
      </c>
      <c r="AG1036" s="54">
        <v>0</v>
      </c>
      <c r="AH1036" s="54">
        <v>1</v>
      </c>
      <c r="AI1036" s="54">
        <v>0</v>
      </c>
      <c r="AK1036" s="57">
        <v>0</v>
      </c>
      <c r="AL1036" s="54">
        <v>0</v>
      </c>
      <c r="AM1036" s="54">
        <v>0</v>
      </c>
      <c r="AN1036" s="54">
        <v>0</v>
      </c>
      <c r="AO1036" s="54">
        <v>0</v>
      </c>
      <c r="AP1036" s="54">
        <v>0</v>
      </c>
      <c r="AQ1036" s="54">
        <v>0</v>
      </c>
      <c r="AR1036" s="54">
        <v>0</v>
      </c>
      <c r="AS1036" s="54">
        <v>3.1</v>
      </c>
      <c r="AT1036" s="54">
        <v>211</v>
      </c>
      <c r="AU1036" s="54">
        <v>0</v>
      </c>
      <c r="AV1036" s="54">
        <v>0</v>
      </c>
      <c r="AZ1036" s="73">
        <v>174.36059785449001</v>
      </c>
    </row>
    <row r="1037" spans="1:52" x14ac:dyDescent="0.25">
      <c r="A1037" s="57">
        <v>1033</v>
      </c>
      <c r="B1037" s="72">
        <v>2015</v>
      </c>
      <c r="C1037" s="54">
        <v>5</v>
      </c>
      <c r="D1037" s="54" t="s">
        <v>3833</v>
      </c>
      <c r="E1037" s="62">
        <f t="shared" si="25"/>
        <v>2.7810000000000001E-3</v>
      </c>
      <c r="F1037" s="109">
        <v>2.7000000000000001E-3</v>
      </c>
      <c r="J1037" s="54" t="s">
        <v>5055</v>
      </c>
      <c r="K1037" s="54" t="s">
        <v>5056</v>
      </c>
      <c r="L1037" s="54">
        <v>23358</v>
      </c>
      <c r="M1037" s="71" t="s">
        <v>6190</v>
      </c>
      <c r="N1037" s="54" t="s">
        <v>5057</v>
      </c>
      <c r="O1037" s="54">
        <v>5029</v>
      </c>
      <c r="P1037" s="71" t="s">
        <v>5058</v>
      </c>
      <c r="Q1037" s="54" t="s">
        <v>365</v>
      </c>
      <c r="R1037" s="69">
        <v>306336</v>
      </c>
      <c r="S1037" s="70">
        <v>40218</v>
      </c>
      <c r="T1037" s="72" t="s">
        <v>5059</v>
      </c>
      <c r="W1037" s="54" t="s">
        <v>921</v>
      </c>
      <c r="X1037" s="57">
        <v>403431</v>
      </c>
      <c r="Y1037" s="63" t="s">
        <v>2492</v>
      </c>
      <c r="AC1037" s="54" t="s">
        <v>227</v>
      </c>
      <c r="AD1037" s="54">
        <v>0</v>
      </c>
      <c r="AE1037" s="54">
        <v>0</v>
      </c>
      <c r="AF1037" s="54">
        <v>0</v>
      </c>
      <c r="AG1037" s="54">
        <v>1</v>
      </c>
      <c r="AH1037" s="54">
        <v>0</v>
      </c>
      <c r="AI1037" s="54">
        <v>0</v>
      </c>
      <c r="AK1037" s="57">
        <v>0</v>
      </c>
      <c r="AL1037" s="54">
        <v>0</v>
      </c>
      <c r="AM1037" s="54">
        <v>0</v>
      </c>
      <c r="AN1037" s="54">
        <v>0</v>
      </c>
      <c r="AO1037" s="54">
        <v>0</v>
      </c>
      <c r="AP1037" s="54">
        <v>0</v>
      </c>
      <c r="AQ1037" s="54">
        <v>0</v>
      </c>
      <c r="AR1037" s="54">
        <v>0</v>
      </c>
      <c r="AS1037" s="54">
        <v>5.9</v>
      </c>
      <c r="AT1037" s="54">
        <v>1332</v>
      </c>
      <c r="AU1037" s="54">
        <v>0</v>
      </c>
      <c r="AV1037" s="54">
        <v>0</v>
      </c>
      <c r="AZ1037" s="73">
        <v>174.36059785449001</v>
      </c>
    </row>
    <row r="1038" spans="1:52" x14ac:dyDescent="0.25">
      <c r="A1038" s="57">
        <v>1034</v>
      </c>
      <c r="B1038" s="72">
        <v>2015</v>
      </c>
      <c r="C1038" s="54">
        <v>1</v>
      </c>
      <c r="D1038" s="54" t="s">
        <v>3834</v>
      </c>
      <c r="E1038" s="62">
        <f t="shared" si="25"/>
        <v>2.6368000000000003E-3</v>
      </c>
      <c r="F1038" s="109">
        <v>2.5600000000000002E-3</v>
      </c>
      <c r="J1038" s="54" t="s">
        <v>5060</v>
      </c>
      <c r="N1038" s="54" t="s">
        <v>5061</v>
      </c>
      <c r="O1038" s="72"/>
      <c r="Q1038" s="54" t="s">
        <v>5062</v>
      </c>
      <c r="T1038" s="54" t="s">
        <v>5063</v>
      </c>
      <c r="W1038" s="54" t="s">
        <v>5064</v>
      </c>
      <c r="X1038" s="57"/>
      <c r="AC1038" s="54" t="s">
        <v>63</v>
      </c>
      <c r="AD1038" s="54">
        <v>0</v>
      </c>
      <c r="AE1038" s="54">
        <v>0</v>
      </c>
      <c r="AF1038" s="54">
        <v>0</v>
      </c>
      <c r="AG1038" s="54">
        <v>0</v>
      </c>
      <c r="AH1038" s="54">
        <v>1</v>
      </c>
      <c r="AI1038" s="54">
        <v>0</v>
      </c>
      <c r="AK1038" s="57">
        <v>0</v>
      </c>
      <c r="AL1038" s="54">
        <v>0</v>
      </c>
      <c r="AM1038" s="54">
        <v>0</v>
      </c>
      <c r="AN1038" s="54">
        <v>0</v>
      </c>
      <c r="AO1038" s="54">
        <v>0</v>
      </c>
      <c r="AP1038" s="54">
        <v>0</v>
      </c>
      <c r="AQ1038" s="54">
        <v>0</v>
      </c>
      <c r="AR1038" s="54">
        <v>0</v>
      </c>
      <c r="AS1038" s="54">
        <v>3.3</v>
      </c>
      <c r="AT1038" s="54">
        <v>456</v>
      </c>
      <c r="AU1038" s="54">
        <v>0</v>
      </c>
      <c r="AV1038" s="54">
        <v>0</v>
      </c>
      <c r="AZ1038" s="73">
        <v>174.36059785449001</v>
      </c>
    </row>
    <row r="1039" spans="1:52" x14ac:dyDescent="0.25">
      <c r="A1039" s="57">
        <v>1035</v>
      </c>
      <c r="B1039" s="72">
        <v>2015</v>
      </c>
      <c r="C1039" s="54">
        <v>12</v>
      </c>
      <c r="D1039" s="54" t="s">
        <v>3835</v>
      </c>
      <c r="E1039" s="62">
        <f t="shared" si="25"/>
        <v>2.4719999999999998E-3</v>
      </c>
      <c r="F1039" s="109">
        <v>2.3999999999999998E-3</v>
      </c>
      <c r="J1039" s="54" t="s">
        <v>5065</v>
      </c>
      <c r="N1039" s="54" t="s">
        <v>5001</v>
      </c>
      <c r="Q1039" s="54" t="s">
        <v>158</v>
      </c>
      <c r="R1039" s="57">
        <v>2806008</v>
      </c>
      <c r="S1039" s="63">
        <v>40053</v>
      </c>
      <c r="T1039" s="72" t="s">
        <v>5066</v>
      </c>
      <c r="W1039" s="54" t="s">
        <v>5067</v>
      </c>
      <c r="X1039" s="57"/>
      <c r="AC1039" s="54" t="s">
        <v>990</v>
      </c>
      <c r="AD1039" s="54">
        <v>0</v>
      </c>
      <c r="AE1039" s="54">
        <v>0</v>
      </c>
      <c r="AF1039" s="54">
        <v>0</v>
      </c>
      <c r="AG1039" s="54">
        <v>1</v>
      </c>
      <c r="AH1039" s="54">
        <v>0</v>
      </c>
      <c r="AI1039" s="54">
        <v>0</v>
      </c>
      <c r="AK1039" s="57">
        <v>0</v>
      </c>
      <c r="AL1039" s="54">
        <v>0</v>
      </c>
      <c r="AM1039" s="54">
        <v>0</v>
      </c>
      <c r="AN1039" s="54">
        <v>0</v>
      </c>
      <c r="AO1039" s="54">
        <v>0</v>
      </c>
      <c r="AP1039" s="54">
        <v>0</v>
      </c>
      <c r="AQ1039" s="54">
        <v>0</v>
      </c>
      <c r="AR1039" s="54">
        <v>0</v>
      </c>
      <c r="AS1039" s="54">
        <v>3.5</v>
      </c>
      <c r="AT1039" s="54">
        <v>72</v>
      </c>
      <c r="AU1039" s="54">
        <v>0</v>
      </c>
      <c r="AV1039" s="54">
        <v>0</v>
      </c>
      <c r="AZ1039" s="73">
        <v>174.36059785449001</v>
      </c>
    </row>
    <row r="1040" spans="1:52" x14ac:dyDescent="0.25">
      <c r="A1040" s="57">
        <v>1036</v>
      </c>
      <c r="B1040" s="72">
        <v>2015</v>
      </c>
      <c r="C1040" s="54">
        <v>7</v>
      </c>
      <c r="D1040" s="54" t="s">
        <v>3836</v>
      </c>
      <c r="E1040" s="62">
        <f t="shared" si="25"/>
        <v>2.4719999999999998E-3</v>
      </c>
      <c r="F1040" s="109">
        <v>2.3999999999999998E-3</v>
      </c>
      <c r="J1040" s="54" t="s">
        <v>1949</v>
      </c>
      <c r="N1040" s="54" t="s">
        <v>4865</v>
      </c>
      <c r="Q1040" s="54" t="s">
        <v>5068</v>
      </c>
      <c r="T1040" s="72" t="s">
        <v>4195</v>
      </c>
      <c r="X1040" s="57"/>
      <c r="AC1040" s="54" t="s">
        <v>227</v>
      </c>
      <c r="AD1040" s="54">
        <v>0</v>
      </c>
      <c r="AE1040" s="54">
        <v>0</v>
      </c>
      <c r="AF1040" s="54">
        <v>0</v>
      </c>
      <c r="AG1040" s="54">
        <v>1</v>
      </c>
      <c r="AH1040" s="54">
        <v>0</v>
      </c>
      <c r="AI1040" s="54">
        <v>0</v>
      </c>
      <c r="AK1040" s="57">
        <v>0</v>
      </c>
      <c r="AL1040" s="54">
        <v>0</v>
      </c>
      <c r="AM1040" s="54">
        <v>0</v>
      </c>
      <c r="AN1040" s="54">
        <v>0</v>
      </c>
      <c r="AO1040" s="54">
        <v>0</v>
      </c>
      <c r="AP1040" s="54">
        <v>0</v>
      </c>
      <c r="AQ1040" s="54">
        <v>0</v>
      </c>
      <c r="AR1040" s="54">
        <v>0</v>
      </c>
      <c r="AS1040" s="54">
        <v>5.8</v>
      </c>
      <c r="AT1040" s="54">
        <v>89</v>
      </c>
      <c r="AU1040" s="54">
        <v>0</v>
      </c>
      <c r="AV1040" s="54">
        <v>0</v>
      </c>
      <c r="AZ1040" s="73">
        <v>174.36059785449001</v>
      </c>
    </row>
    <row r="1041" spans="1:52" x14ac:dyDescent="0.25">
      <c r="A1041" s="57">
        <v>1037</v>
      </c>
      <c r="B1041" s="72">
        <v>2015</v>
      </c>
      <c r="C1041" s="54">
        <v>3</v>
      </c>
      <c r="D1041" s="54" t="s">
        <v>3837</v>
      </c>
      <c r="E1041" s="62">
        <f t="shared" si="25"/>
        <v>2.369E-3</v>
      </c>
      <c r="F1041" s="109">
        <v>2.3E-3</v>
      </c>
      <c r="J1041" s="54" t="s">
        <v>1952</v>
      </c>
      <c r="N1041" s="54" t="s">
        <v>5069</v>
      </c>
      <c r="Q1041" s="54" t="s">
        <v>2064</v>
      </c>
      <c r="R1041" s="69">
        <v>163189</v>
      </c>
      <c r="S1041" s="70">
        <v>40843</v>
      </c>
      <c r="T1041" s="72" t="s">
        <v>4359</v>
      </c>
      <c r="U1041" s="54">
        <v>24078</v>
      </c>
      <c r="V1041" s="71" t="s">
        <v>5070</v>
      </c>
      <c r="W1041" s="54" t="s">
        <v>5071</v>
      </c>
      <c r="X1041" s="57"/>
      <c r="AC1041" s="54" t="s">
        <v>63</v>
      </c>
      <c r="AD1041" s="54">
        <v>0</v>
      </c>
      <c r="AE1041" s="54">
        <v>0</v>
      </c>
      <c r="AF1041" s="54">
        <v>0</v>
      </c>
      <c r="AG1041" s="54">
        <v>0</v>
      </c>
      <c r="AH1041" s="54">
        <v>1</v>
      </c>
      <c r="AI1041" s="54">
        <v>0</v>
      </c>
      <c r="AK1041" s="57">
        <v>0</v>
      </c>
      <c r="AL1041" s="54">
        <v>0</v>
      </c>
      <c r="AM1041" s="54">
        <v>0</v>
      </c>
      <c r="AN1041" s="54">
        <v>0</v>
      </c>
      <c r="AO1041" s="54">
        <v>0</v>
      </c>
      <c r="AP1041" s="54">
        <v>0</v>
      </c>
      <c r="AQ1041" s="54">
        <v>0</v>
      </c>
      <c r="AR1041" s="54">
        <v>0</v>
      </c>
      <c r="AS1041" s="54">
        <v>6.3</v>
      </c>
      <c r="AT1041" s="54">
        <v>276</v>
      </c>
      <c r="AU1041" s="54">
        <v>0</v>
      </c>
      <c r="AV1041" s="54">
        <v>0</v>
      </c>
      <c r="AZ1041" s="73">
        <v>174.36059785449001</v>
      </c>
    </row>
    <row r="1042" spans="1:52" x14ac:dyDescent="0.25">
      <c r="A1042" s="57">
        <v>1038</v>
      </c>
      <c r="B1042" s="72">
        <v>2015</v>
      </c>
      <c r="C1042" s="54">
        <v>11</v>
      </c>
      <c r="D1042" s="54" t="s">
        <v>3838</v>
      </c>
      <c r="E1042" s="62">
        <f t="shared" si="25"/>
        <v>2.2660000000000002E-3</v>
      </c>
      <c r="F1042" s="109">
        <v>2.2000000000000001E-3</v>
      </c>
      <c r="J1042" s="54" t="s">
        <v>1693</v>
      </c>
      <c r="N1042" s="54" t="s">
        <v>5072</v>
      </c>
      <c r="Q1042" s="54" t="s">
        <v>2363</v>
      </c>
      <c r="R1042" s="57">
        <v>16758</v>
      </c>
      <c r="S1042" s="63">
        <v>42031</v>
      </c>
      <c r="T1042" s="72" t="s">
        <v>5073</v>
      </c>
      <c r="W1042" s="54" t="s">
        <v>5074</v>
      </c>
      <c r="X1042" s="57"/>
      <c r="AC1042" s="54" t="s">
        <v>2103</v>
      </c>
      <c r="AD1042" s="54">
        <v>1</v>
      </c>
      <c r="AE1042" s="54">
        <v>0</v>
      </c>
      <c r="AF1042" s="54">
        <v>0</v>
      </c>
      <c r="AG1042" s="54">
        <v>0</v>
      </c>
      <c r="AH1042" s="54">
        <v>0</v>
      </c>
      <c r="AI1042" s="54">
        <v>0</v>
      </c>
      <c r="AK1042" s="57">
        <v>0</v>
      </c>
      <c r="AL1042" s="54">
        <v>0</v>
      </c>
      <c r="AM1042" s="54">
        <v>0</v>
      </c>
      <c r="AN1042" s="54">
        <v>0</v>
      </c>
      <c r="AO1042" s="54">
        <v>0</v>
      </c>
      <c r="AP1042" s="54">
        <v>0</v>
      </c>
      <c r="AQ1042" s="54">
        <v>0</v>
      </c>
      <c r="AR1042" s="54">
        <v>0</v>
      </c>
      <c r="AS1042" s="54">
        <v>4.9000000000000004</v>
      </c>
      <c r="AT1042" s="54">
        <v>344</v>
      </c>
      <c r="AU1042" s="54">
        <v>0</v>
      </c>
      <c r="AV1042" s="54">
        <v>0</v>
      </c>
      <c r="AZ1042" s="73">
        <v>174.36059785449001</v>
      </c>
    </row>
    <row r="1043" spans="1:52" x14ac:dyDescent="0.25">
      <c r="A1043" s="57">
        <v>1039</v>
      </c>
      <c r="B1043" s="72">
        <v>2015</v>
      </c>
      <c r="C1043" s="54">
        <v>7</v>
      </c>
      <c r="D1043" s="54" t="s">
        <v>3839</v>
      </c>
      <c r="E1043" s="62">
        <f t="shared" si="25"/>
        <v>2.2351000000000003E-3</v>
      </c>
      <c r="F1043" s="109">
        <v>2.1700000000000001E-3</v>
      </c>
      <c r="J1043" s="54" t="s">
        <v>5075</v>
      </c>
      <c r="N1043" s="54" t="s">
        <v>1268</v>
      </c>
      <c r="Q1043" s="54" t="s">
        <v>1647</v>
      </c>
      <c r="R1043" s="57">
        <v>4342659</v>
      </c>
      <c r="S1043" s="63">
        <v>40053</v>
      </c>
      <c r="T1043" s="72" t="s">
        <v>5076</v>
      </c>
      <c r="W1043" s="54" t="s">
        <v>5077</v>
      </c>
      <c r="X1043" s="57"/>
      <c r="AC1043" s="54" t="s">
        <v>2103</v>
      </c>
      <c r="AD1043" s="54">
        <v>1</v>
      </c>
      <c r="AE1043" s="54">
        <v>0</v>
      </c>
      <c r="AF1043" s="54">
        <v>0</v>
      </c>
      <c r="AG1043" s="54">
        <v>0</v>
      </c>
      <c r="AH1043" s="54">
        <v>0</v>
      </c>
      <c r="AI1043" s="54">
        <v>0</v>
      </c>
      <c r="AK1043" s="57">
        <v>0</v>
      </c>
      <c r="AL1043" s="54">
        <v>0</v>
      </c>
      <c r="AM1043" s="54">
        <v>0</v>
      </c>
      <c r="AN1043" s="54">
        <v>0</v>
      </c>
      <c r="AO1043" s="54">
        <v>0</v>
      </c>
      <c r="AP1043" s="54">
        <v>0</v>
      </c>
      <c r="AQ1043" s="54">
        <v>0</v>
      </c>
      <c r="AR1043" s="54">
        <v>0</v>
      </c>
      <c r="AS1043" s="54">
        <v>2.9</v>
      </c>
      <c r="AT1043" s="54">
        <v>289</v>
      </c>
      <c r="AU1043" s="54">
        <v>0</v>
      </c>
      <c r="AV1043" s="54">
        <v>0</v>
      </c>
      <c r="AZ1043" s="73">
        <v>174.36059785449001</v>
      </c>
    </row>
    <row r="1044" spans="1:52" x14ac:dyDescent="0.25">
      <c r="A1044" s="57">
        <v>1040</v>
      </c>
      <c r="B1044" s="72">
        <v>2015</v>
      </c>
      <c r="C1044" s="54">
        <v>8</v>
      </c>
      <c r="D1044" s="54" t="s">
        <v>3840</v>
      </c>
      <c r="E1044" s="62">
        <f t="shared" si="25"/>
        <v>2.163E-3</v>
      </c>
      <c r="F1044" s="109">
        <v>2.0999999999999999E-3</v>
      </c>
      <c r="J1044" s="54" t="s">
        <v>5078</v>
      </c>
      <c r="N1044" s="54" t="s">
        <v>326</v>
      </c>
      <c r="Q1044" s="54" t="s">
        <v>523</v>
      </c>
      <c r="R1044" s="69">
        <v>21089122</v>
      </c>
      <c r="S1044" s="70">
        <v>40292</v>
      </c>
      <c r="T1044" s="72" t="s">
        <v>386</v>
      </c>
      <c r="U1044" s="69">
        <v>5400465</v>
      </c>
      <c r="V1044" s="70" t="s">
        <v>244</v>
      </c>
      <c r="W1044" s="54" t="s">
        <v>867</v>
      </c>
      <c r="X1044" s="57">
        <v>13426597</v>
      </c>
      <c r="Y1044" s="63" t="s">
        <v>7210</v>
      </c>
      <c r="AC1044" s="54" t="s">
        <v>5079</v>
      </c>
      <c r="AD1044" s="54">
        <v>0</v>
      </c>
      <c r="AE1044" s="54">
        <v>0</v>
      </c>
      <c r="AF1044" s="54">
        <v>0</v>
      </c>
      <c r="AG1044" s="54">
        <v>0</v>
      </c>
      <c r="AH1044" s="54">
        <v>0</v>
      </c>
      <c r="AI1044" s="54">
        <v>1</v>
      </c>
      <c r="AK1044" s="57">
        <v>0</v>
      </c>
      <c r="AL1044" s="54">
        <v>0</v>
      </c>
      <c r="AM1044" s="54">
        <v>0</v>
      </c>
      <c r="AN1044" s="54">
        <v>0</v>
      </c>
      <c r="AO1044" s="54">
        <v>0</v>
      </c>
      <c r="AP1044" s="54">
        <v>0</v>
      </c>
      <c r="AQ1044" s="54">
        <v>0</v>
      </c>
      <c r="AR1044" s="54">
        <v>0</v>
      </c>
      <c r="AS1044" s="54">
        <v>2.7</v>
      </c>
      <c r="AT1044" s="54">
        <v>1370</v>
      </c>
      <c r="AU1044" s="54">
        <v>0</v>
      </c>
      <c r="AV1044" s="54">
        <v>0</v>
      </c>
      <c r="AZ1044" s="73">
        <v>174.36059785449001</v>
      </c>
    </row>
    <row r="1045" spans="1:52" x14ac:dyDescent="0.25">
      <c r="A1045" s="57">
        <v>1041</v>
      </c>
      <c r="B1045" s="72">
        <v>2015</v>
      </c>
      <c r="C1045" s="54">
        <v>8</v>
      </c>
      <c r="D1045" s="54" t="s">
        <v>3841</v>
      </c>
      <c r="E1045" s="62">
        <f t="shared" si="25"/>
        <v>2.163E-3</v>
      </c>
      <c r="F1045" s="109">
        <v>2.0999999999999999E-3</v>
      </c>
      <c r="J1045" s="54" t="s">
        <v>4000</v>
      </c>
      <c r="N1045" s="54" t="s">
        <v>4063</v>
      </c>
      <c r="Q1045" s="54" t="s">
        <v>4149</v>
      </c>
      <c r="R1045" s="54">
        <v>10560714</v>
      </c>
      <c r="S1045" s="71" t="s">
        <v>244</v>
      </c>
      <c r="T1045" s="72" t="s">
        <v>892</v>
      </c>
      <c r="U1045" s="57">
        <v>577919</v>
      </c>
      <c r="V1045" s="63">
        <v>40438</v>
      </c>
      <c r="W1045" s="54" t="s">
        <v>5080</v>
      </c>
      <c r="X1045" s="57"/>
      <c r="AC1045" s="54" t="s">
        <v>614</v>
      </c>
      <c r="AD1045" s="54">
        <v>0</v>
      </c>
      <c r="AE1045" s="54">
        <v>0</v>
      </c>
      <c r="AF1045" s="54">
        <v>0</v>
      </c>
      <c r="AG1045" s="54">
        <v>1</v>
      </c>
      <c r="AH1045" s="54">
        <v>1</v>
      </c>
      <c r="AI1045" s="54">
        <v>0</v>
      </c>
      <c r="AK1045" s="57">
        <v>0</v>
      </c>
      <c r="AL1045" s="54">
        <v>0</v>
      </c>
      <c r="AM1045" s="54">
        <v>0</v>
      </c>
      <c r="AN1045" s="54">
        <v>0</v>
      </c>
      <c r="AO1045" s="54">
        <v>0</v>
      </c>
      <c r="AP1045" s="54">
        <v>0</v>
      </c>
      <c r="AQ1045" s="54">
        <v>0</v>
      </c>
      <c r="AR1045" s="54">
        <v>0</v>
      </c>
      <c r="AS1045" s="54">
        <v>3.5</v>
      </c>
      <c r="AT1045" s="54">
        <v>477</v>
      </c>
      <c r="AU1045" s="54">
        <v>0</v>
      </c>
      <c r="AV1045" s="54">
        <v>0</v>
      </c>
      <c r="AZ1045" s="73">
        <v>174.36059785449001</v>
      </c>
    </row>
    <row r="1046" spans="1:52" x14ac:dyDescent="0.25">
      <c r="A1046" s="57">
        <v>1042</v>
      </c>
      <c r="B1046" s="72">
        <v>2015</v>
      </c>
      <c r="C1046" s="54">
        <v>10</v>
      </c>
      <c r="D1046" s="54" t="s">
        <v>3842</v>
      </c>
      <c r="E1046" s="62">
        <f t="shared" si="25"/>
        <v>2.1012000000000001E-3</v>
      </c>
      <c r="F1046" s="109">
        <v>2.0400000000000001E-3</v>
      </c>
      <c r="J1046" s="54" t="s">
        <v>5081</v>
      </c>
      <c r="N1046" s="54" t="s">
        <v>5082</v>
      </c>
      <c r="Q1046" s="54" t="s">
        <v>5083</v>
      </c>
      <c r="T1046" s="72" t="s">
        <v>5084</v>
      </c>
      <c r="X1046" s="57"/>
      <c r="AC1046" s="54" t="s">
        <v>229</v>
      </c>
      <c r="AD1046" s="54">
        <v>1</v>
      </c>
      <c r="AE1046" s="54">
        <v>0</v>
      </c>
      <c r="AF1046" s="54">
        <v>0</v>
      </c>
      <c r="AG1046" s="54">
        <v>0</v>
      </c>
      <c r="AH1046" s="54">
        <v>1</v>
      </c>
      <c r="AI1046" s="54">
        <v>0</v>
      </c>
      <c r="AK1046" s="57">
        <v>0</v>
      </c>
      <c r="AL1046" s="54">
        <v>0</v>
      </c>
      <c r="AM1046" s="54">
        <v>0</v>
      </c>
      <c r="AN1046" s="54">
        <v>0</v>
      </c>
      <c r="AO1046" s="54">
        <v>0</v>
      </c>
      <c r="AP1046" s="54">
        <v>0</v>
      </c>
      <c r="AQ1046" s="54">
        <v>0</v>
      </c>
      <c r="AR1046" s="54">
        <v>0</v>
      </c>
      <c r="AS1046" s="54">
        <v>2.6</v>
      </c>
      <c r="AT1046" s="54">
        <v>156</v>
      </c>
      <c r="AU1046" s="54">
        <v>0</v>
      </c>
      <c r="AV1046" s="54">
        <v>0</v>
      </c>
      <c r="AZ1046" s="73">
        <v>174.36059785449001</v>
      </c>
    </row>
    <row r="1047" spans="1:52" x14ac:dyDescent="0.25">
      <c r="A1047" s="57">
        <v>1043</v>
      </c>
      <c r="B1047" s="72">
        <v>2015</v>
      </c>
      <c r="C1047" s="54">
        <v>7</v>
      </c>
      <c r="D1047" s="54" t="s">
        <v>3843</v>
      </c>
      <c r="E1047" s="62">
        <f t="shared" si="25"/>
        <v>1.9261E-3</v>
      </c>
      <c r="F1047" s="109">
        <v>1.8699999999999999E-3</v>
      </c>
      <c r="J1047" s="54" t="s">
        <v>5085</v>
      </c>
      <c r="N1047" s="54" t="s">
        <v>588</v>
      </c>
      <c r="O1047" s="64">
        <v>254847</v>
      </c>
      <c r="P1047" s="70">
        <v>40053</v>
      </c>
      <c r="Q1047" s="54" t="s">
        <v>5086</v>
      </c>
      <c r="T1047" s="72" t="s">
        <v>4359</v>
      </c>
      <c r="W1047" s="54" t="s">
        <v>5087</v>
      </c>
      <c r="X1047" s="57"/>
      <c r="AC1047" s="54" t="s">
        <v>63</v>
      </c>
      <c r="AD1047" s="54">
        <v>0</v>
      </c>
      <c r="AE1047" s="54">
        <v>0</v>
      </c>
      <c r="AF1047" s="54">
        <v>0</v>
      </c>
      <c r="AG1047" s="54">
        <v>0</v>
      </c>
      <c r="AH1047" s="54">
        <v>0</v>
      </c>
      <c r="AI1047" s="54">
        <v>1</v>
      </c>
      <c r="AK1047" s="57">
        <v>0</v>
      </c>
      <c r="AL1047" s="54">
        <v>0</v>
      </c>
      <c r="AM1047" s="54">
        <v>0</v>
      </c>
      <c r="AN1047" s="54">
        <v>0</v>
      </c>
      <c r="AO1047" s="54">
        <v>0</v>
      </c>
      <c r="AP1047" s="54">
        <v>0</v>
      </c>
      <c r="AQ1047" s="54">
        <v>0</v>
      </c>
      <c r="AR1047" s="54">
        <v>0</v>
      </c>
      <c r="AS1047" s="54">
        <v>3.3</v>
      </c>
      <c r="AT1047" s="54">
        <v>245</v>
      </c>
      <c r="AU1047" s="54">
        <v>0</v>
      </c>
      <c r="AV1047" s="54">
        <v>0</v>
      </c>
      <c r="AZ1047" s="73">
        <v>174.36059785449001</v>
      </c>
    </row>
    <row r="1048" spans="1:52" x14ac:dyDescent="0.25">
      <c r="A1048" s="57">
        <v>1044</v>
      </c>
      <c r="B1048" s="72">
        <v>2015</v>
      </c>
      <c r="C1048" s="54">
        <v>3</v>
      </c>
      <c r="D1048" s="54" t="s">
        <v>3844</v>
      </c>
      <c r="E1048" s="62">
        <f t="shared" ref="E1048:E1074" si="26">F1048*(1+3%)</f>
        <v>1.9055000000000001E-3</v>
      </c>
      <c r="F1048" s="109">
        <v>1.8500000000000001E-3</v>
      </c>
      <c r="J1048" s="54" t="s">
        <v>5088</v>
      </c>
      <c r="N1048" s="72" t="s">
        <v>895</v>
      </c>
      <c r="O1048" s="57">
        <v>17070674</v>
      </c>
      <c r="P1048" s="63">
        <v>40095</v>
      </c>
      <c r="Q1048" s="54" t="s">
        <v>5089</v>
      </c>
      <c r="T1048" s="72" t="s">
        <v>5090</v>
      </c>
      <c r="W1048" s="54" t="s">
        <v>5091</v>
      </c>
      <c r="X1048" s="57"/>
      <c r="AC1048" s="54" t="s">
        <v>2103</v>
      </c>
      <c r="AD1048" s="54">
        <v>1</v>
      </c>
      <c r="AE1048" s="54">
        <v>0</v>
      </c>
      <c r="AF1048" s="54">
        <v>0</v>
      </c>
      <c r="AG1048" s="54">
        <v>0</v>
      </c>
      <c r="AH1048" s="54">
        <v>0</v>
      </c>
      <c r="AI1048" s="54">
        <v>0</v>
      </c>
      <c r="AK1048" s="57">
        <v>0</v>
      </c>
      <c r="AL1048" s="54">
        <v>0</v>
      </c>
      <c r="AM1048" s="54">
        <v>0</v>
      </c>
      <c r="AN1048" s="54">
        <v>0</v>
      </c>
      <c r="AO1048" s="54">
        <v>0</v>
      </c>
      <c r="AP1048" s="54">
        <v>0</v>
      </c>
      <c r="AQ1048" s="54">
        <v>0</v>
      </c>
      <c r="AR1048" s="54">
        <v>0</v>
      </c>
      <c r="AS1048" s="54">
        <v>3</v>
      </c>
      <c r="AT1048" s="54">
        <v>295</v>
      </c>
      <c r="AU1048" s="54">
        <v>0</v>
      </c>
      <c r="AV1048" s="54">
        <v>0</v>
      </c>
      <c r="AZ1048" s="73">
        <v>174.36059785449001</v>
      </c>
    </row>
    <row r="1049" spans="1:52" x14ac:dyDescent="0.25">
      <c r="A1049" s="57">
        <v>1045</v>
      </c>
      <c r="B1049" s="72">
        <v>2015</v>
      </c>
      <c r="C1049" s="54">
        <v>9</v>
      </c>
      <c r="D1049" s="54" t="s">
        <v>3845</v>
      </c>
      <c r="E1049" s="62">
        <f t="shared" si="26"/>
        <v>1.8560600000000001E-3</v>
      </c>
      <c r="F1049" s="109">
        <v>1.802E-3</v>
      </c>
      <c r="J1049" s="54" t="s">
        <v>4046</v>
      </c>
      <c r="N1049" s="54" t="s">
        <v>4187</v>
      </c>
      <c r="Q1049" s="54" t="s">
        <v>5092</v>
      </c>
      <c r="T1049" s="72" t="s">
        <v>5093</v>
      </c>
      <c r="W1049" s="54" t="s">
        <v>5094</v>
      </c>
      <c r="X1049" s="57"/>
      <c r="AC1049" s="54" t="s">
        <v>2436</v>
      </c>
      <c r="AD1049" s="54">
        <v>1</v>
      </c>
      <c r="AE1049" s="54">
        <v>0</v>
      </c>
      <c r="AF1049" s="54">
        <v>0</v>
      </c>
      <c r="AG1049" s="54">
        <v>1</v>
      </c>
      <c r="AH1049" s="54">
        <v>1</v>
      </c>
      <c r="AI1049" s="54">
        <v>0</v>
      </c>
      <c r="AK1049" s="57">
        <v>0</v>
      </c>
      <c r="AL1049" s="54">
        <v>0</v>
      </c>
      <c r="AM1049" s="54">
        <v>0</v>
      </c>
      <c r="AN1049" s="54">
        <v>0</v>
      </c>
      <c r="AO1049" s="54">
        <v>0</v>
      </c>
      <c r="AP1049" s="54">
        <v>0</v>
      </c>
      <c r="AQ1049" s="54">
        <v>0</v>
      </c>
      <c r="AR1049" s="54">
        <v>0</v>
      </c>
      <c r="AS1049" s="54">
        <v>2.4</v>
      </c>
      <c r="AT1049" s="54">
        <v>169</v>
      </c>
      <c r="AU1049" s="54">
        <v>0</v>
      </c>
      <c r="AV1049" s="54">
        <v>0</v>
      </c>
      <c r="AZ1049" s="73">
        <v>174.36059785449001</v>
      </c>
    </row>
    <row r="1050" spans="1:52" x14ac:dyDescent="0.25">
      <c r="A1050" s="57">
        <v>1046</v>
      </c>
      <c r="B1050" s="72">
        <v>2015</v>
      </c>
      <c r="C1050" s="54">
        <v>11</v>
      </c>
      <c r="D1050" s="54" t="s">
        <v>3846</v>
      </c>
      <c r="E1050" s="62">
        <f t="shared" si="26"/>
        <v>1.854E-3</v>
      </c>
      <c r="F1050" s="109">
        <v>1.8E-3</v>
      </c>
      <c r="J1050" s="54" t="s">
        <v>5095</v>
      </c>
      <c r="N1050" s="54" t="s">
        <v>5096</v>
      </c>
      <c r="Q1050" s="54" t="s">
        <v>5097</v>
      </c>
      <c r="T1050" s="72" t="s">
        <v>4095</v>
      </c>
      <c r="X1050" s="57"/>
      <c r="AC1050" s="54" t="s">
        <v>2453</v>
      </c>
      <c r="AD1050" s="54">
        <v>0</v>
      </c>
      <c r="AE1050" s="54">
        <v>0</v>
      </c>
      <c r="AF1050" s="54">
        <v>1</v>
      </c>
      <c r="AG1050" s="54">
        <v>0</v>
      </c>
      <c r="AH1050" s="54">
        <v>0</v>
      </c>
      <c r="AI1050" s="54">
        <v>0</v>
      </c>
      <c r="AK1050" s="57">
        <v>0</v>
      </c>
      <c r="AL1050" s="54">
        <v>0</v>
      </c>
      <c r="AM1050" s="54">
        <v>0</v>
      </c>
      <c r="AN1050" s="54">
        <v>0</v>
      </c>
      <c r="AO1050" s="54">
        <v>0</v>
      </c>
      <c r="AP1050" s="54">
        <v>0</v>
      </c>
      <c r="AQ1050" s="54">
        <v>0</v>
      </c>
      <c r="AR1050" s="54">
        <v>0</v>
      </c>
      <c r="AS1050" s="54">
        <v>3.8</v>
      </c>
      <c r="AT1050" s="54">
        <v>41</v>
      </c>
      <c r="AU1050" s="54">
        <v>0</v>
      </c>
      <c r="AV1050" s="54">
        <v>0</v>
      </c>
      <c r="AZ1050" s="73">
        <v>174.36059785449001</v>
      </c>
    </row>
    <row r="1051" spans="1:52" x14ac:dyDescent="0.25">
      <c r="A1051" s="57">
        <v>1047</v>
      </c>
      <c r="B1051" s="72">
        <v>2015</v>
      </c>
      <c r="C1051" s="54">
        <v>7</v>
      </c>
      <c r="D1051" s="54" t="s">
        <v>3847</v>
      </c>
      <c r="E1051" s="62">
        <f t="shared" si="26"/>
        <v>1.854E-3</v>
      </c>
      <c r="F1051" s="109">
        <v>1.8E-3</v>
      </c>
      <c r="J1051" s="54" t="s">
        <v>5098</v>
      </c>
      <c r="N1051" s="54" t="s">
        <v>5099</v>
      </c>
      <c r="Q1051" s="54" t="s">
        <v>5100</v>
      </c>
      <c r="T1051" s="72" t="s">
        <v>4173</v>
      </c>
      <c r="W1051" s="54" t="s">
        <v>5101</v>
      </c>
      <c r="X1051" s="57"/>
      <c r="AC1051" s="54" t="s">
        <v>229</v>
      </c>
      <c r="AD1051" s="54">
        <v>1</v>
      </c>
      <c r="AE1051" s="54">
        <v>0</v>
      </c>
      <c r="AF1051" s="54">
        <v>0</v>
      </c>
      <c r="AG1051" s="54">
        <v>0</v>
      </c>
      <c r="AH1051" s="54">
        <v>1</v>
      </c>
      <c r="AI1051" s="54">
        <v>0</v>
      </c>
      <c r="AK1051" s="57">
        <v>0</v>
      </c>
      <c r="AL1051" s="54">
        <v>0</v>
      </c>
      <c r="AM1051" s="54">
        <v>0</v>
      </c>
      <c r="AN1051" s="54">
        <v>0</v>
      </c>
      <c r="AO1051" s="54">
        <v>0</v>
      </c>
      <c r="AP1051" s="54">
        <v>0</v>
      </c>
      <c r="AQ1051" s="54">
        <v>0</v>
      </c>
      <c r="AR1051" s="54">
        <v>0</v>
      </c>
      <c r="AS1051" s="54">
        <v>3.6</v>
      </c>
      <c r="AT1051" s="54">
        <v>280</v>
      </c>
      <c r="AU1051" s="54">
        <v>0</v>
      </c>
      <c r="AV1051" s="54">
        <v>0</v>
      </c>
      <c r="AZ1051" s="73">
        <v>174.36059785449001</v>
      </c>
    </row>
    <row r="1052" spans="1:52" x14ac:dyDescent="0.25">
      <c r="A1052" s="57">
        <v>1048</v>
      </c>
      <c r="B1052" s="72">
        <v>2015</v>
      </c>
      <c r="C1052" s="54">
        <v>5</v>
      </c>
      <c r="D1052" s="54" t="s">
        <v>3848</v>
      </c>
      <c r="E1052" s="62">
        <f t="shared" si="26"/>
        <v>1.751E-3</v>
      </c>
      <c r="F1052" s="109">
        <v>1.6999999999999999E-3</v>
      </c>
      <c r="J1052" s="54" t="s">
        <v>5102</v>
      </c>
      <c r="N1052" s="54" t="s">
        <v>5103</v>
      </c>
      <c r="Q1052" s="54" t="s">
        <v>5104</v>
      </c>
      <c r="T1052" s="72" t="s">
        <v>5105</v>
      </c>
      <c r="W1052" s="54" t="s">
        <v>5106</v>
      </c>
      <c r="X1052" s="57"/>
      <c r="AC1052" s="54" t="s">
        <v>2103</v>
      </c>
      <c r="AD1052" s="54">
        <v>1</v>
      </c>
      <c r="AE1052" s="54">
        <v>0</v>
      </c>
      <c r="AF1052" s="54">
        <v>0</v>
      </c>
      <c r="AG1052" s="54">
        <v>0</v>
      </c>
      <c r="AH1052" s="54">
        <v>0</v>
      </c>
      <c r="AI1052" s="54">
        <v>0</v>
      </c>
      <c r="AK1052" s="57">
        <v>0</v>
      </c>
      <c r="AL1052" s="54">
        <v>0</v>
      </c>
      <c r="AM1052" s="54">
        <v>0</v>
      </c>
      <c r="AN1052" s="54">
        <v>0</v>
      </c>
      <c r="AO1052" s="54">
        <v>0</v>
      </c>
      <c r="AP1052" s="54">
        <v>0</v>
      </c>
      <c r="AQ1052" s="54">
        <v>0</v>
      </c>
      <c r="AR1052" s="54">
        <v>0</v>
      </c>
      <c r="AS1052" s="54">
        <v>3</v>
      </c>
      <c r="AT1052" s="54">
        <v>146</v>
      </c>
      <c r="AU1052" s="54">
        <v>0</v>
      </c>
      <c r="AV1052" s="54">
        <v>0</v>
      </c>
      <c r="AZ1052" s="73">
        <v>174.36059785449001</v>
      </c>
    </row>
    <row r="1053" spans="1:52" ht="13.35" customHeight="1" x14ac:dyDescent="0.25">
      <c r="A1053" s="57">
        <v>1049</v>
      </c>
      <c r="B1053" s="72">
        <v>2015</v>
      </c>
      <c r="C1053" s="54">
        <v>11</v>
      </c>
      <c r="D1053" s="54" t="s">
        <v>3849</v>
      </c>
      <c r="E1053" s="62">
        <f t="shared" si="26"/>
        <v>1.6995000000000001E-3</v>
      </c>
      <c r="F1053" s="109">
        <v>1.65E-3</v>
      </c>
      <c r="J1053" s="54" t="s">
        <v>5107</v>
      </c>
      <c r="N1053" s="54" t="s">
        <v>5108</v>
      </c>
      <c r="O1053" s="54">
        <v>3206244</v>
      </c>
      <c r="P1053" s="71">
        <v>40462</v>
      </c>
      <c r="Q1053" s="54" t="s">
        <v>5109</v>
      </c>
      <c r="T1053" s="72" t="s">
        <v>5110</v>
      </c>
      <c r="X1053" s="57"/>
      <c r="AC1053" s="54" t="s">
        <v>614</v>
      </c>
      <c r="AD1053" s="54">
        <v>1</v>
      </c>
      <c r="AE1053" s="54">
        <v>0</v>
      </c>
      <c r="AF1053" s="54">
        <v>0</v>
      </c>
      <c r="AG1053" s="54">
        <v>1</v>
      </c>
      <c r="AH1053" s="54">
        <v>0</v>
      </c>
      <c r="AI1053" s="54">
        <v>0</v>
      </c>
      <c r="AK1053" s="57">
        <v>0</v>
      </c>
      <c r="AL1053" s="54">
        <v>0</v>
      </c>
      <c r="AM1053" s="54">
        <v>0</v>
      </c>
      <c r="AN1053" s="54">
        <v>0</v>
      </c>
      <c r="AO1053" s="54">
        <v>0</v>
      </c>
      <c r="AP1053" s="54">
        <v>0</v>
      </c>
      <c r="AQ1053" s="54">
        <v>0</v>
      </c>
      <c r="AR1053" s="54">
        <v>0</v>
      </c>
      <c r="AS1053" s="54">
        <v>3.8</v>
      </c>
      <c r="AT1053" s="54">
        <v>72</v>
      </c>
      <c r="AU1053" s="54">
        <v>0</v>
      </c>
      <c r="AV1053" s="54">
        <v>0</v>
      </c>
      <c r="AZ1053" s="73">
        <v>174.36059785449001</v>
      </c>
    </row>
    <row r="1054" spans="1:52" x14ac:dyDescent="0.25">
      <c r="A1054" s="57">
        <v>1050</v>
      </c>
      <c r="B1054" s="72">
        <v>2015</v>
      </c>
      <c r="C1054" s="54">
        <v>11</v>
      </c>
      <c r="D1054" s="54" t="s">
        <v>3850</v>
      </c>
      <c r="E1054" s="62">
        <f t="shared" si="26"/>
        <v>1.6480000000000002E-3</v>
      </c>
      <c r="F1054" s="109">
        <v>1.6000000000000001E-3</v>
      </c>
      <c r="J1054" s="54" t="s">
        <v>5111</v>
      </c>
      <c r="N1054" s="54" t="s">
        <v>5112</v>
      </c>
      <c r="T1054" s="72" t="s">
        <v>5113</v>
      </c>
      <c r="X1054" s="57"/>
      <c r="AC1054" s="54" t="s">
        <v>63</v>
      </c>
      <c r="AD1054" s="54">
        <v>0</v>
      </c>
      <c r="AE1054" s="54">
        <v>0</v>
      </c>
      <c r="AF1054" s="54">
        <v>0</v>
      </c>
      <c r="AG1054" s="54">
        <v>0</v>
      </c>
      <c r="AH1054" s="54">
        <v>1</v>
      </c>
      <c r="AI1054" s="54">
        <v>0</v>
      </c>
      <c r="AK1054" s="57">
        <v>0</v>
      </c>
      <c r="AL1054" s="54">
        <v>0</v>
      </c>
      <c r="AM1054" s="54">
        <v>0</v>
      </c>
      <c r="AN1054" s="54">
        <v>0</v>
      </c>
      <c r="AO1054" s="54">
        <v>0</v>
      </c>
      <c r="AP1054" s="54">
        <v>0</v>
      </c>
      <c r="AQ1054" s="54">
        <v>0</v>
      </c>
      <c r="AR1054" s="54">
        <v>0</v>
      </c>
      <c r="AS1054" s="54">
        <v>3.2</v>
      </c>
      <c r="AT1054" s="54">
        <v>75</v>
      </c>
      <c r="AU1054" s="54">
        <v>0</v>
      </c>
      <c r="AV1054" s="54">
        <v>0</v>
      </c>
      <c r="AZ1054" s="73">
        <v>174.36059785449001</v>
      </c>
    </row>
    <row r="1055" spans="1:52" x14ac:dyDescent="0.25">
      <c r="A1055" s="57">
        <v>1051</v>
      </c>
      <c r="B1055" s="72">
        <v>2015</v>
      </c>
      <c r="C1055" s="54">
        <v>6</v>
      </c>
      <c r="D1055" s="54" t="s">
        <v>3851</v>
      </c>
      <c r="E1055" s="62">
        <f t="shared" si="26"/>
        <v>1.6480000000000002E-3</v>
      </c>
      <c r="F1055" s="109">
        <v>1.6000000000000001E-3</v>
      </c>
      <c r="J1055" s="54" t="s">
        <v>5114</v>
      </c>
      <c r="N1055" s="54" t="s">
        <v>5115</v>
      </c>
      <c r="Q1055" s="72" t="s">
        <v>1322</v>
      </c>
      <c r="R1055" s="69">
        <v>58106</v>
      </c>
      <c r="S1055" s="70">
        <v>40053</v>
      </c>
      <c r="W1055" s="54" t="s">
        <v>5116</v>
      </c>
      <c r="X1055" s="57"/>
      <c r="AC1055" s="54" t="s">
        <v>227</v>
      </c>
      <c r="AD1055" s="54">
        <v>0</v>
      </c>
      <c r="AE1055" s="54">
        <v>0</v>
      </c>
      <c r="AF1055" s="54">
        <v>0</v>
      </c>
      <c r="AG1055" s="54">
        <v>1</v>
      </c>
      <c r="AH1055" s="54">
        <v>0</v>
      </c>
      <c r="AI1055" s="54">
        <v>0</v>
      </c>
      <c r="AK1055" s="57">
        <v>0</v>
      </c>
      <c r="AL1055" s="54">
        <v>0</v>
      </c>
      <c r="AM1055" s="54">
        <v>0</v>
      </c>
      <c r="AN1055" s="54">
        <v>0</v>
      </c>
      <c r="AO1055" s="54">
        <v>0</v>
      </c>
      <c r="AP1055" s="54">
        <v>0</v>
      </c>
      <c r="AQ1055" s="54">
        <v>0</v>
      </c>
      <c r="AR1055" s="54">
        <v>0</v>
      </c>
      <c r="AS1055" s="54">
        <v>5.5</v>
      </c>
      <c r="AT1055" s="54">
        <v>204</v>
      </c>
      <c r="AU1055" s="54">
        <v>0</v>
      </c>
      <c r="AV1055" s="54">
        <v>0</v>
      </c>
      <c r="AZ1055" s="73">
        <v>174.36059785449001</v>
      </c>
    </row>
    <row r="1056" spans="1:52" x14ac:dyDescent="0.25">
      <c r="A1056" s="57">
        <v>1052</v>
      </c>
      <c r="B1056" s="72">
        <v>2015</v>
      </c>
      <c r="C1056" s="54">
        <v>4</v>
      </c>
      <c r="D1056" s="54" t="s">
        <v>3852</v>
      </c>
      <c r="E1056" s="62">
        <f t="shared" si="26"/>
        <v>1.6480000000000002E-3</v>
      </c>
      <c r="F1056" s="109">
        <v>1.6000000000000001E-3</v>
      </c>
      <c r="J1056" s="54" t="s">
        <v>5117</v>
      </c>
      <c r="N1056" s="54" t="s">
        <v>5118</v>
      </c>
      <c r="Q1056" s="54" t="s">
        <v>5119</v>
      </c>
      <c r="T1056" s="72" t="s">
        <v>5120</v>
      </c>
      <c r="X1056" s="57"/>
      <c r="AC1056" s="54" t="s">
        <v>5121</v>
      </c>
      <c r="AD1056" s="54">
        <v>0</v>
      </c>
      <c r="AE1056" s="54">
        <v>0</v>
      </c>
      <c r="AF1056" s="54">
        <v>0</v>
      </c>
      <c r="AG1056" s="54">
        <v>1</v>
      </c>
      <c r="AH1056" s="54">
        <v>0</v>
      </c>
      <c r="AI1056" s="54">
        <v>0</v>
      </c>
      <c r="AK1056" s="57">
        <v>0</v>
      </c>
      <c r="AL1056" s="54">
        <v>0</v>
      </c>
      <c r="AM1056" s="54">
        <v>0</v>
      </c>
      <c r="AN1056" s="54">
        <v>0</v>
      </c>
      <c r="AO1056" s="54">
        <v>0</v>
      </c>
      <c r="AP1056" s="54">
        <v>0</v>
      </c>
      <c r="AQ1056" s="54">
        <v>0</v>
      </c>
      <c r="AR1056" s="54">
        <v>0</v>
      </c>
      <c r="AS1056" s="54">
        <v>7.9</v>
      </c>
      <c r="AT1056" s="54">
        <v>68</v>
      </c>
      <c r="AU1056" s="54">
        <v>0</v>
      </c>
      <c r="AV1056" s="54">
        <v>0</v>
      </c>
      <c r="AZ1056" s="73">
        <v>174.36059785449001</v>
      </c>
    </row>
    <row r="1057" spans="1:52" x14ac:dyDescent="0.25">
      <c r="A1057" s="57">
        <v>1053</v>
      </c>
      <c r="B1057" s="72">
        <v>2015</v>
      </c>
      <c r="C1057" s="54">
        <v>5</v>
      </c>
      <c r="D1057" s="54" t="s">
        <v>3855</v>
      </c>
      <c r="E1057" s="62">
        <f t="shared" si="26"/>
        <v>1.4419999999999999E-3</v>
      </c>
      <c r="F1057" s="109">
        <v>1.4E-3</v>
      </c>
      <c r="J1057" s="54" t="s">
        <v>5122</v>
      </c>
      <c r="N1057" s="72" t="s">
        <v>4095</v>
      </c>
      <c r="Q1057" s="54" t="s">
        <v>5123</v>
      </c>
      <c r="T1057" s="54" t="s">
        <v>5124</v>
      </c>
      <c r="W1057" s="54" t="s">
        <v>5125</v>
      </c>
      <c r="X1057" s="57">
        <v>21136</v>
      </c>
      <c r="Y1057" s="63">
        <v>40829</v>
      </c>
      <c r="AC1057" s="54" t="s">
        <v>2106</v>
      </c>
      <c r="AD1057" s="54">
        <v>0</v>
      </c>
      <c r="AE1057" s="54">
        <v>0</v>
      </c>
      <c r="AF1057" s="54">
        <v>0</v>
      </c>
      <c r="AG1057" s="54">
        <v>1</v>
      </c>
      <c r="AH1057" s="54">
        <v>1</v>
      </c>
      <c r="AI1057" s="54">
        <v>0</v>
      </c>
      <c r="AK1057" s="57">
        <v>0</v>
      </c>
      <c r="AL1057" s="54">
        <v>0</v>
      </c>
      <c r="AM1057" s="54">
        <v>0</v>
      </c>
      <c r="AN1057" s="54">
        <v>0</v>
      </c>
      <c r="AO1057" s="54">
        <v>0</v>
      </c>
      <c r="AP1057" s="54">
        <v>0</v>
      </c>
      <c r="AQ1057" s="54">
        <v>0</v>
      </c>
      <c r="AR1057" s="54">
        <v>0</v>
      </c>
      <c r="AS1057" s="54">
        <v>6.1</v>
      </c>
      <c r="AT1057" s="54">
        <v>743</v>
      </c>
      <c r="AU1057" s="54">
        <v>0</v>
      </c>
      <c r="AV1057" s="54">
        <v>0</v>
      </c>
      <c r="AZ1057" s="73">
        <v>174.36059785449001</v>
      </c>
    </row>
    <row r="1058" spans="1:52" x14ac:dyDescent="0.25">
      <c r="A1058" s="57">
        <v>1054</v>
      </c>
      <c r="B1058" s="72">
        <v>2015</v>
      </c>
      <c r="C1058" s="54">
        <v>12</v>
      </c>
      <c r="D1058" s="54" t="s">
        <v>3854</v>
      </c>
      <c r="E1058" s="62">
        <f t="shared" si="26"/>
        <v>1.3389999999999999E-3</v>
      </c>
      <c r="F1058" s="109">
        <v>1.2999999999999999E-3</v>
      </c>
      <c r="J1058" s="54" t="s">
        <v>5126</v>
      </c>
      <c r="L1058" s="72"/>
      <c r="N1058" s="54" t="s">
        <v>5127</v>
      </c>
      <c r="Q1058" s="54" t="s">
        <v>5024</v>
      </c>
      <c r="T1058" s="54" t="s">
        <v>5128</v>
      </c>
      <c r="W1058" s="54" t="s">
        <v>5129</v>
      </c>
      <c r="X1058" s="57"/>
      <c r="AC1058" s="54" t="s">
        <v>614</v>
      </c>
      <c r="AD1058" s="54">
        <v>1</v>
      </c>
      <c r="AE1058" s="54">
        <v>0</v>
      </c>
      <c r="AF1058" s="54">
        <v>0</v>
      </c>
      <c r="AG1058" s="54">
        <v>1</v>
      </c>
      <c r="AH1058" s="54">
        <v>0</v>
      </c>
      <c r="AI1058" s="54">
        <v>0</v>
      </c>
      <c r="AK1058" s="57">
        <v>0</v>
      </c>
      <c r="AL1058" s="54">
        <v>0</v>
      </c>
      <c r="AM1058" s="54">
        <v>0</v>
      </c>
      <c r="AN1058" s="54">
        <v>0</v>
      </c>
      <c r="AO1058" s="54">
        <v>0</v>
      </c>
      <c r="AP1058" s="54">
        <v>0</v>
      </c>
      <c r="AQ1058" s="54">
        <v>0</v>
      </c>
      <c r="AR1058" s="54">
        <v>0</v>
      </c>
      <c r="AS1058" s="54">
        <v>3.7</v>
      </c>
      <c r="AT1058" s="54">
        <v>52</v>
      </c>
      <c r="AU1058" s="54">
        <v>0</v>
      </c>
      <c r="AV1058" s="54">
        <v>0</v>
      </c>
      <c r="AZ1058" s="73">
        <v>174.36059785449001</v>
      </c>
    </row>
    <row r="1059" spans="1:52" x14ac:dyDescent="0.25">
      <c r="A1059" s="57">
        <v>1055</v>
      </c>
      <c r="B1059" s="72">
        <v>2015</v>
      </c>
      <c r="C1059" s="54">
        <v>6</v>
      </c>
      <c r="D1059" s="54" t="s">
        <v>3856</v>
      </c>
      <c r="E1059" s="62">
        <f t="shared" si="26"/>
        <v>1.3389999999999999E-3</v>
      </c>
      <c r="F1059" s="109">
        <v>1.2999999999999999E-3</v>
      </c>
      <c r="J1059" s="54" t="s">
        <v>5130</v>
      </c>
      <c r="N1059" s="54" t="s">
        <v>5131</v>
      </c>
      <c r="Q1059" s="54" t="s">
        <v>4949</v>
      </c>
      <c r="T1059" s="54" t="s">
        <v>5132</v>
      </c>
      <c r="W1059" s="54" t="s">
        <v>5133</v>
      </c>
      <c r="X1059" s="57"/>
      <c r="AC1059" s="54" t="s">
        <v>4888</v>
      </c>
      <c r="AD1059" s="54">
        <v>0</v>
      </c>
      <c r="AE1059" s="54">
        <v>1</v>
      </c>
      <c r="AF1059" s="54">
        <v>0</v>
      </c>
      <c r="AG1059" s="54">
        <v>0</v>
      </c>
      <c r="AH1059" s="54">
        <v>0</v>
      </c>
      <c r="AI1059" s="54">
        <v>0</v>
      </c>
      <c r="AK1059" s="57">
        <v>0</v>
      </c>
      <c r="AL1059" s="54">
        <v>0</v>
      </c>
      <c r="AM1059" s="54">
        <v>0</v>
      </c>
      <c r="AN1059" s="54">
        <v>0</v>
      </c>
      <c r="AO1059" s="54">
        <v>0</v>
      </c>
      <c r="AP1059" s="54">
        <v>0</v>
      </c>
      <c r="AQ1059" s="54">
        <v>0</v>
      </c>
      <c r="AR1059" s="54">
        <v>0</v>
      </c>
      <c r="AS1059" s="54">
        <v>0</v>
      </c>
      <c r="AT1059" s="54">
        <v>0</v>
      </c>
      <c r="AU1059" s="54">
        <v>0</v>
      </c>
      <c r="AV1059" s="54">
        <v>0</v>
      </c>
      <c r="AZ1059" s="73">
        <v>174.36059785449001</v>
      </c>
    </row>
    <row r="1060" spans="1:52" x14ac:dyDescent="0.25">
      <c r="A1060" s="57">
        <v>1056</v>
      </c>
      <c r="B1060" s="72">
        <v>2015</v>
      </c>
      <c r="C1060" s="54">
        <v>1</v>
      </c>
      <c r="D1060" s="54" t="s">
        <v>3853</v>
      </c>
      <c r="E1060" s="62">
        <f t="shared" si="26"/>
        <v>1.2359999999999999E-3</v>
      </c>
      <c r="F1060" s="109">
        <v>1.1999999999999999E-3</v>
      </c>
      <c r="J1060" s="54" t="s">
        <v>5134</v>
      </c>
      <c r="N1060" s="54" t="s">
        <v>5135</v>
      </c>
      <c r="O1060" s="72"/>
      <c r="Q1060" s="54" t="s">
        <v>5136</v>
      </c>
      <c r="X1060" s="57"/>
      <c r="AC1060" s="54" t="s">
        <v>4957</v>
      </c>
      <c r="AD1060" s="54">
        <v>0</v>
      </c>
      <c r="AE1060" s="54">
        <v>0</v>
      </c>
      <c r="AF1060" s="54">
        <v>0</v>
      </c>
      <c r="AG1060" s="54">
        <v>1</v>
      </c>
      <c r="AH1060" s="54">
        <v>0</v>
      </c>
      <c r="AI1060" s="54">
        <v>0</v>
      </c>
      <c r="AK1060" s="57">
        <v>0</v>
      </c>
      <c r="AL1060" s="54">
        <v>0</v>
      </c>
      <c r="AM1060" s="54">
        <v>0</v>
      </c>
      <c r="AN1060" s="54">
        <v>0</v>
      </c>
      <c r="AO1060" s="54">
        <v>0</v>
      </c>
      <c r="AP1060" s="54">
        <v>0</v>
      </c>
      <c r="AQ1060" s="54">
        <v>0</v>
      </c>
      <c r="AR1060" s="54">
        <v>0</v>
      </c>
      <c r="AS1060" s="54">
        <v>7.4</v>
      </c>
      <c r="AT1060" s="54">
        <v>66</v>
      </c>
      <c r="AU1060" s="54">
        <v>0</v>
      </c>
      <c r="AV1060" s="54">
        <v>0</v>
      </c>
      <c r="AZ1060" s="73">
        <v>174.36059785449001</v>
      </c>
    </row>
    <row r="1061" spans="1:52" x14ac:dyDescent="0.25">
      <c r="A1061" s="57">
        <v>1057</v>
      </c>
      <c r="B1061" s="72">
        <v>2015</v>
      </c>
      <c r="C1061" s="54">
        <v>9</v>
      </c>
      <c r="D1061" s="54" t="s">
        <v>3857</v>
      </c>
      <c r="E1061" s="62">
        <f t="shared" si="26"/>
        <v>1.2359999999999999E-3</v>
      </c>
      <c r="F1061" s="109">
        <v>1.1999999999999999E-3</v>
      </c>
      <c r="J1061" s="54" t="s">
        <v>5137</v>
      </c>
      <c r="N1061" s="54" t="s">
        <v>4913</v>
      </c>
      <c r="Q1061" s="54" t="s">
        <v>5138</v>
      </c>
      <c r="T1061" s="54" t="s">
        <v>5139</v>
      </c>
      <c r="X1061" s="57"/>
      <c r="Z1061" s="54" t="s">
        <v>5140</v>
      </c>
      <c r="AC1061" s="54" t="s">
        <v>5141</v>
      </c>
      <c r="AD1061" s="54">
        <v>0</v>
      </c>
      <c r="AE1061" s="54">
        <v>1</v>
      </c>
      <c r="AF1061" s="54">
        <v>0</v>
      </c>
      <c r="AG1061" s="54">
        <v>0</v>
      </c>
      <c r="AH1061" s="54">
        <v>0</v>
      </c>
      <c r="AI1061" s="54">
        <v>0</v>
      </c>
      <c r="AK1061" s="57">
        <v>0</v>
      </c>
      <c r="AL1061" s="54">
        <v>0</v>
      </c>
      <c r="AM1061" s="54">
        <v>0</v>
      </c>
      <c r="AN1061" s="54">
        <v>0</v>
      </c>
      <c r="AO1061" s="54">
        <v>0</v>
      </c>
      <c r="AP1061" s="54">
        <v>0</v>
      </c>
      <c r="AQ1061" s="54">
        <v>0</v>
      </c>
      <c r="AR1061" s="54">
        <v>0</v>
      </c>
      <c r="AS1061" s="54">
        <v>0</v>
      </c>
      <c r="AT1061" s="54">
        <v>0</v>
      </c>
      <c r="AU1061" s="54">
        <v>0</v>
      </c>
      <c r="AV1061" s="54">
        <v>0</v>
      </c>
      <c r="AZ1061" s="73">
        <v>174.36059785449001</v>
      </c>
    </row>
    <row r="1062" spans="1:52" x14ac:dyDescent="0.25">
      <c r="A1062" s="57">
        <v>1058</v>
      </c>
      <c r="B1062" s="72">
        <v>2015</v>
      </c>
      <c r="C1062" s="54">
        <v>9</v>
      </c>
      <c r="D1062" s="54" t="s">
        <v>3858</v>
      </c>
      <c r="E1062" s="62">
        <f t="shared" si="26"/>
        <v>9.8879999999999997E-4</v>
      </c>
      <c r="F1062" s="109">
        <v>9.6000000000000002E-4</v>
      </c>
      <c r="J1062" s="54" t="s">
        <v>5142</v>
      </c>
      <c r="K1062" s="54" t="s">
        <v>5143</v>
      </c>
      <c r="N1062" s="54" t="s">
        <v>1215</v>
      </c>
      <c r="Q1062" s="54" t="s">
        <v>5144</v>
      </c>
      <c r="W1062" s="54" t="s">
        <v>933</v>
      </c>
      <c r="X1062" s="57">
        <v>16077</v>
      </c>
      <c r="Y1062" s="63">
        <v>41075</v>
      </c>
      <c r="AC1062" s="54" t="s">
        <v>227</v>
      </c>
      <c r="AD1062" s="54">
        <v>0</v>
      </c>
      <c r="AE1062" s="54">
        <v>0</v>
      </c>
      <c r="AF1062" s="54">
        <v>0</v>
      </c>
      <c r="AG1062" s="54">
        <v>1</v>
      </c>
      <c r="AH1062" s="54">
        <v>0</v>
      </c>
      <c r="AI1062" s="54">
        <v>0</v>
      </c>
      <c r="AK1062" s="57">
        <v>0</v>
      </c>
      <c r="AL1062" s="54">
        <v>0</v>
      </c>
      <c r="AM1062" s="54">
        <v>0</v>
      </c>
      <c r="AN1062" s="54">
        <v>0</v>
      </c>
      <c r="AO1062" s="54">
        <v>0</v>
      </c>
      <c r="AP1062" s="54">
        <v>0</v>
      </c>
      <c r="AQ1062" s="54">
        <v>0</v>
      </c>
      <c r="AR1062" s="54">
        <v>0</v>
      </c>
      <c r="AS1062" s="54">
        <v>3.9</v>
      </c>
      <c r="AT1062" s="54">
        <v>134</v>
      </c>
      <c r="AU1062" s="54">
        <v>0</v>
      </c>
      <c r="AV1062" s="54">
        <v>0</v>
      </c>
      <c r="AZ1062" s="73">
        <v>174.36059785449001</v>
      </c>
    </row>
    <row r="1063" spans="1:52" x14ac:dyDescent="0.25">
      <c r="A1063" s="57">
        <v>1059</v>
      </c>
      <c r="B1063" s="72">
        <v>2015</v>
      </c>
      <c r="C1063" s="54">
        <v>8</v>
      </c>
      <c r="D1063" s="54" t="s">
        <v>3859</v>
      </c>
      <c r="E1063" s="62">
        <f t="shared" si="26"/>
        <v>8.8579999999999996E-4</v>
      </c>
      <c r="F1063" s="109">
        <v>8.5999999999999998E-4</v>
      </c>
      <c r="J1063" s="54" t="s">
        <v>5145</v>
      </c>
      <c r="N1063" s="54" t="s">
        <v>5146</v>
      </c>
      <c r="Q1063" s="54" t="s">
        <v>5147</v>
      </c>
      <c r="T1063" s="54" t="s">
        <v>5148</v>
      </c>
      <c r="W1063" s="54" t="s">
        <v>5149</v>
      </c>
      <c r="X1063" s="57"/>
      <c r="AC1063" s="54" t="s">
        <v>5150</v>
      </c>
      <c r="AD1063" s="54">
        <v>1</v>
      </c>
      <c r="AE1063" s="54">
        <v>0</v>
      </c>
      <c r="AF1063" s="54">
        <v>1</v>
      </c>
      <c r="AG1063" s="54">
        <v>0</v>
      </c>
      <c r="AH1063" s="54">
        <v>0</v>
      </c>
      <c r="AI1063" s="54">
        <v>1</v>
      </c>
      <c r="AK1063" s="57">
        <v>0</v>
      </c>
      <c r="AL1063" s="54">
        <v>0</v>
      </c>
      <c r="AM1063" s="54">
        <v>0</v>
      </c>
      <c r="AN1063" s="54">
        <v>0</v>
      </c>
      <c r="AO1063" s="54">
        <v>0</v>
      </c>
      <c r="AP1063" s="54">
        <v>0</v>
      </c>
      <c r="AQ1063" s="54">
        <v>0</v>
      </c>
      <c r="AR1063" s="54">
        <v>0</v>
      </c>
      <c r="AS1063" s="54">
        <v>3.6</v>
      </c>
      <c r="AT1063" s="54">
        <v>192</v>
      </c>
      <c r="AU1063" s="54">
        <v>0</v>
      </c>
      <c r="AV1063" s="54">
        <v>0</v>
      </c>
      <c r="AZ1063" s="73">
        <v>174.36059785449001</v>
      </c>
    </row>
    <row r="1064" spans="1:52" x14ac:dyDescent="0.25">
      <c r="A1064" s="57">
        <v>1060</v>
      </c>
      <c r="B1064" s="72">
        <v>2015</v>
      </c>
      <c r="C1064" s="54">
        <v>3</v>
      </c>
      <c r="D1064" s="54" t="s">
        <v>3860</v>
      </c>
      <c r="E1064" s="62">
        <f t="shared" si="26"/>
        <v>8.5695999999999993E-4</v>
      </c>
      <c r="F1064" s="109">
        <v>8.3199999999999995E-4</v>
      </c>
      <c r="J1064" s="54" t="s">
        <v>5151</v>
      </c>
      <c r="N1064" s="54" t="s">
        <v>5152</v>
      </c>
      <c r="Q1064" s="54" t="s">
        <v>5153</v>
      </c>
      <c r="T1064" s="54" t="s">
        <v>5154</v>
      </c>
      <c r="W1064" s="54" t="s">
        <v>4255</v>
      </c>
      <c r="X1064" s="57"/>
      <c r="AC1064" s="54" t="s">
        <v>229</v>
      </c>
      <c r="AD1064" s="54">
        <v>1</v>
      </c>
      <c r="AE1064" s="54">
        <v>0</v>
      </c>
      <c r="AF1064" s="54">
        <v>0</v>
      </c>
      <c r="AG1064" s="54">
        <v>0</v>
      </c>
      <c r="AH1064" s="54">
        <v>1</v>
      </c>
      <c r="AI1064" s="54">
        <v>0</v>
      </c>
      <c r="AK1064" s="57">
        <v>0</v>
      </c>
      <c r="AL1064" s="54">
        <v>0</v>
      </c>
      <c r="AM1064" s="54">
        <v>0</v>
      </c>
      <c r="AN1064" s="54">
        <v>0</v>
      </c>
      <c r="AO1064" s="54">
        <v>0</v>
      </c>
      <c r="AP1064" s="54">
        <v>0</v>
      </c>
      <c r="AQ1064" s="54">
        <v>0</v>
      </c>
      <c r="AR1064" s="54">
        <v>0</v>
      </c>
      <c r="AS1064" s="54">
        <v>3</v>
      </c>
      <c r="AT1064" s="54">
        <v>98</v>
      </c>
      <c r="AU1064" s="54">
        <v>0</v>
      </c>
      <c r="AV1064" s="54">
        <v>0</v>
      </c>
      <c r="AZ1064" s="73">
        <v>174.36059785449001</v>
      </c>
    </row>
    <row r="1065" spans="1:52" x14ac:dyDescent="0.25">
      <c r="A1065" s="57">
        <v>1061</v>
      </c>
      <c r="B1065" s="72">
        <v>2015</v>
      </c>
      <c r="C1065" s="54">
        <v>9</v>
      </c>
      <c r="D1065" s="54" t="s">
        <v>3861</v>
      </c>
      <c r="E1065" s="62">
        <f t="shared" si="26"/>
        <v>7.9309999999999992E-4</v>
      </c>
      <c r="F1065" s="109">
        <v>7.6999999999999996E-4</v>
      </c>
      <c r="J1065" s="54" t="s">
        <v>5155</v>
      </c>
      <c r="N1065" s="54" t="s">
        <v>5156</v>
      </c>
      <c r="Q1065" s="54" t="s">
        <v>5157</v>
      </c>
      <c r="W1065" s="54" t="s">
        <v>5158</v>
      </c>
      <c r="X1065" s="57"/>
      <c r="AC1065" s="54" t="s">
        <v>2439</v>
      </c>
      <c r="AD1065" s="54">
        <v>0</v>
      </c>
      <c r="AE1065" s="54">
        <v>0</v>
      </c>
      <c r="AF1065" s="54">
        <v>1</v>
      </c>
      <c r="AG1065" s="54">
        <v>1</v>
      </c>
      <c r="AH1065" s="54">
        <v>1</v>
      </c>
      <c r="AI1065" s="54">
        <v>0</v>
      </c>
      <c r="AK1065" s="57">
        <v>0</v>
      </c>
      <c r="AL1065" s="54">
        <v>0</v>
      </c>
      <c r="AM1065" s="54">
        <v>0</v>
      </c>
      <c r="AN1065" s="54">
        <v>0</v>
      </c>
      <c r="AO1065" s="54">
        <v>0</v>
      </c>
      <c r="AP1065" s="54">
        <v>0</v>
      </c>
      <c r="AQ1065" s="54">
        <v>0</v>
      </c>
      <c r="AR1065" s="54">
        <v>0</v>
      </c>
      <c r="AS1065" s="54">
        <v>3.1</v>
      </c>
      <c r="AT1065" s="54">
        <v>280</v>
      </c>
      <c r="AU1065" s="54">
        <v>0</v>
      </c>
      <c r="AV1065" s="54">
        <v>0</v>
      </c>
      <c r="AZ1065" s="73">
        <v>174.36059785449001</v>
      </c>
    </row>
    <row r="1066" spans="1:52" x14ac:dyDescent="0.25">
      <c r="A1066" s="57">
        <v>1062</v>
      </c>
      <c r="B1066" s="72">
        <v>2015</v>
      </c>
      <c r="C1066" s="54">
        <v>4</v>
      </c>
      <c r="D1066" s="54" t="s">
        <v>3862</v>
      </c>
      <c r="E1066" s="62">
        <f t="shared" si="26"/>
        <v>7.4160000000000003E-4</v>
      </c>
      <c r="F1066" s="109">
        <v>7.2000000000000005E-4</v>
      </c>
      <c r="J1066" s="54" t="s">
        <v>5159</v>
      </c>
      <c r="N1066" s="54" t="s">
        <v>5160</v>
      </c>
      <c r="Q1066" s="54" t="s">
        <v>5161</v>
      </c>
      <c r="T1066" s="54" t="s">
        <v>5162</v>
      </c>
      <c r="U1066" s="72">
        <v>708639</v>
      </c>
      <c r="V1066" s="71" t="s">
        <v>340</v>
      </c>
      <c r="W1066" s="54" t="s">
        <v>5163</v>
      </c>
      <c r="X1066" s="57"/>
      <c r="AC1066" s="54" t="s">
        <v>227</v>
      </c>
      <c r="AD1066" s="54">
        <v>1</v>
      </c>
      <c r="AE1066" s="54">
        <v>0</v>
      </c>
      <c r="AF1066" s="54">
        <v>1</v>
      </c>
      <c r="AG1066" s="54">
        <v>1</v>
      </c>
      <c r="AH1066" s="54">
        <v>0</v>
      </c>
      <c r="AI1066" s="54">
        <v>0</v>
      </c>
      <c r="AK1066" s="57">
        <v>0</v>
      </c>
      <c r="AL1066" s="54">
        <v>0</v>
      </c>
      <c r="AM1066" s="54">
        <v>0</v>
      </c>
      <c r="AN1066" s="54">
        <v>0</v>
      </c>
      <c r="AO1066" s="54">
        <v>0</v>
      </c>
      <c r="AP1066" s="54">
        <v>0</v>
      </c>
      <c r="AQ1066" s="54">
        <v>0</v>
      </c>
      <c r="AR1066" s="54">
        <v>0</v>
      </c>
      <c r="AS1066" s="54">
        <v>6.8</v>
      </c>
      <c r="AT1066" s="54">
        <v>1159</v>
      </c>
      <c r="AU1066" s="54">
        <v>0</v>
      </c>
      <c r="AV1066" s="54">
        <v>0</v>
      </c>
      <c r="AZ1066" s="73">
        <v>174.36059785449001</v>
      </c>
    </row>
    <row r="1067" spans="1:52" x14ac:dyDescent="0.25">
      <c r="A1067" s="57">
        <v>1063</v>
      </c>
      <c r="B1067" s="72">
        <v>2015</v>
      </c>
      <c r="C1067" s="54">
        <v>8</v>
      </c>
      <c r="D1067" s="54" t="s">
        <v>3863</v>
      </c>
      <c r="E1067" s="62">
        <f t="shared" si="26"/>
        <v>7.2099999999999996E-4</v>
      </c>
      <c r="F1067" s="109">
        <v>6.9999999999999999E-4</v>
      </c>
      <c r="J1067" s="54" t="s">
        <v>5164</v>
      </c>
      <c r="N1067" s="54" t="s">
        <v>5165</v>
      </c>
      <c r="Q1067" s="54" t="s">
        <v>2060</v>
      </c>
      <c r="R1067" s="69">
        <v>3774</v>
      </c>
      <c r="S1067" s="70">
        <v>40848</v>
      </c>
      <c r="X1067" s="57"/>
      <c r="AC1067" s="54" t="s">
        <v>5166</v>
      </c>
      <c r="AD1067" s="54">
        <v>0</v>
      </c>
      <c r="AE1067" s="54">
        <v>0</v>
      </c>
      <c r="AF1067" s="54">
        <v>0</v>
      </c>
      <c r="AG1067" s="54">
        <v>1</v>
      </c>
      <c r="AH1067" s="54">
        <v>0</v>
      </c>
      <c r="AI1067" s="54">
        <v>0</v>
      </c>
      <c r="AK1067" s="57">
        <v>0</v>
      </c>
      <c r="AL1067" s="54">
        <v>0</v>
      </c>
      <c r="AM1067" s="54">
        <v>0</v>
      </c>
      <c r="AN1067" s="54">
        <v>0</v>
      </c>
      <c r="AO1067" s="54">
        <v>0</v>
      </c>
      <c r="AP1067" s="54">
        <v>0</v>
      </c>
      <c r="AQ1067" s="54">
        <v>0</v>
      </c>
      <c r="AR1067" s="54">
        <v>0</v>
      </c>
      <c r="AS1067" s="54">
        <v>0</v>
      </c>
      <c r="AT1067" s="54">
        <v>0</v>
      </c>
      <c r="AU1067" s="54">
        <v>0</v>
      </c>
      <c r="AV1067" s="54">
        <v>0</v>
      </c>
      <c r="AZ1067" s="73">
        <v>174.36059785449001</v>
      </c>
    </row>
    <row r="1068" spans="1:52" x14ac:dyDescent="0.25">
      <c r="A1068" s="57">
        <v>1064</v>
      </c>
      <c r="B1068" s="72">
        <v>2015</v>
      </c>
      <c r="C1068" s="54">
        <v>5</v>
      </c>
      <c r="D1068" s="54" t="s">
        <v>3864</v>
      </c>
      <c r="E1068" s="62">
        <f t="shared" si="26"/>
        <v>7.2099999999999996E-4</v>
      </c>
      <c r="F1068" s="109">
        <v>6.9999999999999999E-4</v>
      </c>
      <c r="J1068" s="54" t="s">
        <v>4996</v>
      </c>
      <c r="N1068" s="54" t="s">
        <v>167</v>
      </c>
      <c r="O1068" s="72">
        <v>30133482</v>
      </c>
      <c r="P1068" s="71" t="s">
        <v>244</v>
      </c>
      <c r="Q1068" s="54" t="s">
        <v>5167</v>
      </c>
      <c r="T1068" s="54" t="s">
        <v>5003</v>
      </c>
      <c r="W1068" s="54" t="s">
        <v>5168</v>
      </c>
      <c r="X1068" s="57"/>
      <c r="AC1068" s="54" t="s">
        <v>4957</v>
      </c>
      <c r="AD1068" s="54">
        <v>0</v>
      </c>
      <c r="AE1068" s="54">
        <v>0</v>
      </c>
      <c r="AF1068" s="54">
        <v>0</v>
      </c>
      <c r="AG1068" s="54">
        <v>1</v>
      </c>
      <c r="AH1068" s="54">
        <v>0</v>
      </c>
      <c r="AI1068" s="54">
        <v>0</v>
      </c>
      <c r="AK1068" s="57">
        <v>0</v>
      </c>
      <c r="AL1068" s="54">
        <v>0</v>
      </c>
      <c r="AM1068" s="54">
        <v>0</v>
      </c>
      <c r="AN1068" s="54">
        <v>0</v>
      </c>
      <c r="AO1068" s="54">
        <v>0</v>
      </c>
      <c r="AP1068" s="54">
        <v>0</v>
      </c>
      <c r="AQ1068" s="54">
        <v>0</v>
      </c>
      <c r="AR1068" s="54">
        <v>0</v>
      </c>
      <c r="AS1068" s="54">
        <v>2.8</v>
      </c>
      <c r="AT1068" s="54">
        <v>556</v>
      </c>
      <c r="AU1068" s="54">
        <v>0</v>
      </c>
      <c r="AV1068" s="54">
        <v>0</v>
      </c>
      <c r="AZ1068" s="73">
        <v>174.36059785449001</v>
      </c>
    </row>
    <row r="1069" spans="1:52" x14ac:dyDescent="0.25">
      <c r="A1069" s="57">
        <v>1065</v>
      </c>
      <c r="B1069" s="72">
        <v>2015</v>
      </c>
      <c r="C1069" s="54">
        <v>4</v>
      </c>
      <c r="D1069" s="54" t="s">
        <v>3865</v>
      </c>
      <c r="E1069" s="62">
        <f t="shared" si="26"/>
        <v>6.6949999999999996E-4</v>
      </c>
      <c r="F1069" s="109">
        <v>6.4999999999999997E-4</v>
      </c>
      <c r="J1069" s="54" t="s">
        <v>5169</v>
      </c>
      <c r="K1069" s="54" t="s">
        <v>5170</v>
      </c>
      <c r="N1069" s="54" t="s">
        <v>5171</v>
      </c>
      <c r="Q1069" s="54" t="s">
        <v>1317</v>
      </c>
      <c r="R1069" s="69">
        <v>141835</v>
      </c>
      <c r="S1069" s="70">
        <v>40162</v>
      </c>
      <c r="T1069" s="54" t="s">
        <v>5172</v>
      </c>
      <c r="X1069" s="57"/>
      <c r="Z1069" s="54" t="s">
        <v>587</v>
      </c>
      <c r="AC1069" s="54" t="s">
        <v>614</v>
      </c>
      <c r="AD1069" s="54">
        <v>1</v>
      </c>
      <c r="AE1069" s="54">
        <v>0</v>
      </c>
      <c r="AF1069" s="54">
        <v>0</v>
      </c>
      <c r="AG1069" s="54">
        <v>1</v>
      </c>
      <c r="AH1069" s="54">
        <v>0</v>
      </c>
      <c r="AI1069" s="54">
        <v>0</v>
      </c>
      <c r="AK1069" s="57">
        <v>0</v>
      </c>
      <c r="AL1069" s="54">
        <v>0</v>
      </c>
      <c r="AM1069" s="54">
        <v>0</v>
      </c>
      <c r="AN1069" s="54">
        <v>0</v>
      </c>
      <c r="AO1069" s="54">
        <v>0</v>
      </c>
      <c r="AP1069" s="54">
        <v>0</v>
      </c>
      <c r="AQ1069" s="54">
        <v>0</v>
      </c>
      <c r="AR1069" s="54">
        <v>0</v>
      </c>
      <c r="AS1069" s="54">
        <v>4.2</v>
      </c>
      <c r="AT1069" s="54">
        <v>447</v>
      </c>
      <c r="AU1069" s="54">
        <v>0</v>
      </c>
      <c r="AV1069" s="54">
        <v>0</v>
      </c>
      <c r="AZ1069" s="73">
        <v>174.36059785449001</v>
      </c>
    </row>
    <row r="1070" spans="1:52" x14ac:dyDescent="0.25">
      <c r="A1070" s="57">
        <v>1066</v>
      </c>
      <c r="B1070" s="72">
        <v>2015</v>
      </c>
      <c r="C1070" s="54">
        <v>11</v>
      </c>
      <c r="D1070" s="54" t="s">
        <v>3866</v>
      </c>
      <c r="E1070" s="62">
        <f t="shared" si="26"/>
        <v>5.6650000000000005E-4</v>
      </c>
      <c r="F1070" s="109">
        <v>5.5000000000000003E-4</v>
      </c>
      <c r="J1070" s="54" t="s">
        <v>5173</v>
      </c>
      <c r="N1070" s="54" t="s">
        <v>5174</v>
      </c>
      <c r="Q1070" s="54" t="s">
        <v>5175</v>
      </c>
      <c r="W1070" s="54" t="s">
        <v>5176</v>
      </c>
      <c r="X1070" s="57"/>
      <c r="AC1070" s="54" t="s">
        <v>63</v>
      </c>
      <c r="AD1070" s="54">
        <v>0</v>
      </c>
      <c r="AE1070" s="54">
        <v>0</v>
      </c>
      <c r="AF1070" s="54">
        <v>0</v>
      </c>
      <c r="AG1070" s="54">
        <v>0</v>
      </c>
      <c r="AH1070" s="54">
        <v>1</v>
      </c>
      <c r="AI1070" s="54">
        <v>0</v>
      </c>
      <c r="AK1070" s="57">
        <v>0</v>
      </c>
      <c r="AL1070" s="54">
        <v>0</v>
      </c>
      <c r="AM1070" s="54">
        <v>0</v>
      </c>
      <c r="AN1070" s="54">
        <v>0</v>
      </c>
      <c r="AO1070" s="54">
        <v>0</v>
      </c>
      <c r="AP1070" s="54">
        <v>0</v>
      </c>
      <c r="AQ1070" s="54">
        <v>0</v>
      </c>
      <c r="AR1070" s="54">
        <v>0</v>
      </c>
      <c r="AS1070" s="54">
        <v>3.4</v>
      </c>
      <c r="AT1070" s="54">
        <v>240</v>
      </c>
      <c r="AU1070" s="54">
        <v>0</v>
      </c>
      <c r="AV1070" s="54">
        <v>0</v>
      </c>
      <c r="AZ1070" s="73">
        <v>174.36059785449001</v>
      </c>
    </row>
    <row r="1071" spans="1:52" x14ac:dyDescent="0.25">
      <c r="A1071" s="57">
        <v>1067</v>
      </c>
      <c r="B1071" s="72">
        <v>2015</v>
      </c>
      <c r="C1071" s="54">
        <v>10</v>
      </c>
      <c r="D1071" s="54" t="s">
        <v>3867</v>
      </c>
      <c r="E1071" s="62">
        <f t="shared" si="26"/>
        <v>4.1200000000000004E-4</v>
      </c>
      <c r="F1071" s="109">
        <v>4.0000000000000002E-4</v>
      </c>
      <c r="J1071" s="54" t="s">
        <v>5177</v>
      </c>
      <c r="N1071" s="54" t="s">
        <v>131</v>
      </c>
      <c r="O1071" s="54">
        <v>977171</v>
      </c>
      <c r="P1071" s="71">
        <v>40720</v>
      </c>
      <c r="Q1071" s="54" t="s">
        <v>514</v>
      </c>
      <c r="R1071" s="57">
        <v>43351659</v>
      </c>
      <c r="S1071" s="63" t="s">
        <v>1429</v>
      </c>
      <c r="T1071" s="54" t="s">
        <v>5178</v>
      </c>
      <c r="W1071" s="54" t="s">
        <v>1002</v>
      </c>
      <c r="X1071" s="69">
        <v>3289012</v>
      </c>
      <c r="Y1071" s="70" t="s">
        <v>1003</v>
      </c>
      <c r="Z1071" s="54" t="s">
        <v>540</v>
      </c>
      <c r="AA1071" s="69">
        <v>13974197</v>
      </c>
      <c r="AB1071" s="70">
        <v>40053</v>
      </c>
      <c r="AC1071" s="54" t="s">
        <v>227</v>
      </c>
      <c r="AD1071" s="54">
        <v>0</v>
      </c>
      <c r="AE1071" s="54">
        <v>0</v>
      </c>
      <c r="AF1071" s="54">
        <v>0</v>
      </c>
      <c r="AG1071" s="54">
        <v>1</v>
      </c>
      <c r="AH1071" s="54">
        <v>0</v>
      </c>
      <c r="AI1071" s="54">
        <v>0</v>
      </c>
      <c r="AK1071" s="57">
        <v>0</v>
      </c>
      <c r="AL1071" s="54">
        <v>0</v>
      </c>
      <c r="AM1071" s="54">
        <v>0</v>
      </c>
      <c r="AN1071" s="54">
        <v>0</v>
      </c>
      <c r="AO1071" s="54">
        <v>0</v>
      </c>
      <c r="AP1071" s="54">
        <v>0</v>
      </c>
      <c r="AQ1071" s="54">
        <v>0</v>
      </c>
      <c r="AR1071" s="54">
        <v>0</v>
      </c>
      <c r="AS1071" s="54">
        <v>0</v>
      </c>
      <c r="AT1071" s="54">
        <v>0</v>
      </c>
      <c r="AU1071" s="54">
        <v>0</v>
      </c>
      <c r="AV1071" s="54">
        <v>0</v>
      </c>
      <c r="AZ1071" s="73">
        <v>174.36059785449001</v>
      </c>
    </row>
    <row r="1072" spans="1:52" x14ac:dyDescent="0.25">
      <c r="A1072" s="57">
        <v>1068</v>
      </c>
      <c r="B1072" s="72">
        <v>2015</v>
      </c>
      <c r="C1072" s="54">
        <v>11</v>
      </c>
      <c r="D1072" s="54" t="s">
        <v>3868</v>
      </c>
      <c r="E1072" s="62">
        <f t="shared" si="26"/>
        <v>3.7080000000000001E-4</v>
      </c>
      <c r="F1072" s="109">
        <v>3.6000000000000002E-4</v>
      </c>
      <c r="J1072" s="54" t="s">
        <v>5179</v>
      </c>
      <c r="N1072" s="54" t="s">
        <v>5180</v>
      </c>
      <c r="Q1072" s="54" t="s">
        <v>1313</v>
      </c>
      <c r="T1072" s="54" t="s">
        <v>2371</v>
      </c>
      <c r="U1072" s="54">
        <v>8371</v>
      </c>
      <c r="V1072" s="71" t="s">
        <v>5181</v>
      </c>
      <c r="W1072" s="54" t="s">
        <v>5182</v>
      </c>
      <c r="X1072" s="57"/>
      <c r="AC1072" s="54" t="s">
        <v>227</v>
      </c>
      <c r="AD1072" s="54">
        <v>0</v>
      </c>
      <c r="AE1072" s="54">
        <v>0</v>
      </c>
      <c r="AF1072" s="54">
        <v>0</v>
      </c>
      <c r="AG1072" s="54">
        <v>1</v>
      </c>
      <c r="AH1072" s="54">
        <v>0</v>
      </c>
      <c r="AI1072" s="54">
        <v>0</v>
      </c>
      <c r="AK1072" s="57">
        <v>0</v>
      </c>
      <c r="AL1072" s="54">
        <v>0</v>
      </c>
      <c r="AM1072" s="54">
        <v>0</v>
      </c>
      <c r="AN1072" s="54">
        <v>0</v>
      </c>
      <c r="AO1072" s="54">
        <v>0</v>
      </c>
      <c r="AP1072" s="54">
        <v>0</v>
      </c>
      <c r="AQ1072" s="54">
        <v>0</v>
      </c>
      <c r="AR1072" s="54">
        <v>0</v>
      </c>
      <c r="AS1072" s="54">
        <v>4</v>
      </c>
      <c r="AT1072" s="54">
        <v>63</v>
      </c>
      <c r="AU1072" s="54">
        <v>0</v>
      </c>
      <c r="AV1072" s="54">
        <v>0</v>
      </c>
      <c r="AZ1072" s="73">
        <v>174.36059785449001</v>
      </c>
    </row>
    <row r="1073" spans="1:52" x14ac:dyDescent="0.25">
      <c r="A1073" s="57">
        <v>1069</v>
      </c>
      <c r="B1073" s="72">
        <v>2015</v>
      </c>
      <c r="C1073" s="54">
        <v>8</v>
      </c>
      <c r="D1073" s="54" t="s">
        <v>3869</v>
      </c>
      <c r="E1073" s="62">
        <f t="shared" si="26"/>
        <v>3.3990000000000002E-4</v>
      </c>
      <c r="F1073" s="109">
        <v>3.3E-4</v>
      </c>
      <c r="J1073" s="54" t="s">
        <v>5183</v>
      </c>
      <c r="N1073" s="54" t="s">
        <v>166</v>
      </c>
      <c r="O1073" s="57">
        <v>401056</v>
      </c>
      <c r="P1073" s="63">
        <v>40401</v>
      </c>
      <c r="Q1073" s="54" t="s">
        <v>876</v>
      </c>
      <c r="R1073" s="57">
        <v>10497076</v>
      </c>
      <c r="S1073" s="63">
        <v>40053</v>
      </c>
      <c r="T1073" s="54" t="s">
        <v>3659</v>
      </c>
      <c r="U1073" s="54">
        <v>97428</v>
      </c>
      <c r="V1073" s="71">
        <v>40053</v>
      </c>
      <c r="X1073" s="57"/>
      <c r="AC1073" s="54" t="s">
        <v>1349</v>
      </c>
      <c r="AD1073" s="54">
        <v>0</v>
      </c>
      <c r="AE1073" s="54">
        <v>0</v>
      </c>
      <c r="AF1073" s="54">
        <v>0</v>
      </c>
      <c r="AG1073" s="54">
        <v>0</v>
      </c>
      <c r="AH1073" s="54">
        <v>0</v>
      </c>
      <c r="AI1073" s="54">
        <v>1</v>
      </c>
      <c r="AK1073" s="57">
        <v>0</v>
      </c>
      <c r="AL1073" s="54">
        <v>0</v>
      </c>
      <c r="AM1073" s="54">
        <v>0</v>
      </c>
      <c r="AN1073" s="54">
        <v>0</v>
      </c>
      <c r="AO1073" s="54">
        <v>0</v>
      </c>
      <c r="AP1073" s="54">
        <v>0</v>
      </c>
      <c r="AQ1073" s="54">
        <v>0</v>
      </c>
      <c r="AR1073" s="54">
        <v>0</v>
      </c>
      <c r="AS1073" s="54">
        <v>3.9</v>
      </c>
      <c r="AT1073" s="54">
        <v>692</v>
      </c>
      <c r="AU1073" s="54">
        <v>0</v>
      </c>
      <c r="AV1073" s="54">
        <v>0</v>
      </c>
      <c r="AZ1073" s="73">
        <v>174.36059785449001</v>
      </c>
    </row>
    <row r="1074" spans="1:52" x14ac:dyDescent="0.25">
      <c r="A1074" s="57">
        <v>1070</v>
      </c>
      <c r="B1074" s="72">
        <v>2015</v>
      </c>
      <c r="C1074" s="54">
        <v>9</v>
      </c>
      <c r="D1074" s="54" t="s">
        <v>3870</v>
      </c>
      <c r="E1074" s="62">
        <f t="shared" si="26"/>
        <v>7.2099999999999991E-5</v>
      </c>
      <c r="F1074" s="109">
        <v>6.9999999999999994E-5</v>
      </c>
      <c r="J1074" s="54" t="s">
        <v>1960</v>
      </c>
      <c r="N1074" s="54" t="s">
        <v>2040</v>
      </c>
      <c r="Q1074" s="54" t="s">
        <v>2020</v>
      </c>
      <c r="T1074" s="54" t="s">
        <v>1987</v>
      </c>
      <c r="W1074" s="54" t="s">
        <v>4211</v>
      </c>
      <c r="X1074" s="57"/>
      <c r="AC1074" s="54" t="s">
        <v>3953</v>
      </c>
      <c r="AD1074" s="54">
        <v>1</v>
      </c>
      <c r="AE1074" s="54">
        <v>0</v>
      </c>
      <c r="AF1074" s="54">
        <v>0</v>
      </c>
      <c r="AG1074" s="54">
        <v>0</v>
      </c>
      <c r="AH1074" s="54">
        <v>0</v>
      </c>
      <c r="AI1074" s="54">
        <v>0</v>
      </c>
      <c r="AK1074" s="57">
        <v>0</v>
      </c>
      <c r="AL1074" s="54">
        <v>0</v>
      </c>
      <c r="AM1074" s="54">
        <v>0</v>
      </c>
      <c r="AN1074" s="54">
        <v>0</v>
      </c>
      <c r="AO1074" s="54">
        <v>0</v>
      </c>
      <c r="AP1074" s="54">
        <v>0</v>
      </c>
      <c r="AQ1074" s="54">
        <v>0</v>
      </c>
      <c r="AR1074" s="54">
        <v>0</v>
      </c>
      <c r="AS1074" s="54">
        <v>2.7</v>
      </c>
      <c r="AT1074" s="54">
        <v>150</v>
      </c>
      <c r="AU1074" s="54">
        <v>0</v>
      </c>
      <c r="AV1074" s="54">
        <v>0</v>
      </c>
      <c r="AZ1074" s="73">
        <v>174.36059785449001</v>
      </c>
    </row>
    <row r="1075" spans="1:52" x14ac:dyDescent="0.25">
      <c r="A1075" s="57">
        <v>1071</v>
      </c>
      <c r="B1075" s="72">
        <v>2016</v>
      </c>
      <c r="C1075" s="54">
        <v>2</v>
      </c>
      <c r="D1075" s="54" t="s">
        <v>5184</v>
      </c>
      <c r="E1075" s="54">
        <v>33.9</v>
      </c>
      <c r="F1075" s="109">
        <v>33.9</v>
      </c>
      <c r="J1075" s="54" t="s">
        <v>2081</v>
      </c>
      <c r="L1075" s="54">
        <v>0</v>
      </c>
      <c r="N1075" s="57" t="s">
        <v>267</v>
      </c>
      <c r="O1075" s="69">
        <v>35381907</v>
      </c>
      <c r="P1075" s="70">
        <v>41811</v>
      </c>
      <c r="Q1075" s="57" t="s">
        <v>5185</v>
      </c>
      <c r="R1075" s="57">
        <v>2653504</v>
      </c>
      <c r="S1075" s="63">
        <v>40909</v>
      </c>
      <c r="T1075" s="82" t="s">
        <v>1386</v>
      </c>
      <c r="U1075" s="54">
        <v>44430690</v>
      </c>
      <c r="V1075" s="71">
        <v>40385</v>
      </c>
      <c r="W1075" s="80" t="s">
        <v>512</v>
      </c>
      <c r="X1075" s="54">
        <v>4760738</v>
      </c>
      <c r="Y1075" s="71">
        <v>40053</v>
      </c>
      <c r="Z1075" s="54" t="s">
        <v>544</v>
      </c>
      <c r="AA1075" s="72">
        <v>57427544</v>
      </c>
      <c r="AB1075" s="71">
        <v>40282</v>
      </c>
      <c r="AC1075" s="54" t="s">
        <v>1377</v>
      </c>
      <c r="AD1075" s="54">
        <v>1</v>
      </c>
      <c r="AE1075" s="54">
        <v>0</v>
      </c>
      <c r="AF1075" s="54">
        <v>0</v>
      </c>
      <c r="AG1075" s="54">
        <v>1</v>
      </c>
      <c r="AH1075" s="54">
        <v>1</v>
      </c>
      <c r="AI1075" s="54">
        <v>0</v>
      </c>
      <c r="AK1075" s="54">
        <v>0</v>
      </c>
      <c r="AL1075" s="54">
        <v>0</v>
      </c>
      <c r="AM1075" s="54">
        <v>0</v>
      </c>
      <c r="AN1075" s="54">
        <v>0</v>
      </c>
      <c r="AO1075" s="54">
        <v>0</v>
      </c>
      <c r="AP1075" s="54">
        <v>0</v>
      </c>
      <c r="AQ1075" s="54">
        <v>0</v>
      </c>
      <c r="AR1075" s="54">
        <v>0</v>
      </c>
      <c r="AS1075" s="54">
        <v>7.1</v>
      </c>
      <c r="AT1075" s="54">
        <v>292201</v>
      </c>
      <c r="AU1075" s="54">
        <v>0</v>
      </c>
      <c r="AV1075" s="54">
        <v>0</v>
      </c>
      <c r="AW1075" s="54">
        <v>7.4</v>
      </c>
      <c r="AY1075" s="83">
        <v>737641</v>
      </c>
      <c r="AZ1075" s="73">
        <v>185.69</v>
      </c>
    </row>
    <row r="1076" spans="1:52" x14ac:dyDescent="0.25">
      <c r="A1076" s="57">
        <v>1072</v>
      </c>
      <c r="B1076" s="72">
        <v>2016</v>
      </c>
      <c r="C1076" s="54">
        <v>2</v>
      </c>
      <c r="D1076" s="54" t="s">
        <v>5186</v>
      </c>
      <c r="E1076" s="54">
        <v>12</v>
      </c>
      <c r="F1076" s="109">
        <v>12</v>
      </c>
      <c r="J1076" s="54" t="s">
        <v>1176</v>
      </c>
      <c r="L1076" s="54">
        <v>60850</v>
      </c>
      <c r="M1076" s="54"/>
      <c r="N1076" s="54" t="s">
        <v>357</v>
      </c>
      <c r="O1076" s="54">
        <v>12255125</v>
      </c>
      <c r="P1076" s="71">
        <v>40277</v>
      </c>
      <c r="Q1076" s="54" t="s">
        <v>722</v>
      </c>
      <c r="R1076" s="54">
        <v>0</v>
      </c>
      <c r="S1076" s="54"/>
      <c r="T1076" s="54" t="s">
        <v>1007</v>
      </c>
      <c r="U1076" s="54">
        <v>18375417</v>
      </c>
      <c r="V1076" s="71">
        <v>40057</v>
      </c>
      <c r="W1076" s="54" t="s">
        <v>295</v>
      </c>
      <c r="X1076" s="54">
        <v>13747568</v>
      </c>
      <c r="Y1076" s="71">
        <v>40053</v>
      </c>
      <c r="Z1076" s="54" t="s">
        <v>5187</v>
      </c>
      <c r="AA1076" s="72">
        <v>725308</v>
      </c>
      <c r="AB1076" s="71">
        <v>41710</v>
      </c>
      <c r="AC1076" s="54" t="s">
        <v>5188</v>
      </c>
      <c r="AD1076" s="54">
        <v>0</v>
      </c>
      <c r="AE1076" s="54">
        <v>0</v>
      </c>
      <c r="AF1076" s="54">
        <v>0</v>
      </c>
      <c r="AG1076" s="54">
        <v>1</v>
      </c>
      <c r="AH1076" s="54">
        <v>0</v>
      </c>
      <c r="AI1076" s="54">
        <v>1</v>
      </c>
      <c r="AK1076" s="54">
        <v>0</v>
      </c>
      <c r="AL1076" s="54">
        <v>0</v>
      </c>
      <c r="AM1076" s="54">
        <v>0</v>
      </c>
      <c r="AN1076" s="54">
        <v>0</v>
      </c>
      <c r="AO1076" s="54">
        <v>0</v>
      </c>
      <c r="AP1076" s="54">
        <v>0</v>
      </c>
      <c r="AQ1076" s="54">
        <v>0</v>
      </c>
      <c r="AR1076" s="54">
        <v>0</v>
      </c>
      <c r="AS1076" s="54">
        <v>5.8</v>
      </c>
      <c r="AT1076" s="54">
        <v>75142</v>
      </c>
      <c r="AU1076" s="54">
        <v>0</v>
      </c>
      <c r="AV1076" s="54">
        <v>0</v>
      </c>
      <c r="AW1076" s="54">
        <v>6.4</v>
      </c>
      <c r="AY1076" s="83">
        <v>16591</v>
      </c>
      <c r="AZ1076" s="73">
        <v>185.69</v>
      </c>
    </row>
    <row r="1077" spans="1:52" x14ac:dyDescent="0.25">
      <c r="A1077" s="57">
        <v>1073</v>
      </c>
      <c r="B1077" s="72">
        <v>2016</v>
      </c>
      <c r="C1077" s="54">
        <v>2</v>
      </c>
      <c r="D1077" s="54" t="s">
        <v>5189</v>
      </c>
      <c r="E1077" s="54">
        <v>11.16</v>
      </c>
      <c r="F1077" s="109">
        <v>11.16</v>
      </c>
      <c r="J1077" s="54" t="s">
        <v>100</v>
      </c>
      <c r="K1077" s="54" t="s">
        <v>313</v>
      </c>
      <c r="L1077" s="54">
        <v>10700112</v>
      </c>
      <c r="M1077" s="71">
        <v>40696</v>
      </c>
      <c r="N1077" s="54" t="s">
        <v>252</v>
      </c>
      <c r="O1077" s="54">
        <v>1579727</v>
      </c>
      <c r="P1077" s="71">
        <v>42047</v>
      </c>
      <c r="Q1077" s="54" t="s">
        <v>250</v>
      </c>
      <c r="R1077" s="54">
        <v>15262333</v>
      </c>
      <c r="S1077" s="71">
        <v>40325</v>
      </c>
      <c r="T1077" s="54" t="s">
        <v>329</v>
      </c>
      <c r="U1077" s="54">
        <v>0</v>
      </c>
      <c r="V1077" s="54"/>
      <c r="W1077" s="54" t="s">
        <v>635</v>
      </c>
      <c r="X1077" s="54">
        <v>4366930</v>
      </c>
      <c r="Y1077" s="71">
        <v>40066</v>
      </c>
      <c r="Z1077" s="54" t="s">
        <v>265</v>
      </c>
      <c r="AA1077" s="72">
        <v>0</v>
      </c>
      <c r="AB1077" s="54"/>
      <c r="AC1077" s="54" t="s">
        <v>5190</v>
      </c>
      <c r="AD1077" s="54">
        <v>0</v>
      </c>
      <c r="AE1077" s="54">
        <v>0</v>
      </c>
      <c r="AF1077" s="54">
        <v>0</v>
      </c>
      <c r="AG1077" s="54">
        <v>0</v>
      </c>
      <c r="AH1077" s="54">
        <v>1</v>
      </c>
      <c r="AI1077" s="54">
        <v>1</v>
      </c>
      <c r="AK1077" s="54">
        <v>0</v>
      </c>
      <c r="AL1077" s="54">
        <v>0</v>
      </c>
      <c r="AM1077" s="54">
        <v>0</v>
      </c>
      <c r="AN1077" s="54">
        <v>0</v>
      </c>
      <c r="AO1077" s="54">
        <v>0</v>
      </c>
      <c r="AP1077" s="54">
        <v>0</v>
      </c>
      <c r="AQ1077" s="54">
        <v>0</v>
      </c>
      <c r="AR1077" s="54">
        <v>0</v>
      </c>
      <c r="AS1077" s="54">
        <v>4</v>
      </c>
      <c r="AT1077" s="54">
        <v>50898</v>
      </c>
      <c r="AU1077" s="54">
        <v>1</v>
      </c>
      <c r="AV1077" s="54">
        <v>0</v>
      </c>
      <c r="AW1077" s="54">
        <v>4.5999999999999996</v>
      </c>
      <c r="AY1077" s="83">
        <v>173447</v>
      </c>
      <c r="AZ1077" s="73">
        <v>185.69</v>
      </c>
    </row>
    <row r="1078" spans="1:52" x14ac:dyDescent="0.25">
      <c r="A1078" s="57">
        <v>1074</v>
      </c>
      <c r="B1078" s="72">
        <v>2016</v>
      </c>
      <c r="C1078" s="54">
        <v>4</v>
      </c>
      <c r="D1078" s="54" t="s">
        <v>5191</v>
      </c>
      <c r="E1078" s="54">
        <v>6.94</v>
      </c>
      <c r="F1078" s="109">
        <v>6.94</v>
      </c>
      <c r="J1078" s="54" t="s">
        <v>5192</v>
      </c>
      <c r="K1078" s="54" t="s">
        <v>5193</v>
      </c>
      <c r="L1078" s="54">
        <v>54969</v>
      </c>
      <c r="M1078" s="54"/>
      <c r="N1078" s="54" t="s">
        <v>1400</v>
      </c>
      <c r="O1078" s="54">
        <v>8401910</v>
      </c>
      <c r="P1078" s="71">
        <v>40465</v>
      </c>
      <c r="Q1078" s="54" t="s">
        <v>677</v>
      </c>
      <c r="R1078" s="54">
        <v>0</v>
      </c>
      <c r="S1078" s="54"/>
      <c r="T1078" s="54" t="s">
        <v>5194</v>
      </c>
      <c r="U1078" s="54">
        <v>0</v>
      </c>
      <c r="V1078" s="54"/>
      <c r="W1078" s="54" t="s">
        <v>5195</v>
      </c>
      <c r="X1078" s="54">
        <v>0</v>
      </c>
      <c r="Y1078" s="54"/>
      <c r="Z1078" s="54" t="s">
        <v>1844</v>
      </c>
      <c r="AA1078" s="72">
        <v>0</v>
      </c>
      <c r="AB1078" s="54"/>
      <c r="AC1078" s="54" t="s">
        <v>5196</v>
      </c>
      <c r="AD1078" s="54">
        <v>1</v>
      </c>
      <c r="AE1078" s="54">
        <v>0</v>
      </c>
      <c r="AF1078" s="54">
        <v>0</v>
      </c>
      <c r="AG1078" s="54">
        <v>0</v>
      </c>
      <c r="AH1078" s="54">
        <v>1</v>
      </c>
      <c r="AI1078" s="54">
        <v>0</v>
      </c>
      <c r="AK1078" s="54">
        <v>0</v>
      </c>
      <c r="AL1078" s="54">
        <v>0</v>
      </c>
      <c r="AM1078" s="54">
        <v>0</v>
      </c>
      <c r="AN1078" s="54">
        <v>0</v>
      </c>
      <c r="AO1078" s="54">
        <v>0</v>
      </c>
      <c r="AP1078" s="54">
        <v>0</v>
      </c>
      <c r="AQ1078" s="54">
        <v>0</v>
      </c>
      <c r="AR1078" s="54">
        <v>0</v>
      </c>
      <c r="AS1078" s="54">
        <v>6.7</v>
      </c>
      <c r="AT1078" s="54">
        <v>66043</v>
      </c>
      <c r="AU1078" s="54">
        <v>1</v>
      </c>
      <c r="AV1078" s="54">
        <v>0</v>
      </c>
      <c r="AW1078" s="54">
        <v>7</v>
      </c>
      <c r="AY1078" s="83">
        <v>68714</v>
      </c>
      <c r="AZ1078" s="73">
        <v>185.69</v>
      </c>
    </row>
    <row r="1079" spans="1:52" x14ac:dyDescent="0.25">
      <c r="A1079" s="57">
        <v>1075</v>
      </c>
      <c r="B1079" s="72">
        <v>2016</v>
      </c>
      <c r="C1079" s="54">
        <v>4</v>
      </c>
      <c r="D1079" s="54" t="s">
        <v>5197</v>
      </c>
      <c r="E1079" s="54">
        <v>3.7</v>
      </c>
      <c r="F1079" s="109">
        <v>3.7</v>
      </c>
      <c r="J1079" s="54" t="s">
        <v>104</v>
      </c>
      <c r="L1079" s="54">
        <v>0</v>
      </c>
      <c r="M1079" s="54"/>
      <c r="N1079" s="54" t="s">
        <v>505</v>
      </c>
      <c r="O1079" s="54">
        <v>80217688</v>
      </c>
      <c r="P1079" s="71">
        <v>40130</v>
      </c>
      <c r="Q1079" s="54" t="s">
        <v>7122</v>
      </c>
      <c r="R1079" s="54">
        <v>21831159</v>
      </c>
      <c r="S1079" s="71">
        <v>40055</v>
      </c>
      <c r="T1079" s="54" t="s">
        <v>1230</v>
      </c>
      <c r="U1079" s="64">
        <v>335978</v>
      </c>
      <c r="V1079" s="70">
        <v>40309</v>
      </c>
      <c r="Y1079" s="54"/>
      <c r="Z1079" s="54" t="s">
        <v>668</v>
      </c>
      <c r="AA1079" s="72">
        <v>150280</v>
      </c>
      <c r="AB1079" s="71">
        <v>41691</v>
      </c>
      <c r="AC1079" s="54" t="s">
        <v>5198</v>
      </c>
      <c r="AD1079" s="54">
        <v>1</v>
      </c>
      <c r="AE1079" s="54">
        <v>0</v>
      </c>
      <c r="AF1079" s="54">
        <v>0</v>
      </c>
      <c r="AG1079" s="54">
        <v>0</v>
      </c>
      <c r="AH1079" s="54">
        <v>0</v>
      </c>
      <c r="AI1079" s="54">
        <v>1</v>
      </c>
      <c r="AK1079" s="54">
        <v>0</v>
      </c>
      <c r="AL1079" s="54">
        <v>0</v>
      </c>
      <c r="AM1079" s="54">
        <v>0</v>
      </c>
      <c r="AN1079" s="54">
        <v>0</v>
      </c>
      <c r="AO1079" s="54">
        <v>0</v>
      </c>
      <c r="AP1079" s="54">
        <v>0</v>
      </c>
      <c r="AQ1079" s="54">
        <v>0</v>
      </c>
      <c r="AR1079" s="54">
        <v>0</v>
      </c>
      <c r="AS1079" s="54">
        <v>7.4</v>
      </c>
      <c r="AT1079" s="54">
        <v>115927</v>
      </c>
      <c r="AU1079" s="54">
        <v>0</v>
      </c>
      <c r="AV1079" s="54">
        <v>0</v>
      </c>
      <c r="AW1079" s="54">
        <v>6.5</v>
      </c>
      <c r="AY1079" s="83">
        <v>94739</v>
      </c>
      <c r="AZ1079" s="73">
        <v>185.69</v>
      </c>
    </row>
    <row r="1080" spans="1:52" x14ac:dyDescent="0.25">
      <c r="A1080" s="57">
        <v>1076</v>
      </c>
      <c r="B1080" s="72">
        <v>2016</v>
      </c>
      <c r="C1080" s="54">
        <v>7</v>
      </c>
      <c r="D1080" s="54" t="s">
        <v>6194</v>
      </c>
      <c r="E1080" s="54">
        <v>3.46</v>
      </c>
      <c r="F1080" s="109">
        <v>3.46</v>
      </c>
      <c r="J1080" s="54" t="s">
        <v>3119</v>
      </c>
      <c r="M1080" s="54"/>
      <c r="N1080" s="54" t="s">
        <v>357</v>
      </c>
      <c r="O1080" s="54">
        <v>12392634</v>
      </c>
      <c r="P1080" s="71">
        <v>24041</v>
      </c>
      <c r="Q1080" s="54" t="s">
        <v>1012</v>
      </c>
      <c r="R1080" s="54">
        <v>465534</v>
      </c>
      <c r="S1080" s="71">
        <v>40474</v>
      </c>
      <c r="T1080" s="54" t="s">
        <v>546</v>
      </c>
      <c r="V1080" s="54"/>
      <c r="W1080" s="54" t="s">
        <v>870</v>
      </c>
      <c r="X1080" s="54">
        <v>965974</v>
      </c>
      <c r="Y1080" s="71">
        <v>40263</v>
      </c>
      <c r="Z1080" s="54" t="s">
        <v>559</v>
      </c>
      <c r="AA1080" s="72">
        <v>20771955</v>
      </c>
      <c r="AB1080" s="71">
        <v>40339</v>
      </c>
      <c r="AC1080" s="54" t="s">
        <v>1352</v>
      </c>
      <c r="AD1080" s="54">
        <v>0</v>
      </c>
      <c r="AE1080" s="54">
        <v>1</v>
      </c>
      <c r="AF1080" s="54">
        <v>0</v>
      </c>
      <c r="AG1080" s="54">
        <v>1</v>
      </c>
      <c r="AH1080" s="54">
        <v>0</v>
      </c>
      <c r="AI1080" s="54">
        <v>1</v>
      </c>
      <c r="AK1080" s="54">
        <v>0</v>
      </c>
      <c r="AL1080" s="54">
        <v>0</v>
      </c>
      <c r="AM1080" s="54">
        <v>0</v>
      </c>
      <c r="AN1080" s="54">
        <v>0</v>
      </c>
      <c r="AO1080" s="54">
        <v>0</v>
      </c>
      <c r="AP1080" s="54">
        <v>0</v>
      </c>
      <c r="AQ1080" s="54">
        <v>0</v>
      </c>
      <c r="AR1080" s="54">
        <v>0</v>
      </c>
      <c r="AS1080" s="54">
        <v>7.2</v>
      </c>
      <c r="AT1080" s="54">
        <v>33286</v>
      </c>
      <c r="AU1080" s="54">
        <v>1</v>
      </c>
      <c r="AV1080" s="54">
        <v>0</v>
      </c>
      <c r="AZ1080" s="73">
        <v>185.69</v>
      </c>
    </row>
    <row r="1081" spans="1:52" x14ac:dyDescent="0.25">
      <c r="A1081" s="57">
        <v>1077</v>
      </c>
      <c r="B1081" s="72">
        <v>2016</v>
      </c>
      <c r="C1081" s="54">
        <v>4</v>
      </c>
      <c r="D1081" s="54" t="s">
        <v>5199</v>
      </c>
      <c r="E1081" s="54">
        <v>2.87</v>
      </c>
      <c r="F1081" s="109">
        <v>2.87</v>
      </c>
      <c r="J1081" s="54" t="s">
        <v>274</v>
      </c>
      <c r="L1081" s="54">
        <v>0</v>
      </c>
      <c r="M1081" s="54"/>
      <c r="N1081" s="54" t="s">
        <v>274</v>
      </c>
      <c r="O1081" s="54">
        <v>0</v>
      </c>
      <c r="Q1081" s="54" t="s">
        <v>5200</v>
      </c>
      <c r="R1081" s="54">
        <v>0</v>
      </c>
      <c r="S1081" s="54"/>
      <c r="T1081" s="54" t="s">
        <v>265</v>
      </c>
      <c r="U1081" s="54">
        <v>0</v>
      </c>
      <c r="V1081" s="54"/>
      <c r="W1081" s="54" t="s">
        <v>5201</v>
      </c>
      <c r="X1081" s="54">
        <v>516185</v>
      </c>
      <c r="Y1081" s="71">
        <v>40370</v>
      </c>
      <c r="Z1081" s="54" t="s">
        <v>1007</v>
      </c>
      <c r="AA1081" s="72">
        <v>18375429</v>
      </c>
      <c r="AB1081" s="71">
        <v>40057</v>
      </c>
      <c r="AC1081" s="54" t="s">
        <v>5202</v>
      </c>
      <c r="AD1081" s="54">
        <v>0</v>
      </c>
      <c r="AE1081" s="54">
        <v>1</v>
      </c>
      <c r="AF1081" s="54">
        <v>0</v>
      </c>
      <c r="AG1081" s="54">
        <v>0</v>
      </c>
      <c r="AH1081" s="54">
        <v>1</v>
      </c>
      <c r="AI1081" s="54">
        <v>1</v>
      </c>
      <c r="AK1081" s="54">
        <v>0</v>
      </c>
      <c r="AL1081" s="54">
        <v>0</v>
      </c>
      <c r="AM1081" s="54">
        <v>0</v>
      </c>
      <c r="AN1081" s="54">
        <v>0</v>
      </c>
      <c r="AO1081" s="54">
        <v>0</v>
      </c>
      <c r="AP1081" s="54">
        <v>0</v>
      </c>
      <c r="AQ1081" s="54">
        <v>0</v>
      </c>
      <c r="AR1081" s="54">
        <v>0</v>
      </c>
      <c r="AS1081" s="54">
        <v>5.3</v>
      </c>
      <c r="AT1081" s="54">
        <v>25405</v>
      </c>
      <c r="AU1081" s="54">
        <v>0</v>
      </c>
      <c r="AV1081" s="54">
        <v>0</v>
      </c>
      <c r="AW1081" s="54">
        <v>5.5</v>
      </c>
      <c r="AY1081" s="54">
        <v>70875</v>
      </c>
      <c r="AZ1081" s="73">
        <v>185.69</v>
      </c>
    </row>
    <row r="1082" spans="1:52" x14ac:dyDescent="0.25">
      <c r="A1082" s="57">
        <v>1078</v>
      </c>
      <c r="B1082" s="72">
        <v>2016</v>
      </c>
      <c r="C1082" s="54">
        <v>1</v>
      </c>
      <c r="D1082" s="54" t="s">
        <v>5203</v>
      </c>
      <c r="E1082" s="54">
        <v>2.87</v>
      </c>
      <c r="F1082" s="109">
        <v>2.87</v>
      </c>
      <c r="J1082" s="54" t="s">
        <v>1761</v>
      </c>
      <c r="L1082" s="54">
        <v>0</v>
      </c>
      <c r="M1082" s="54"/>
      <c r="N1082" s="54" t="s">
        <v>2278</v>
      </c>
      <c r="O1082" s="54">
        <v>3211455</v>
      </c>
      <c r="P1082" s="71">
        <v>40323</v>
      </c>
      <c r="T1082" s="54" t="s">
        <v>2340</v>
      </c>
      <c r="U1082" s="54">
        <v>1486</v>
      </c>
      <c r="V1082" s="54"/>
      <c r="Z1082" s="54" t="s">
        <v>5204</v>
      </c>
      <c r="AB1082" s="54"/>
      <c r="AC1082" s="54" t="s">
        <v>5205</v>
      </c>
      <c r="AD1082" s="54">
        <v>0</v>
      </c>
      <c r="AE1082" s="54">
        <v>0</v>
      </c>
      <c r="AF1082" s="54">
        <v>0</v>
      </c>
      <c r="AG1082" s="54">
        <v>1</v>
      </c>
      <c r="AH1082" s="54">
        <v>1</v>
      </c>
      <c r="AI1082" s="54">
        <v>0</v>
      </c>
      <c r="AK1082" s="54">
        <v>0</v>
      </c>
      <c r="AL1082" s="54">
        <v>0</v>
      </c>
      <c r="AM1082" s="54">
        <v>0</v>
      </c>
      <c r="AN1082" s="54">
        <v>0</v>
      </c>
      <c r="AO1082" s="54">
        <v>0</v>
      </c>
      <c r="AP1082" s="54">
        <v>0</v>
      </c>
      <c r="AQ1082" s="54">
        <v>0</v>
      </c>
      <c r="AR1082" s="54">
        <v>0</v>
      </c>
      <c r="AS1082" s="54">
        <v>6.3</v>
      </c>
      <c r="AT1082" s="54">
        <v>4484</v>
      </c>
      <c r="AU1082" s="54">
        <v>1</v>
      </c>
      <c r="AV1082" s="54">
        <v>0</v>
      </c>
      <c r="AW1082" s="54">
        <v>6.2</v>
      </c>
      <c r="AY1082" s="83">
        <v>230552</v>
      </c>
      <c r="AZ1082" s="73">
        <v>185.69</v>
      </c>
    </row>
    <row r="1083" spans="1:52" x14ac:dyDescent="0.25">
      <c r="A1083" s="57">
        <v>1079</v>
      </c>
      <c r="B1083" s="72">
        <v>2016</v>
      </c>
      <c r="C1083" s="54">
        <v>2</v>
      </c>
      <c r="D1083" s="54" t="s">
        <v>5206</v>
      </c>
      <c r="E1083" s="54">
        <v>2.5499999999999998</v>
      </c>
      <c r="F1083" s="109">
        <v>2.5499999999999998</v>
      </c>
      <c r="J1083" s="54" t="s">
        <v>394</v>
      </c>
      <c r="L1083" s="54">
        <v>6295</v>
      </c>
      <c r="M1083" s="54"/>
      <c r="N1083" s="54" t="s">
        <v>272</v>
      </c>
      <c r="O1083" s="54">
        <v>6429414</v>
      </c>
      <c r="P1083" s="71">
        <v>40247</v>
      </c>
      <c r="Q1083" s="54" t="s">
        <v>370</v>
      </c>
      <c r="R1083" s="54">
        <v>1051098</v>
      </c>
      <c r="S1083" s="71">
        <v>42079</v>
      </c>
      <c r="T1083" s="54" t="s">
        <v>5207</v>
      </c>
      <c r="U1083" s="54">
        <v>0</v>
      </c>
      <c r="W1083" s="54" t="s">
        <v>5208</v>
      </c>
      <c r="X1083" s="54">
        <v>47108</v>
      </c>
      <c r="Y1083" s="71">
        <v>42344</v>
      </c>
      <c r="Z1083" s="54" t="s">
        <v>5209</v>
      </c>
      <c r="AA1083" s="72">
        <v>0</v>
      </c>
      <c r="AC1083" s="54" t="s">
        <v>620</v>
      </c>
      <c r="AD1083" s="54">
        <v>0</v>
      </c>
      <c r="AE1083" s="54">
        <v>0</v>
      </c>
      <c r="AF1083" s="54">
        <v>0</v>
      </c>
      <c r="AG1083" s="54">
        <v>0</v>
      </c>
      <c r="AH1083" s="54">
        <v>0</v>
      </c>
      <c r="AI1083" s="54">
        <v>1</v>
      </c>
      <c r="AK1083" s="54">
        <v>0</v>
      </c>
      <c r="AL1083" s="54">
        <v>0</v>
      </c>
      <c r="AM1083" s="54">
        <v>0</v>
      </c>
      <c r="AN1083" s="54">
        <v>0</v>
      </c>
      <c r="AO1083" s="54">
        <v>0</v>
      </c>
      <c r="AP1083" s="54">
        <v>0</v>
      </c>
      <c r="AQ1083" s="54">
        <v>0</v>
      </c>
      <c r="AR1083" s="54">
        <v>0</v>
      </c>
      <c r="AS1083" s="54">
        <v>4.8</v>
      </c>
      <c r="AT1083" s="54">
        <v>23155</v>
      </c>
      <c r="AU1083" s="54">
        <v>1</v>
      </c>
      <c r="AV1083" s="54">
        <v>0</v>
      </c>
      <c r="AW1083" s="54">
        <v>5.9</v>
      </c>
      <c r="AY1083" s="83">
        <v>6151</v>
      </c>
      <c r="AZ1083" s="73">
        <v>185.69</v>
      </c>
    </row>
    <row r="1084" spans="1:52" x14ac:dyDescent="0.25">
      <c r="A1084" s="57">
        <v>1080</v>
      </c>
      <c r="B1084" s="72">
        <v>2016</v>
      </c>
      <c r="C1084" s="54">
        <v>4</v>
      </c>
      <c r="D1084" s="54" t="s">
        <v>5210</v>
      </c>
      <c r="E1084" s="54">
        <v>1.79</v>
      </c>
      <c r="F1084" s="109">
        <v>1.79</v>
      </c>
      <c r="J1084" s="54" t="s">
        <v>5211</v>
      </c>
      <c r="L1084" s="54">
        <v>74204</v>
      </c>
      <c r="N1084" s="54" t="s">
        <v>5212</v>
      </c>
      <c r="O1084" s="54">
        <v>4110137</v>
      </c>
      <c r="P1084" s="71">
        <v>40662</v>
      </c>
      <c r="Q1084" s="54" t="s">
        <v>5213</v>
      </c>
      <c r="R1084" s="54">
        <v>63542</v>
      </c>
      <c r="S1084" s="71">
        <v>40395</v>
      </c>
      <c r="T1084" s="54" t="s">
        <v>5214</v>
      </c>
      <c r="U1084" s="54">
        <v>3078350</v>
      </c>
      <c r="V1084" s="71">
        <v>41818</v>
      </c>
      <c r="W1084" s="54" t="s">
        <v>5215</v>
      </c>
      <c r="X1084" s="54">
        <v>69357</v>
      </c>
      <c r="Y1084" s="71">
        <v>41540</v>
      </c>
      <c r="Z1084" s="54" t="s">
        <v>1422</v>
      </c>
      <c r="AA1084" s="72">
        <v>28268420</v>
      </c>
      <c r="AB1084" s="71">
        <v>40058</v>
      </c>
      <c r="AC1084" s="54" t="s">
        <v>5216</v>
      </c>
      <c r="AD1084" s="54">
        <v>1</v>
      </c>
      <c r="AE1084" s="54">
        <v>0</v>
      </c>
      <c r="AF1084" s="54">
        <v>0</v>
      </c>
      <c r="AG1084" s="54">
        <v>1</v>
      </c>
      <c r="AH1084" s="54">
        <v>0</v>
      </c>
      <c r="AI1084" s="54">
        <v>0</v>
      </c>
      <c r="AK1084" s="54">
        <v>0</v>
      </c>
      <c r="AL1084" s="54">
        <v>0</v>
      </c>
      <c r="AM1084" s="54">
        <v>0</v>
      </c>
      <c r="AN1084" s="54">
        <v>0</v>
      </c>
      <c r="AO1084" s="54">
        <v>0</v>
      </c>
      <c r="AP1084" s="54">
        <v>0</v>
      </c>
      <c r="AQ1084" s="54">
        <v>0</v>
      </c>
      <c r="AR1084" s="54">
        <v>0</v>
      </c>
      <c r="AS1084" s="54">
        <v>6.5</v>
      </c>
      <c r="AT1084" s="54">
        <v>25010</v>
      </c>
      <c r="AU1084" s="54">
        <v>0</v>
      </c>
      <c r="AV1084" s="54">
        <v>0</v>
      </c>
      <c r="AW1084" s="54">
        <v>6</v>
      </c>
      <c r="AY1084" s="83">
        <v>118479</v>
      </c>
      <c r="AZ1084" s="73">
        <v>185.69</v>
      </c>
    </row>
    <row r="1085" spans="1:52" x14ac:dyDescent="0.25">
      <c r="A1085" s="57">
        <v>1081</v>
      </c>
      <c r="B1085" s="72">
        <v>2016</v>
      </c>
      <c r="C1085" s="54">
        <v>2</v>
      </c>
      <c r="D1085" s="54" t="s">
        <v>5217</v>
      </c>
      <c r="E1085" s="54">
        <v>1.29</v>
      </c>
      <c r="F1085" s="109">
        <v>1.29</v>
      </c>
      <c r="J1085" s="54" t="s">
        <v>5218</v>
      </c>
      <c r="L1085" s="54">
        <v>111434</v>
      </c>
      <c r="M1085" s="71">
        <v>40814</v>
      </c>
      <c r="N1085" s="54" t="s">
        <v>5219</v>
      </c>
      <c r="O1085" s="54">
        <v>6377336</v>
      </c>
      <c r="P1085" s="71">
        <v>40095</v>
      </c>
      <c r="Q1085" s="54" t="s">
        <v>1257</v>
      </c>
      <c r="R1085" s="54">
        <v>5227484</v>
      </c>
      <c r="S1085" s="71">
        <v>40246</v>
      </c>
      <c r="T1085" s="54" t="s">
        <v>1405</v>
      </c>
      <c r="U1085" s="54">
        <v>22383195</v>
      </c>
      <c r="V1085" s="71">
        <v>40351</v>
      </c>
      <c r="W1085" s="54" t="s">
        <v>2061</v>
      </c>
      <c r="X1085" s="54">
        <v>2292607</v>
      </c>
      <c r="Y1085" s="71">
        <v>40053</v>
      </c>
      <c r="Z1085" s="54" t="s">
        <v>548</v>
      </c>
      <c r="AA1085" s="72">
        <v>16156622</v>
      </c>
      <c r="AB1085" s="71">
        <v>40283</v>
      </c>
      <c r="AC1085" s="54" t="s">
        <v>229</v>
      </c>
      <c r="AD1085" s="54">
        <v>1</v>
      </c>
      <c r="AE1085" s="54">
        <v>0</v>
      </c>
      <c r="AF1085" s="54">
        <v>0</v>
      </c>
      <c r="AG1085" s="54">
        <v>0</v>
      </c>
      <c r="AH1085" s="54">
        <v>1</v>
      </c>
      <c r="AI1085" s="54">
        <v>0</v>
      </c>
      <c r="AK1085" s="54">
        <v>0</v>
      </c>
      <c r="AL1085" s="54">
        <v>0</v>
      </c>
      <c r="AM1085" s="54">
        <v>0</v>
      </c>
      <c r="AN1085" s="54">
        <v>0</v>
      </c>
      <c r="AO1085" s="54">
        <v>0</v>
      </c>
      <c r="AP1085" s="54">
        <v>0</v>
      </c>
      <c r="AQ1085" s="54">
        <v>0</v>
      </c>
      <c r="AR1085" s="54">
        <v>0</v>
      </c>
      <c r="AS1085" s="54">
        <v>5.2</v>
      </c>
      <c r="AT1085" s="54">
        <v>9213</v>
      </c>
      <c r="AU1085" s="54">
        <v>0</v>
      </c>
      <c r="AV1085" s="54">
        <v>0</v>
      </c>
      <c r="AW1085" s="54">
        <v>4.7</v>
      </c>
      <c r="AY1085" s="83">
        <v>60610</v>
      </c>
      <c r="AZ1085" s="73">
        <v>185.69</v>
      </c>
    </row>
    <row r="1086" spans="1:52" x14ac:dyDescent="0.25">
      <c r="A1086" s="57">
        <v>1082</v>
      </c>
      <c r="B1086" s="72">
        <v>2016</v>
      </c>
      <c r="C1086" s="54">
        <v>4</v>
      </c>
      <c r="D1086" s="54" t="s">
        <v>5220</v>
      </c>
      <c r="E1086" s="54">
        <v>1.26</v>
      </c>
      <c r="F1086" s="109">
        <v>1.26</v>
      </c>
      <c r="J1086" s="54" t="s">
        <v>1172</v>
      </c>
      <c r="L1086" s="54">
        <v>0</v>
      </c>
      <c r="M1086" s="54"/>
      <c r="N1086" s="54" t="s">
        <v>1502</v>
      </c>
      <c r="O1086" s="54">
        <v>16373120</v>
      </c>
      <c r="P1086" s="71">
        <v>40471</v>
      </c>
      <c r="Q1086" s="54" t="s">
        <v>529</v>
      </c>
      <c r="R1086" s="54">
        <v>5803430</v>
      </c>
      <c r="S1086" s="71">
        <v>40053</v>
      </c>
      <c r="T1086" s="54" t="s">
        <v>5221</v>
      </c>
      <c r="U1086" s="54">
        <v>0</v>
      </c>
      <c r="W1086" s="54" t="s">
        <v>1845</v>
      </c>
      <c r="X1086" s="54">
        <v>695643</v>
      </c>
      <c r="Y1086" s="71">
        <v>40442</v>
      </c>
      <c r="Z1086" s="54" t="s">
        <v>2335</v>
      </c>
      <c r="AA1086" s="72">
        <v>750546</v>
      </c>
      <c r="AB1086" s="71">
        <v>40798</v>
      </c>
      <c r="AC1086" s="54" t="s">
        <v>2103</v>
      </c>
      <c r="AD1086" s="54">
        <v>1</v>
      </c>
      <c r="AE1086" s="54">
        <v>0</v>
      </c>
      <c r="AF1086" s="54">
        <v>0</v>
      </c>
      <c r="AG1086" s="54">
        <v>0</v>
      </c>
      <c r="AH1086" s="54">
        <v>0</v>
      </c>
      <c r="AI1086" s="54">
        <v>0</v>
      </c>
      <c r="AK1086" s="54">
        <v>0</v>
      </c>
      <c r="AL1086" s="54">
        <v>0</v>
      </c>
      <c r="AM1086" s="54">
        <v>0</v>
      </c>
      <c r="AN1086" s="54">
        <v>0</v>
      </c>
      <c r="AO1086" s="54">
        <v>0</v>
      </c>
      <c r="AP1086" s="54">
        <v>0</v>
      </c>
      <c r="AQ1086" s="54">
        <v>0</v>
      </c>
      <c r="AR1086" s="54">
        <v>0</v>
      </c>
      <c r="AS1086" s="54">
        <v>5.2</v>
      </c>
      <c r="AT1086" s="54">
        <v>14259</v>
      </c>
      <c r="AU1086" s="54">
        <v>0</v>
      </c>
      <c r="AV1086" s="54">
        <v>0</v>
      </c>
      <c r="AW1086" s="54">
        <v>5.6</v>
      </c>
      <c r="AY1086" s="83">
        <v>88833</v>
      </c>
      <c r="AZ1086" s="73">
        <v>185.69</v>
      </c>
    </row>
    <row r="1087" spans="1:52" x14ac:dyDescent="0.25">
      <c r="A1087" s="57">
        <v>1083</v>
      </c>
      <c r="B1087" s="72">
        <v>2016</v>
      </c>
      <c r="C1087" s="54">
        <v>1</v>
      </c>
      <c r="D1087" s="54" t="s">
        <v>5222</v>
      </c>
      <c r="E1087" s="54">
        <v>1.25</v>
      </c>
      <c r="F1087" s="109">
        <v>1.25</v>
      </c>
      <c r="J1087" s="54" t="s">
        <v>5223</v>
      </c>
      <c r="K1087" s="54" t="s">
        <v>5224</v>
      </c>
      <c r="L1087" s="54">
        <v>0</v>
      </c>
      <c r="M1087" s="54"/>
      <c r="N1087" s="54" t="s">
        <v>120</v>
      </c>
      <c r="O1087" s="54">
        <v>26151212</v>
      </c>
      <c r="P1087" s="71">
        <v>40140</v>
      </c>
      <c r="Q1087" s="54" t="s">
        <v>1505</v>
      </c>
      <c r="R1087" s="54">
        <v>35231667</v>
      </c>
      <c r="S1087" s="71">
        <v>40203</v>
      </c>
      <c r="T1087" s="54" t="s">
        <v>261</v>
      </c>
      <c r="U1087" s="54">
        <v>14688528</v>
      </c>
      <c r="V1087" s="71">
        <v>40085</v>
      </c>
      <c r="Y1087" s="54"/>
      <c r="Z1087" s="54" t="s">
        <v>1386</v>
      </c>
      <c r="AA1087" s="72">
        <v>44431790</v>
      </c>
      <c r="AB1087" s="71">
        <v>40385</v>
      </c>
      <c r="AC1087" s="54" t="s">
        <v>4928</v>
      </c>
      <c r="AD1087" s="54">
        <v>0</v>
      </c>
      <c r="AE1087" s="54">
        <v>1</v>
      </c>
      <c r="AF1087" s="54">
        <v>0</v>
      </c>
      <c r="AG1087" s="54">
        <v>0</v>
      </c>
      <c r="AH1087" s="54">
        <v>1</v>
      </c>
      <c r="AI1087" s="54">
        <v>0</v>
      </c>
      <c r="AK1087" s="54">
        <v>0</v>
      </c>
      <c r="AL1087" s="54">
        <v>0</v>
      </c>
      <c r="AM1087" s="54">
        <v>0</v>
      </c>
      <c r="AN1087" s="54">
        <v>0</v>
      </c>
      <c r="AO1087" s="54">
        <v>0</v>
      </c>
      <c r="AP1087" s="54">
        <v>0</v>
      </c>
      <c r="AQ1087" s="54">
        <v>0</v>
      </c>
      <c r="AR1087" s="54">
        <v>0</v>
      </c>
      <c r="AS1087" s="54">
        <v>4.4000000000000004</v>
      </c>
      <c r="AT1087" s="54">
        <v>17681</v>
      </c>
      <c r="AU1087" s="54">
        <v>0</v>
      </c>
      <c r="AV1087" s="54">
        <v>0</v>
      </c>
      <c r="AW1087" s="54">
        <v>4.5999999999999996</v>
      </c>
      <c r="AY1087" s="62">
        <v>58281</v>
      </c>
      <c r="AZ1087" s="73">
        <v>185.69</v>
      </c>
    </row>
    <row r="1088" spans="1:52" x14ac:dyDescent="0.25">
      <c r="A1088" s="57">
        <v>1084</v>
      </c>
      <c r="B1088" s="72">
        <v>2016</v>
      </c>
      <c r="C1088" s="54">
        <v>4</v>
      </c>
      <c r="D1088" s="54" t="s">
        <v>5225</v>
      </c>
      <c r="E1088" s="54">
        <v>0.88700000000000001</v>
      </c>
      <c r="F1088" s="109">
        <v>0.88700000000000001</v>
      </c>
      <c r="J1088" s="54" t="s">
        <v>4346</v>
      </c>
      <c r="L1088" s="54">
        <v>0</v>
      </c>
      <c r="M1088" s="54"/>
      <c r="N1088" s="54" t="s">
        <v>5226</v>
      </c>
      <c r="O1088" s="54">
        <v>0</v>
      </c>
      <c r="Q1088" s="54" t="s">
        <v>5227</v>
      </c>
      <c r="R1088" s="54">
        <v>0</v>
      </c>
      <c r="T1088" s="54" t="s">
        <v>5228</v>
      </c>
      <c r="U1088" s="54">
        <v>0</v>
      </c>
      <c r="W1088" s="54" t="s">
        <v>5229</v>
      </c>
      <c r="X1088" s="54">
        <v>0</v>
      </c>
      <c r="Y1088" s="54"/>
      <c r="AC1088" s="54" t="s">
        <v>5230</v>
      </c>
      <c r="AD1088" s="54">
        <v>0</v>
      </c>
      <c r="AE1088" s="54">
        <v>0</v>
      </c>
      <c r="AF1088" s="54">
        <v>0</v>
      </c>
      <c r="AG1088" s="54">
        <v>1</v>
      </c>
      <c r="AH1088" s="54">
        <v>1</v>
      </c>
      <c r="AI1088" s="54">
        <v>0</v>
      </c>
      <c r="AK1088" s="54">
        <v>0</v>
      </c>
      <c r="AL1088" s="54">
        <v>0</v>
      </c>
      <c r="AM1088" s="54">
        <v>0</v>
      </c>
      <c r="AN1088" s="54">
        <v>0</v>
      </c>
      <c r="AO1088" s="54">
        <v>0</v>
      </c>
      <c r="AP1088" s="54">
        <v>0</v>
      </c>
      <c r="AQ1088" s="54">
        <v>0</v>
      </c>
      <c r="AR1088" s="54">
        <v>0</v>
      </c>
      <c r="AS1088" s="54">
        <v>3.6</v>
      </c>
      <c r="AT1088" s="54">
        <v>336</v>
      </c>
      <c r="AU1088" s="54">
        <v>0</v>
      </c>
      <c r="AV1088" s="54">
        <v>0</v>
      </c>
      <c r="AW1088" s="54">
        <v>4.4000000000000004</v>
      </c>
      <c r="AX1088" s="54">
        <v>3.6</v>
      </c>
      <c r="AY1088" s="83"/>
      <c r="AZ1088" s="73">
        <v>185.69</v>
      </c>
    </row>
    <row r="1089" spans="1:52" x14ac:dyDescent="0.25">
      <c r="A1089" s="57">
        <v>1085</v>
      </c>
      <c r="B1089" s="72">
        <v>2016</v>
      </c>
      <c r="C1089" s="54">
        <v>4</v>
      </c>
      <c r="D1089" s="54" t="s">
        <v>5231</v>
      </c>
      <c r="E1089" s="54">
        <v>0.86609999999999998</v>
      </c>
      <c r="F1089" s="109">
        <v>0.86609999999999998</v>
      </c>
      <c r="J1089" s="54" t="s">
        <v>446</v>
      </c>
      <c r="L1089" s="54">
        <v>0</v>
      </c>
      <c r="N1089" s="54" t="s">
        <v>5232</v>
      </c>
      <c r="O1089" s="54">
        <v>888399</v>
      </c>
      <c r="P1089" s="71">
        <v>40485</v>
      </c>
      <c r="Q1089" s="54" t="s">
        <v>530</v>
      </c>
      <c r="R1089" s="54">
        <v>68114263</v>
      </c>
      <c r="S1089" s="71">
        <v>40053</v>
      </c>
      <c r="T1089" s="54" t="s">
        <v>482</v>
      </c>
      <c r="U1089" s="54">
        <v>917586</v>
      </c>
      <c r="V1089" s="71">
        <v>40329</v>
      </c>
      <c r="W1089" s="54" t="s">
        <v>2069</v>
      </c>
      <c r="X1089" s="54">
        <v>0</v>
      </c>
      <c r="Z1089" s="54" t="s">
        <v>2023</v>
      </c>
      <c r="AA1089" s="72">
        <v>22880883</v>
      </c>
      <c r="AB1089" s="71">
        <v>40467</v>
      </c>
      <c r="AC1089" s="54" t="s">
        <v>5233</v>
      </c>
      <c r="AD1089" s="54">
        <v>1</v>
      </c>
      <c r="AE1089" s="54">
        <v>1</v>
      </c>
      <c r="AF1089" s="54">
        <v>0</v>
      </c>
      <c r="AG1089" s="54">
        <v>1</v>
      </c>
      <c r="AH1089" s="54">
        <v>0</v>
      </c>
      <c r="AI1089" s="54">
        <v>0</v>
      </c>
      <c r="AK1089" s="54">
        <v>0</v>
      </c>
      <c r="AL1089" s="54">
        <v>0</v>
      </c>
      <c r="AM1089" s="54">
        <v>0</v>
      </c>
      <c r="AN1089" s="54">
        <v>0</v>
      </c>
      <c r="AO1089" s="54">
        <v>0</v>
      </c>
      <c r="AP1089" s="54">
        <v>0</v>
      </c>
      <c r="AQ1089" s="54">
        <v>0</v>
      </c>
      <c r="AR1089" s="54">
        <v>0</v>
      </c>
      <c r="AS1089" s="54">
        <v>4.9000000000000004</v>
      </c>
      <c r="AT1089" s="54">
        <v>5281</v>
      </c>
      <c r="AU1089" s="54">
        <v>0</v>
      </c>
      <c r="AV1089" s="54">
        <v>0</v>
      </c>
      <c r="AW1089" s="54">
        <v>5.2</v>
      </c>
      <c r="AY1089" s="83">
        <v>61929</v>
      </c>
      <c r="AZ1089" s="73">
        <v>185.69</v>
      </c>
    </row>
    <row r="1090" spans="1:52" x14ac:dyDescent="0.25">
      <c r="A1090" s="57">
        <v>1086</v>
      </c>
      <c r="B1090" s="72">
        <v>2016</v>
      </c>
      <c r="C1090" s="54">
        <v>7</v>
      </c>
      <c r="D1090" s="54" t="s">
        <v>6195</v>
      </c>
      <c r="E1090" s="54">
        <v>0.81200000000000006</v>
      </c>
      <c r="F1090" s="109">
        <v>0.81200000000000006</v>
      </c>
      <c r="J1090" s="54" t="s">
        <v>6196</v>
      </c>
      <c r="L1090" s="54">
        <v>30690</v>
      </c>
      <c r="M1090" s="71">
        <v>40481</v>
      </c>
      <c r="N1090" s="54" t="s">
        <v>6197</v>
      </c>
      <c r="O1090" s="54">
        <v>18857790</v>
      </c>
      <c r="P1090" s="71">
        <v>41469</v>
      </c>
      <c r="Q1090" s="54" t="s">
        <v>384</v>
      </c>
      <c r="R1090" s="54">
        <v>42528836</v>
      </c>
      <c r="S1090" s="71">
        <v>41352</v>
      </c>
      <c r="T1090" s="54" t="s">
        <v>175</v>
      </c>
      <c r="U1090" s="54">
        <v>8419257</v>
      </c>
      <c r="V1090" s="71">
        <v>40077</v>
      </c>
      <c r="W1090" s="54" t="s">
        <v>639</v>
      </c>
      <c r="X1090" s="54">
        <v>4614103</v>
      </c>
      <c r="Y1090" s="71">
        <v>40423</v>
      </c>
      <c r="AB1090" s="54"/>
      <c r="AC1090" s="54" t="s">
        <v>614</v>
      </c>
      <c r="AD1090" s="54">
        <v>1</v>
      </c>
      <c r="AE1090" s="54">
        <v>0</v>
      </c>
      <c r="AF1090" s="54">
        <v>0</v>
      </c>
      <c r="AG1090" s="54">
        <v>0</v>
      </c>
      <c r="AH1090" s="54">
        <v>0</v>
      </c>
      <c r="AI1090" s="54">
        <v>0</v>
      </c>
      <c r="AK1090" s="54">
        <v>0</v>
      </c>
      <c r="AL1090" s="54">
        <v>0</v>
      </c>
      <c r="AM1090" s="54">
        <v>0</v>
      </c>
      <c r="AN1090" s="54">
        <v>0</v>
      </c>
      <c r="AO1090" s="54">
        <v>0</v>
      </c>
      <c r="AP1090" s="54">
        <v>0</v>
      </c>
      <c r="AQ1090" s="54">
        <v>0</v>
      </c>
      <c r="AR1090" s="54">
        <v>0</v>
      </c>
      <c r="AS1090" s="54">
        <v>3.9</v>
      </c>
      <c r="AT1090" s="54">
        <v>14515</v>
      </c>
      <c r="AU1090" s="54">
        <v>0</v>
      </c>
      <c r="AV1090" s="54">
        <v>0</v>
      </c>
      <c r="AY1090" s="83"/>
      <c r="AZ1090" s="73">
        <v>185.69</v>
      </c>
    </row>
    <row r="1091" spans="1:52" x14ac:dyDescent="0.25">
      <c r="A1091" s="57">
        <v>1087</v>
      </c>
      <c r="B1091" s="72">
        <v>2016</v>
      </c>
      <c r="C1091" s="54">
        <v>4</v>
      </c>
      <c r="D1091" s="54" t="s">
        <v>5234</v>
      </c>
      <c r="E1091" s="54">
        <v>0.80030000000000001</v>
      </c>
      <c r="F1091" s="109">
        <v>0.80030000000000001</v>
      </c>
      <c r="J1091" s="54" t="s">
        <v>5235</v>
      </c>
      <c r="L1091" s="54">
        <v>5838</v>
      </c>
      <c r="M1091" s="71">
        <v>41742</v>
      </c>
      <c r="N1091" s="54" t="s">
        <v>357</v>
      </c>
      <c r="O1091" s="54">
        <v>12255125</v>
      </c>
      <c r="P1091" s="71">
        <v>40277</v>
      </c>
      <c r="Q1091" s="54" t="s">
        <v>187</v>
      </c>
      <c r="R1091" s="54">
        <v>79376664</v>
      </c>
      <c r="S1091" s="71">
        <v>40053</v>
      </c>
      <c r="T1091" s="54" t="s">
        <v>219</v>
      </c>
      <c r="U1091" s="54">
        <v>41843531</v>
      </c>
      <c r="V1091" s="71">
        <v>40053</v>
      </c>
      <c r="W1091" s="54" t="s">
        <v>1826</v>
      </c>
      <c r="X1091" s="54">
        <v>48327213</v>
      </c>
      <c r="Y1091" s="71">
        <v>40053</v>
      </c>
      <c r="Z1091" s="54" t="s">
        <v>1261</v>
      </c>
      <c r="AA1091" s="72">
        <v>731702</v>
      </c>
      <c r="AB1091" s="71">
        <v>40053</v>
      </c>
      <c r="AC1091" s="54" t="s">
        <v>5216</v>
      </c>
      <c r="AD1091" s="54">
        <v>1</v>
      </c>
      <c r="AE1091" s="54">
        <v>0</v>
      </c>
      <c r="AF1091" s="54">
        <v>0</v>
      </c>
      <c r="AG1091" s="54">
        <v>1</v>
      </c>
      <c r="AH1091" s="54">
        <v>0</v>
      </c>
      <c r="AI1091" s="54">
        <v>0</v>
      </c>
      <c r="AK1091" s="54">
        <v>0</v>
      </c>
      <c r="AL1091" s="54">
        <v>0</v>
      </c>
      <c r="AM1091" s="54">
        <v>0</v>
      </c>
      <c r="AN1091" s="54">
        <v>0</v>
      </c>
      <c r="AO1091" s="54">
        <v>0</v>
      </c>
      <c r="AP1091" s="54">
        <v>0</v>
      </c>
      <c r="AQ1091" s="54">
        <v>0</v>
      </c>
      <c r="AR1091" s="54">
        <v>0</v>
      </c>
      <c r="AS1091" s="54">
        <v>3.9</v>
      </c>
      <c r="AT1091" s="54">
        <v>12750</v>
      </c>
      <c r="AU1091" s="54">
        <v>0</v>
      </c>
      <c r="AV1091" s="54">
        <v>0</v>
      </c>
      <c r="AW1091" s="54">
        <v>5</v>
      </c>
      <c r="AY1091" s="54">
        <v>35353</v>
      </c>
      <c r="AZ1091" s="73">
        <v>185.69</v>
      </c>
    </row>
    <row r="1092" spans="1:52" x14ac:dyDescent="0.25">
      <c r="A1092" s="57">
        <v>1088</v>
      </c>
      <c r="B1092" s="72">
        <v>2016</v>
      </c>
      <c r="C1092" s="54">
        <v>1</v>
      </c>
      <c r="D1092" s="54" t="s">
        <v>5236</v>
      </c>
      <c r="E1092" s="54">
        <v>0.78600000000000003</v>
      </c>
      <c r="F1092" s="109">
        <v>0.78600000000000003</v>
      </c>
      <c r="J1092" s="54" t="s">
        <v>5237</v>
      </c>
      <c r="L1092" s="54">
        <v>58092</v>
      </c>
      <c r="M1092" s="71">
        <v>40377</v>
      </c>
      <c r="N1092" s="54" t="s">
        <v>794</v>
      </c>
      <c r="O1092" s="54">
        <v>38018181</v>
      </c>
      <c r="P1092" s="71">
        <v>40053</v>
      </c>
      <c r="Q1092" s="54" t="s">
        <v>5238</v>
      </c>
      <c r="R1092" s="54">
        <v>0</v>
      </c>
      <c r="T1092" s="54" t="s">
        <v>2968</v>
      </c>
      <c r="U1092" s="54">
        <v>0</v>
      </c>
      <c r="W1092" s="54" t="s">
        <v>5239</v>
      </c>
      <c r="X1092" s="54">
        <v>0</v>
      </c>
      <c r="AC1092" s="54" t="s">
        <v>68</v>
      </c>
      <c r="AD1092" s="54">
        <v>0</v>
      </c>
      <c r="AE1092" s="54">
        <v>0</v>
      </c>
      <c r="AF1092" s="54">
        <v>0</v>
      </c>
      <c r="AG1092" s="54">
        <v>1</v>
      </c>
      <c r="AH1092" s="54">
        <v>0</v>
      </c>
      <c r="AI1092" s="54">
        <v>0</v>
      </c>
      <c r="AK1092" s="54">
        <v>0</v>
      </c>
      <c r="AL1092" s="54">
        <v>0</v>
      </c>
      <c r="AM1092" s="54">
        <v>0</v>
      </c>
      <c r="AN1092" s="54">
        <v>0</v>
      </c>
      <c r="AO1092" s="54">
        <v>0</v>
      </c>
      <c r="AP1092" s="54">
        <v>0</v>
      </c>
      <c r="AQ1092" s="54">
        <v>0</v>
      </c>
      <c r="AR1092" s="54">
        <v>0</v>
      </c>
      <c r="AS1092" s="54">
        <v>6.9</v>
      </c>
      <c r="AT1092" s="54">
        <v>21295</v>
      </c>
      <c r="AU1092" s="54">
        <v>0</v>
      </c>
      <c r="AV1092" s="54">
        <v>0</v>
      </c>
      <c r="AW1092" s="54">
        <v>7</v>
      </c>
      <c r="AY1092" s="54">
        <v>111153</v>
      </c>
      <c r="AZ1092" s="73">
        <v>185.69</v>
      </c>
    </row>
    <row r="1093" spans="1:52" x14ac:dyDescent="0.25">
      <c r="A1093" s="57">
        <v>1089</v>
      </c>
      <c r="B1093" s="72">
        <v>2016</v>
      </c>
      <c r="C1093" s="54">
        <v>6</v>
      </c>
      <c r="D1093" s="54" t="s">
        <v>6198</v>
      </c>
      <c r="E1093" s="54">
        <v>0.78539999999999999</v>
      </c>
      <c r="F1093" s="109">
        <v>0.78539999999999999</v>
      </c>
      <c r="J1093" s="54" t="s">
        <v>6199</v>
      </c>
      <c r="M1093" s="54"/>
      <c r="N1093" s="54" t="s">
        <v>6200</v>
      </c>
      <c r="O1093" s="54">
        <v>2896405</v>
      </c>
      <c r="P1093" s="71">
        <v>42230</v>
      </c>
      <c r="Q1093" s="54" t="s">
        <v>2303</v>
      </c>
      <c r="R1093" s="54">
        <v>15979612</v>
      </c>
      <c r="S1093" s="71">
        <v>40214</v>
      </c>
      <c r="T1093" s="54" t="s">
        <v>1969</v>
      </c>
      <c r="U1093" s="54">
        <v>4417275</v>
      </c>
      <c r="V1093" s="71">
        <v>40074</v>
      </c>
      <c r="W1093" s="54" t="s">
        <v>6201</v>
      </c>
      <c r="X1093" s="54">
        <v>478196</v>
      </c>
      <c r="Y1093" s="71">
        <v>42337</v>
      </c>
      <c r="AC1093" s="54" t="s">
        <v>229</v>
      </c>
      <c r="AD1093" s="54">
        <v>1</v>
      </c>
      <c r="AE1093" s="54">
        <v>0</v>
      </c>
      <c r="AF1093" s="54">
        <v>0</v>
      </c>
      <c r="AG1093" s="54">
        <v>0</v>
      </c>
      <c r="AH1093" s="54">
        <v>1</v>
      </c>
      <c r="AI1093" s="54">
        <v>0</v>
      </c>
      <c r="AK1093" s="54">
        <v>0</v>
      </c>
      <c r="AL1093" s="54">
        <v>0</v>
      </c>
      <c r="AM1093" s="54">
        <v>0</v>
      </c>
      <c r="AN1093" s="54">
        <v>0</v>
      </c>
      <c r="AO1093" s="54">
        <v>0</v>
      </c>
      <c r="AP1093" s="54">
        <v>0</v>
      </c>
      <c r="AQ1093" s="54">
        <v>0</v>
      </c>
      <c r="AR1093" s="54">
        <v>0</v>
      </c>
      <c r="AS1093" s="54">
        <v>5.3</v>
      </c>
      <c r="AT1093" s="54">
        <v>6803</v>
      </c>
      <c r="AU1093" s="54">
        <v>0</v>
      </c>
      <c r="AV1093" s="54">
        <v>0</v>
      </c>
      <c r="AZ1093" s="73">
        <v>185.69</v>
      </c>
    </row>
    <row r="1094" spans="1:52" x14ac:dyDescent="0.25">
      <c r="A1094" s="57">
        <v>1090</v>
      </c>
      <c r="B1094" s="72">
        <v>2016</v>
      </c>
      <c r="C1094" s="54">
        <v>1</v>
      </c>
      <c r="D1094" s="54" t="s">
        <v>5240</v>
      </c>
      <c r="E1094" s="54">
        <v>0.63980000000000004</v>
      </c>
      <c r="F1094" s="109">
        <v>0.63980000000000004</v>
      </c>
      <c r="J1094" s="54" t="s">
        <v>459</v>
      </c>
      <c r="L1094" s="54">
        <v>36144</v>
      </c>
      <c r="M1094" s="71">
        <v>40552</v>
      </c>
      <c r="N1094" s="54" t="s">
        <v>131</v>
      </c>
      <c r="O1094" s="54">
        <v>977171</v>
      </c>
      <c r="P1094" s="71">
        <v>40720</v>
      </c>
      <c r="Q1094" s="54" t="s">
        <v>154</v>
      </c>
      <c r="R1094" s="54">
        <v>38745293</v>
      </c>
      <c r="S1094" s="71">
        <v>40053</v>
      </c>
      <c r="T1094" s="54" t="s">
        <v>5241</v>
      </c>
      <c r="U1094" s="54">
        <v>31021681</v>
      </c>
      <c r="V1094" s="71">
        <v>40276</v>
      </c>
      <c r="W1094" s="54" t="s">
        <v>1613</v>
      </c>
      <c r="X1094" s="54">
        <v>223346</v>
      </c>
      <c r="Y1094" s="71">
        <v>40322</v>
      </c>
      <c r="AC1094" s="54" t="s">
        <v>2105</v>
      </c>
      <c r="AD1094" s="54">
        <v>1</v>
      </c>
      <c r="AE1094" s="54">
        <v>1</v>
      </c>
      <c r="AF1094" s="54">
        <v>0</v>
      </c>
      <c r="AG1094" s="54">
        <v>0</v>
      </c>
      <c r="AH1094" s="54">
        <v>0</v>
      </c>
      <c r="AI1094" s="54">
        <v>0</v>
      </c>
      <c r="AK1094" s="54">
        <v>0</v>
      </c>
      <c r="AL1094" s="54">
        <v>0</v>
      </c>
      <c r="AM1094" s="54">
        <v>0</v>
      </c>
      <c r="AN1094" s="54">
        <v>0</v>
      </c>
      <c r="AO1094" s="54">
        <v>0</v>
      </c>
      <c r="AP1094" s="54">
        <v>0</v>
      </c>
      <c r="AQ1094" s="54">
        <v>0</v>
      </c>
      <c r="AR1094" s="54">
        <v>0</v>
      </c>
      <c r="AS1094" s="54">
        <v>4.8</v>
      </c>
      <c r="AT1094" s="54">
        <v>7156</v>
      </c>
      <c r="AU1094" s="54">
        <v>0</v>
      </c>
      <c r="AV1094" s="54">
        <v>0</v>
      </c>
      <c r="AW1094" s="54">
        <v>6.7</v>
      </c>
      <c r="AY1094" s="54">
        <v>22487</v>
      </c>
      <c r="AZ1094" s="73">
        <v>185.69</v>
      </c>
    </row>
    <row r="1095" spans="1:52" x14ac:dyDescent="0.25">
      <c r="A1095" s="57">
        <v>1091</v>
      </c>
      <c r="B1095" s="72">
        <v>2016</v>
      </c>
      <c r="C1095" s="54">
        <v>3</v>
      </c>
      <c r="D1095" s="54" t="s">
        <v>5242</v>
      </c>
      <c r="E1095" s="54">
        <v>0.63319999999999999</v>
      </c>
      <c r="F1095" s="109">
        <v>0.63319999999999999</v>
      </c>
      <c r="J1095" s="54" t="s">
        <v>5243</v>
      </c>
      <c r="L1095" s="54">
        <v>0</v>
      </c>
      <c r="M1095" s="54"/>
      <c r="N1095" s="54" t="s">
        <v>847</v>
      </c>
      <c r="O1095" s="54">
        <v>27012040</v>
      </c>
      <c r="P1095" s="71">
        <v>40053</v>
      </c>
      <c r="Q1095" s="54" t="s">
        <v>1505</v>
      </c>
      <c r="R1095" s="54">
        <v>35231667</v>
      </c>
      <c r="S1095" s="71">
        <v>40203</v>
      </c>
      <c r="T1095" s="54" t="s">
        <v>5244</v>
      </c>
      <c r="U1095" s="54">
        <v>14653747</v>
      </c>
      <c r="V1095" s="71">
        <v>40769</v>
      </c>
      <c r="W1095" s="54" t="s">
        <v>5245</v>
      </c>
      <c r="X1095" s="54">
        <v>997801</v>
      </c>
      <c r="Y1095" s="71">
        <v>40476</v>
      </c>
      <c r="Z1095" s="54" t="s">
        <v>5246</v>
      </c>
      <c r="AA1095" s="72">
        <v>6146851</v>
      </c>
      <c r="AB1095" s="71">
        <v>40280</v>
      </c>
      <c r="AC1095" s="54" t="s">
        <v>5247</v>
      </c>
      <c r="AD1095" s="54">
        <v>1</v>
      </c>
      <c r="AE1095" s="54">
        <v>0</v>
      </c>
      <c r="AF1095" s="54">
        <v>0</v>
      </c>
      <c r="AG1095" s="54">
        <v>1</v>
      </c>
      <c r="AH1095" s="54">
        <v>1</v>
      </c>
      <c r="AI1095" s="54">
        <v>0</v>
      </c>
      <c r="AK1095" s="54">
        <v>0</v>
      </c>
      <c r="AL1095" s="54">
        <v>0</v>
      </c>
      <c r="AM1095" s="54">
        <v>0</v>
      </c>
      <c r="AN1095" s="54">
        <v>0</v>
      </c>
      <c r="AO1095" s="54">
        <v>0</v>
      </c>
      <c r="AP1095" s="54">
        <v>0</v>
      </c>
      <c r="AQ1095" s="54">
        <v>0</v>
      </c>
      <c r="AR1095" s="54">
        <v>0</v>
      </c>
      <c r="AS1095" s="54">
        <v>4.7</v>
      </c>
      <c r="AT1095" s="54">
        <v>6111</v>
      </c>
      <c r="AU1095" s="54">
        <v>0</v>
      </c>
      <c r="AV1095" s="54">
        <v>0</v>
      </c>
      <c r="AW1095" s="54">
        <v>5.4</v>
      </c>
      <c r="AY1095" s="54">
        <v>63651</v>
      </c>
      <c r="AZ1095" s="73">
        <v>185.69</v>
      </c>
    </row>
    <row r="1096" spans="1:52" x14ac:dyDescent="0.25">
      <c r="A1096" s="57">
        <v>1092</v>
      </c>
      <c r="B1096" s="72">
        <v>2016</v>
      </c>
      <c r="C1096" s="54">
        <v>2</v>
      </c>
      <c r="D1096" s="54" t="s">
        <v>5248</v>
      </c>
      <c r="E1096" s="54">
        <v>0.54</v>
      </c>
      <c r="F1096" s="109">
        <v>0.54</v>
      </c>
      <c r="J1096" s="54" t="s">
        <v>364</v>
      </c>
      <c r="L1096" s="54">
        <v>0</v>
      </c>
      <c r="N1096" s="54" t="s">
        <v>292</v>
      </c>
      <c r="O1096" s="54">
        <v>5707584</v>
      </c>
      <c r="P1096" s="71">
        <v>40512</v>
      </c>
      <c r="Q1096" s="54" t="s">
        <v>148</v>
      </c>
      <c r="R1096" s="54">
        <v>491622</v>
      </c>
      <c r="T1096" s="54" t="s">
        <v>5249</v>
      </c>
      <c r="U1096" s="54">
        <v>16746123</v>
      </c>
      <c r="V1096" s="71">
        <v>40444</v>
      </c>
      <c r="W1096" s="54" t="s">
        <v>5250</v>
      </c>
      <c r="X1096" s="54">
        <v>1257123</v>
      </c>
      <c r="Y1096" s="71">
        <v>40053</v>
      </c>
      <c r="Z1096" s="54" t="s">
        <v>5251</v>
      </c>
      <c r="AA1096" s="72">
        <v>7167233</v>
      </c>
      <c r="AB1096" s="71">
        <v>40152</v>
      </c>
      <c r="AC1096" s="54" t="s">
        <v>5205</v>
      </c>
      <c r="AD1096" s="54">
        <v>0</v>
      </c>
      <c r="AE1096" s="54">
        <v>0</v>
      </c>
      <c r="AF1096" s="54">
        <v>0</v>
      </c>
      <c r="AG1096" s="54">
        <v>1</v>
      </c>
      <c r="AH1096" s="54">
        <v>1</v>
      </c>
      <c r="AI1096" s="54">
        <v>0</v>
      </c>
      <c r="AK1096" s="54">
        <v>0</v>
      </c>
      <c r="AL1096" s="54">
        <v>0</v>
      </c>
      <c r="AM1096" s="54">
        <v>0</v>
      </c>
      <c r="AN1096" s="54">
        <v>0</v>
      </c>
      <c r="AO1096" s="54">
        <v>0</v>
      </c>
      <c r="AP1096" s="54">
        <v>0</v>
      </c>
      <c r="AQ1096" s="54">
        <v>0</v>
      </c>
      <c r="AR1096" s="54">
        <v>0</v>
      </c>
      <c r="AS1096" s="54">
        <v>5</v>
      </c>
      <c r="AT1096" s="54">
        <v>8944</v>
      </c>
      <c r="AU1096" s="54">
        <v>0</v>
      </c>
      <c r="AV1096" s="54">
        <v>0</v>
      </c>
      <c r="AW1096" s="54">
        <v>6</v>
      </c>
      <c r="AY1096" s="54">
        <v>44184</v>
      </c>
      <c r="AZ1096" s="73">
        <v>185.69</v>
      </c>
    </row>
    <row r="1097" spans="1:52" x14ac:dyDescent="0.25">
      <c r="A1097" s="57">
        <v>1093</v>
      </c>
      <c r="B1097" s="72">
        <v>2016</v>
      </c>
      <c r="C1097" s="54">
        <v>1</v>
      </c>
      <c r="D1097" s="54" t="s">
        <v>5252</v>
      </c>
      <c r="E1097" s="54">
        <v>0.47460000000000002</v>
      </c>
      <c r="F1097" s="109">
        <v>0.47460000000000002</v>
      </c>
      <c r="J1097" s="54" t="s">
        <v>7149</v>
      </c>
      <c r="K1097" s="54" t="s">
        <v>105</v>
      </c>
      <c r="L1097" s="54">
        <v>1674384</v>
      </c>
      <c r="M1097" s="84">
        <v>41757</v>
      </c>
      <c r="N1097" s="54" t="s">
        <v>559</v>
      </c>
      <c r="O1097" s="57">
        <v>19955099</v>
      </c>
      <c r="P1097" s="63">
        <v>40339</v>
      </c>
      <c r="Q1097" s="54" t="s">
        <v>734</v>
      </c>
      <c r="R1097" s="57">
        <v>0</v>
      </c>
      <c r="S1097" s="57"/>
      <c r="T1097" s="57" t="s">
        <v>5253</v>
      </c>
      <c r="U1097" s="54">
        <v>10379</v>
      </c>
      <c r="V1097" s="71">
        <v>40827</v>
      </c>
      <c r="W1097" s="57" t="s">
        <v>863</v>
      </c>
      <c r="X1097" s="54">
        <v>25463565</v>
      </c>
      <c r="Y1097" s="71">
        <v>40053</v>
      </c>
      <c r="Z1097" s="54" t="s">
        <v>1070</v>
      </c>
      <c r="AA1097" s="72">
        <v>9352026</v>
      </c>
      <c r="AB1097" s="71">
        <v>40426</v>
      </c>
      <c r="AC1097" s="57" t="s">
        <v>5254</v>
      </c>
      <c r="AD1097" s="54">
        <v>1</v>
      </c>
      <c r="AE1097" s="54">
        <v>1</v>
      </c>
      <c r="AF1097" s="54">
        <v>0</v>
      </c>
      <c r="AG1097" s="54">
        <v>1</v>
      </c>
      <c r="AH1097" s="54">
        <v>0</v>
      </c>
      <c r="AI1097" s="54">
        <v>0</v>
      </c>
      <c r="AK1097" s="54">
        <v>0</v>
      </c>
      <c r="AL1097" s="54">
        <v>0</v>
      </c>
      <c r="AM1097" s="54">
        <v>0</v>
      </c>
      <c r="AN1097" s="54">
        <v>0</v>
      </c>
      <c r="AO1097" s="54">
        <v>0</v>
      </c>
      <c r="AP1097" s="54">
        <v>0</v>
      </c>
      <c r="AQ1097" s="54">
        <v>0</v>
      </c>
      <c r="AR1097" s="54">
        <v>0</v>
      </c>
      <c r="AS1097" s="54">
        <v>3.6</v>
      </c>
      <c r="AT1097" s="54">
        <v>11530</v>
      </c>
      <c r="AU1097" s="54">
        <v>0</v>
      </c>
      <c r="AV1097" s="54">
        <v>0</v>
      </c>
      <c r="AW1097" s="54">
        <v>4.9000000000000004</v>
      </c>
      <c r="AY1097" s="83">
        <v>135940</v>
      </c>
      <c r="AZ1097" s="73">
        <v>185.69</v>
      </c>
    </row>
    <row r="1098" spans="1:52" x14ac:dyDescent="0.25">
      <c r="A1098" s="57">
        <v>1094</v>
      </c>
      <c r="B1098" s="72">
        <v>2016</v>
      </c>
      <c r="C1098" s="54">
        <v>4</v>
      </c>
      <c r="D1098" s="54" t="s">
        <v>5255</v>
      </c>
      <c r="E1098" s="54">
        <v>0.43169999999999997</v>
      </c>
      <c r="F1098" s="109">
        <v>0.43169999999999997</v>
      </c>
      <c r="J1098" s="54" t="s">
        <v>5256</v>
      </c>
      <c r="L1098" s="54">
        <v>0</v>
      </c>
      <c r="M1098" s="54"/>
      <c r="N1098" s="54" t="s">
        <v>546</v>
      </c>
      <c r="O1098" s="54">
        <v>0</v>
      </c>
      <c r="P1098" s="54"/>
      <c r="Q1098" s="54" t="s">
        <v>302</v>
      </c>
      <c r="R1098" s="54">
        <v>9167589</v>
      </c>
      <c r="S1098" s="71">
        <v>40553</v>
      </c>
      <c r="T1098" s="54" t="s">
        <v>630</v>
      </c>
      <c r="U1098" s="54">
        <v>24333637</v>
      </c>
      <c r="V1098" s="71">
        <v>40053</v>
      </c>
      <c r="W1098" s="54" t="s">
        <v>1259</v>
      </c>
      <c r="X1098" s="54">
        <v>9211312</v>
      </c>
      <c r="Y1098" s="71">
        <v>40053</v>
      </c>
      <c r="Z1098" s="54" t="s">
        <v>1738</v>
      </c>
      <c r="AA1098" s="72">
        <v>21160600</v>
      </c>
      <c r="AB1098" s="71">
        <v>40297</v>
      </c>
      <c r="AC1098" s="54" t="s">
        <v>5257</v>
      </c>
      <c r="AD1098" s="54">
        <v>0</v>
      </c>
      <c r="AE1098" s="54">
        <v>1</v>
      </c>
      <c r="AF1098" s="54">
        <v>0</v>
      </c>
      <c r="AG1098" s="54">
        <v>0</v>
      </c>
      <c r="AH1098" s="54">
        <v>0</v>
      </c>
      <c r="AI1098" s="54">
        <v>1</v>
      </c>
      <c r="AK1098" s="54">
        <v>0</v>
      </c>
      <c r="AL1098" s="54">
        <v>0</v>
      </c>
      <c r="AM1098" s="54">
        <v>0</v>
      </c>
      <c r="AN1098" s="54">
        <v>0</v>
      </c>
      <c r="AO1098" s="54">
        <v>0</v>
      </c>
      <c r="AP1098" s="54">
        <v>0</v>
      </c>
      <c r="AQ1098" s="54">
        <v>0</v>
      </c>
      <c r="AR1098" s="54">
        <v>0</v>
      </c>
      <c r="AS1098" s="54">
        <v>5.7</v>
      </c>
      <c r="AT1098" s="54">
        <v>9771</v>
      </c>
      <c r="AU1098" s="54">
        <v>0</v>
      </c>
      <c r="AV1098" s="54">
        <v>0</v>
      </c>
      <c r="AW1098" s="54">
        <v>6.2</v>
      </c>
      <c r="AY1098" s="83">
        <v>25008</v>
      </c>
      <c r="AZ1098" s="73">
        <v>185.69</v>
      </c>
    </row>
    <row r="1099" spans="1:52" x14ac:dyDescent="0.25">
      <c r="A1099" s="57">
        <v>1095</v>
      </c>
      <c r="B1099" s="72">
        <v>2016</v>
      </c>
      <c r="C1099" s="54">
        <v>1</v>
      </c>
      <c r="D1099" s="54" t="s">
        <v>5258</v>
      </c>
      <c r="E1099" s="54">
        <v>0.41980000000000001</v>
      </c>
      <c r="F1099" s="109">
        <v>0.41980000000000001</v>
      </c>
      <c r="J1099" s="54" t="s">
        <v>4016</v>
      </c>
      <c r="L1099" s="54">
        <v>222736</v>
      </c>
      <c r="M1099" s="71">
        <v>40317</v>
      </c>
      <c r="N1099" s="54" t="s">
        <v>482</v>
      </c>
      <c r="O1099" s="54">
        <v>917582</v>
      </c>
      <c r="P1099" s="71">
        <v>40329</v>
      </c>
      <c r="Q1099" s="54" t="s">
        <v>5250</v>
      </c>
      <c r="R1099" s="54">
        <v>1257138</v>
      </c>
      <c r="S1099" s="71">
        <v>40053</v>
      </c>
      <c r="T1099" s="54" t="s">
        <v>5259</v>
      </c>
      <c r="U1099" s="54">
        <v>0</v>
      </c>
      <c r="V1099" s="54"/>
      <c r="W1099" s="54" t="s">
        <v>4119</v>
      </c>
      <c r="X1099" s="54">
        <v>1049549</v>
      </c>
      <c r="Y1099" s="71">
        <v>40053</v>
      </c>
      <c r="Z1099" s="54" t="s">
        <v>5260</v>
      </c>
      <c r="AA1099" s="72">
        <v>678102</v>
      </c>
      <c r="AB1099" s="71">
        <v>40327</v>
      </c>
      <c r="AC1099" s="54" t="s">
        <v>5202</v>
      </c>
      <c r="AD1099" s="54">
        <v>0</v>
      </c>
      <c r="AE1099" s="54">
        <v>1</v>
      </c>
      <c r="AF1099" s="54">
        <v>0</v>
      </c>
      <c r="AG1099" s="54">
        <v>0</v>
      </c>
      <c r="AH1099" s="54">
        <v>0</v>
      </c>
      <c r="AI1099" s="54">
        <v>1</v>
      </c>
      <c r="AK1099" s="54">
        <v>0</v>
      </c>
      <c r="AL1099" s="54">
        <v>0</v>
      </c>
      <c r="AM1099" s="54">
        <v>0</v>
      </c>
      <c r="AN1099" s="54">
        <v>0</v>
      </c>
      <c r="AO1099" s="54">
        <v>0</v>
      </c>
      <c r="AP1099" s="54">
        <v>0</v>
      </c>
      <c r="AQ1099" s="54">
        <v>0</v>
      </c>
      <c r="AR1099" s="54">
        <v>0</v>
      </c>
      <c r="AS1099" s="54">
        <v>4.5</v>
      </c>
      <c r="AT1099" s="54">
        <v>6703</v>
      </c>
      <c r="AU1099" s="54">
        <v>0</v>
      </c>
      <c r="AV1099" s="54">
        <v>0</v>
      </c>
      <c r="AW1099" s="54">
        <v>5.4</v>
      </c>
      <c r="AY1099" s="83">
        <v>0</v>
      </c>
      <c r="AZ1099" s="73">
        <v>185.69</v>
      </c>
    </row>
    <row r="1100" spans="1:52" x14ac:dyDescent="0.25">
      <c r="A1100" s="57">
        <v>1096</v>
      </c>
      <c r="B1100" s="72">
        <v>2016</v>
      </c>
      <c r="C1100" s="54">
        <v>1</v>
      </c>
      <c r="D1100" s="65" t="s">
        <v>5261</v>
      </c>
      <c r="E1100" s="54">
        <v>0.35199999999999998</v>
      </c>
      <c r="F1100" s="109">
        <v>0.35199999999999998</v>
      </c>
      <c r="J1100" s="54" t="s">
        <v>1920</v>
      </c>
      <c r="L1100" s="54">
        <v>175781</v>
      </c>
      <c r="M1100" s="54" t="s">
        <v>5262</v>
      </c>
      <c r="N1100" s="54" t="s">
        <v>4339</v>
      </c>
      <c r="O1100" s="54">
        <v>0</v>
      </c>
      <c r="P1100" s="54"/>
      <c r="Q1100" s="54" t="s">
        <v>512</v>
      </c>
      <c r="R1100" s="54">
        <v>4764327</v>
      </c>
      <c r="S1100" s="54" t="s">
        <v>244</v>
      </c>
      <c r="T1100" s="54" t="s">
        <v>5263</v>
      </c>
      <c r="U1100" s="54">
        <v>10842</v>
      </c>
      <c r="V1100" s="54" t="s">
        <v>5264</v>
      </c>
      <c r="W1100" s="54" t="s">
        <v>1610</v>
      </c>
      <c r="X1100" s="54">
        <v>2740459</v>
      </c>
      <c r="Y1100" s="54" t="s">
        <v>5265</v>
      </c>
      <c r="Z1100" s="54" t="s">
        <v>592</v>
      </c>
      <c r="AA1100" s="72">
        <v>883703</v>
      </c>
      <c r="AB1100" s="54" t="s">
        <v>5266</v>
      </c>
      <c r="AC1100" s="54" t="s">
        <v>5267</v>
      </c>
      <c r="AD1100" s="54">
        <v>0</v>
      </c>
      <c r="AE1100" s="54">
        <v>0</v>
      </c>
      <c r="AF1100" s="54">
        <v>0</v>
      </c>
      <c r="AG1100" s="54">
        <v>1</v>
      </c>
      <c r="AH1100" s="54">
        <v>0</v>
      </c>
      <c r="AI1100" s="54">
        <v>0</v>
      </c>
      <c r="AK1100" s="54">
        <v>0</v>
      </c>
      <c r="AL1100" s="54">
        <v>0</v>
      </c>
      <c r="AM1100" s="54">
        <v>0</v>
      </c>
      <c r="AN1100" s="54">
        <v>0</v>
      </c>
      <c r="AO1100" s="54">
        <v>0</v>
      </c>
      <c r="AP1100" s="54">
        <v>0</v>
      </c>
      <c r="AQ1100" s="54">
        <v>0</v>
      </c>
      <c r="AR1100" s="54">
        <v>0</v>
      </c>
      <c r="AS1100" s="54">
        <v>3.1</v>
      </c>
      <c r="AT1100" s="54">
        <v>4396</v>
      </c>
      <c r="AU1100" s="54">
        <v>0</v>
      </c>
      <c r="AV1100" s="54">
        <v>0</v>
      </c>
      <c r="AW1100" s="54">
        <v>3.1</v>
      </c>
      <c r="AX1100" s="54">
        <v>3.1</v>
      </c>
      <c r="AY1100" s="62">
        <v>63735</v>
      </c>
      <c r="AZ1100" s="73">
        <v>185.69</v>
      </c>
    </row>
    <row r="1101" spans="1:52" x14ac:dyDescent="0.25">
      <c r="A1101" s="57">
        <v>1097</v>
      </c>
      <c r="B1101" s="72">
        <v>2016</v>
      </c>
      <c r="C1101" s="54">
        <v>2</v>
      </c>
      <c r="D1101" s="54" t="s">
        <v>5268</v>
      </c>
      <c r="E1101" s="54">
        <v>0.34399999999999997</v>
      </c>
      <c r="F1101" s="109">
        <v>0.34399999999999997</v>
      </c>
      <c r="J1101" s="54" t="s">
        <v>5269</v>
      </c>
      <c r="L1101" s="54">
        <v>0</v>
      </c>
      <c r="M1101" s="54"/>
      <c r="N1101" s="54" t="s">
        <v>1025</v>
      </c>
      <c r="O1101" s="54">
        <v>6979702</v>
      </c>
      <c r="P1101" s="54" t="s">
        <v>5270</v>
      </c>
      <c r="Q1101" s="54" t="s">
        <v>302</v>
      </c>
      <c r="R1101" s="54">
        <v>9174523</v>
      </c>
      <c r="S1101" s="54" t="s">
        <v>301</v>
      </c>
      <c r="T1101" s="54" t="s">
        <v>1757</v>
      </c>
      <c r="U1101" s="54">
        <v>31231899</v>
      </c>
      <c r="V1101" s="54" t="s">
        <v>1758</v>
      </c>
      <c r="W1101" s="54" t="s">
        <v>5271</v>
      </c>
      <c r="X1101" s="54">
        <v>794578</v>
      </c>
      <c r="Y1101" s="54" t="s">
        <v>997</v>
      </c>
      <c r="Z1101" s="54" t="s">
        <v>121</v>
      </c>
      <c r="AA1101" s="72">
        <v>11575947</v>
      </c>
      <c r="AB1101" s="54" t="s">
        <v>244</v>
      </c>
      <c r="AC1101" s="54" t="s">
        <v>2429</v>
      </c>
      <c r="AD1101" s="54">
        <v>0</v>
      </c>
      <c r="AE1101" s="54">
        <v>0</v>
      </c>
      <c r="AF1101" s="54">
        <v>0</v>
      </c>
      <c r="AG1101" s="54">
        <v>1</v>
      </c>
      <c r="AH1101" s="54">
        <v>1</v>
      </c>
      <c r="AI1101" s="54">
        <v>0</v>
      </c>
      <c r="AK1101" s="54">
        <v>0</v>
      </c>
      <c r="AL1101" s="54">
        <v>0</v>
      </c>
      <c r="AM1101" s="54">
        <v>0</v>
      </c>
      <c r="AN1101" s="54">
        <v>0</v>
      </c>
      <c r="AO1101" s="54">
        <v>0</v>
      </c>
      <c r="AP1101" s="54">
        <v>0</v>
      </c>
      <c r="AQ1101" s="54">
        <v>0</v>
      </c>
      <c r="AR1101" s="54">
        <v>0</v>
      </c>
      <c r="AS1101" s="54">
        <v>5.7</v>
      </c>
      <c r="AT1101" s="54">
        <v>1429</v>
      </c>
      <c r="AU1101" s="54">
        <v>0</v>
      </c>
      <c r="AV1101" s="54">
        <v>0</v>
      </c>
      <c r="AW1101" s="54">
        <v>6.5</v>
      </c>
      <c r="AX1101" s="54">
        <v>5.7</v>
      </c>
      <c r="AY1101" s="62">
        <v>7938</v>
      </c>
      <c r="AZ1101" s="73">
        <v>185.69</v>
      </c>
    </row>
    <row r="1102" spans="1:52" x14ac:dyDescent="0.25">
      <c r="A1102" s="57">
        <v>1098</v>
      </c>
      <c r="B1102" s="72">
        <v>2016</v>
      </c>
      <c r="C1102" s="54">
        <v>5</v>
      </c>
      <c r="D1102" s="54" t="s">
        <v>6202</v>
      </c>
      <c r="E1102" s="54">
        <v>0.33100000000000002</v>
      </c>
      <c r="F1102" s="109">
        <v>0.33100000000000002</v>
      </c>
      <c r="J1102" s="54" t="s">
        <v>6203</v>
      </c>
      <c r="L1102" s="54">
        <v>0</v>
      </c>
      <c r="M1102" s="54"/>
      <c r="N1102" s="54" t="s">
        <v>489</v>
      </c>
      <c r="O1102" s="54">
        <v>48578201</v>
      </c>
      <c r="P1102" s="54" t="s">
        <v>638</v>
      </c>
      <c r="Q1102" s="54" t="s">
        <v>384</v>
      </c>
      <c r="R1102" s="54">
        <v>42528836</v>
      </c>
      <c r="S1102" s="54" t="s">
        <v>6204</v>
      </c>
      <c r="T1102" s="54" t="s">
        <v>131</v>
      </c>
      <c r="U1102" s="54">
        <v>977833</v>
      </c>
      <c r="V1102" s="54" t="s">
        <v>2639</v>
      </c>
      <c r="Y1102" s="54"/>
      <c r="AB1102" s="54"/>
      <c r="AC1102" s="54" t="s">
        <v>4806</v>
      </c>
      <c r="AD1102" s="54">
        <v>1</v>
      </c>
      <c r="AE1102" s="54">
        <v>0</v>
      </c>
      <c r="AF1102" s="54">
        <v>0</v>
      </c>
      <c r="AG1102" s="54">
        <v>0</v>
      </c>
      <c r="AH1102" s="54">
        <v>0</v>
      </c>
      <c r="AI1102" s="54">
        <v>0</v>
      </c>
      <c r="AK1102" s="54">
        <v>0</v>
      </c>
      <c r="AL1102" s="54">
        <v>0</v>
      </c>
      <c r="AM1102" s="54">
        <v>0</v>
      </c>
      <c r="AN1102" s="54">
        <v>0</v>
      </c>
      <c r="AO1102" s="54">
        <v>0</v>
      </c>
      <c r="AP1102" s="54">
        <v>0</v>
      </c>
      <c r="AQ1102" s="54">
        <v>0</v>
      </c>
      <c r="AR1102" s="54">
        <v>0</v>
      </c>
      <c r="AS1102" s="54">
        <v>5.0999999999999996</v>
      </c>
      <c r="AT1102" s="54">
        <v>12853</v>
      </c>
      <c r="AU1102" s="54">
        <v>0</v>
      </c>
      <c r="AV1102" s="54">
        <v>0</v>
      </c>
      <c r="AW1102" s="54">
        <v>5.6</v>
      </c>
      <c r="AX1102" s="54">
        <v>5.0999999999999996</v>
      </c>
      <c r="AY1102" s="62"/>
      <c r="AZ1102" s="73">
        <v>185.69</v>
      </c>
    </row>
    <row r="1103" spans="1:52" x14ac:dyDescent="0.25">
      <c r="A1103" s="57">
        <v>1099</v>
      </c>
      <c r="B1103" s="72">
        <v>2016</v>
      </c>
      <c r="C1103" s="54">
        <v>4</v>
      </c>
      <c r="D1103" s="54" t="s">
        <v>4340</v>
      </c>
      <c r="E1103" s="54">
        <v>0.32129999999999997</v>
      </c>
      <c r="F1103" s="109">
        <v>0.32129999999999997</v>
      </c>
      <c r="J1103" s="54" t="s">
        <v>3115</v>
      </c>
      <c r="L1103" s="54">
        <v>0</v>
      </c>
      <c r="M1103" s="54"/>
      <c r="N1103" s="54" t="s">
        <v>276</v>
      </c>
      <c r="O1103" s="54">
        <v>46783901</v>
      </c>
      <c r="P1103" s="54" t="s">
        <v>277</v>
      </c>
      <c r="Q1103" s="54" t="s">
        <v>5272</v>
      </c>
      <c r="R1103" s="54">
        <v>117796</v>
      </c>
      <c r="S1103" s="54" t="s">
        <v>2551</v>
      </c>
      <c r="T1103" s="54" t="s">
        <v>126</v>
      </c>
      <c r="U1103" s="54">
        <v>6779502</v>
      </c>
      <c r="V1103" s="54" t="s">
        <v>995</v>
      </c>
      <c r="W1103" s="54" t="s">
        <v>4119</v>
      </c>
      <c r="X1103" s="54">
        <v>1049627</v>
      </c>
      <c r="Y1103" s="54" t="s">
        <v>244</v>
      </c>
      <c r="Z1103" s="54" t="s">
        <v>5273</v>
      </c>
      <c r="AA1103" s="72">
        <v>6821031</v>
      </c>
      <c r="AB1103" s="54" t="s">
        <v>1003</v>
      </c>
      <c r="AC1103" s="54" t="s">
        <v>243</v>
      </c>
      <c r="AD1103" s="54">
        <v>0</v>
      </c>
      <c r="AE1103" s="54">
        <v>0</v>
      </c>
      <c r="AF1103" s="54">
        <v>1</v>
      </c>
      <c r="AG1103" s="54">
        <v>0</v>
      </c>
      <c r="AH1103" s="54">
        <v>0</v>
      </c>
      <c r="AI1103" s="54">
        <v>0</v>
      </c>
      <c r="AK1103" s="54">
        <v>0</v>
      </c>
      <c r="AL1103" s="54">
        <v>0</v>
      </c>
      <c r="AM1103" s="54">
        <v>0</v>
      </c>
      <c r="AN1103" s="54">
        <v>0</v>
      </c>
      <c r="AO1103" s="54">
        <v>0</v>
      </c>
      <c r="AP1103" s="54">
        <v>0</v>
      </c>
      <c r="AQ1103" s="54">
        <v>0</v>
      </c>
      <c r="AR1103" s="54">
        <v>0</v>
      </c>
      <c r="AS1103" s="54">
        <v>4.9000000000000004</v>
      </c>
      <c r="AT1103" s="54">
        <v>4644</v>
      </c>
      <c r="AU1103" s="54">
        <v>0</v>
      </c>
      <c r="AV1103" s="54">
        <v>0</v>
      </c>
      <c r="AW1103" s="54">
        <v>4.9000000000000004</v>
      </c>
      <c r="AX1103" s="54">
        <v>4.9000000000000004</v>
      </c>
      <c r="AY1103" s="62">
        <v>39889</v>
      </c>
      <c r="AZ1103" s="73">
        <v>185.69</v>
      </c>
    </row>
    <row r="1104" spans="1:52" x14ac:dyDescent="0.25">
      <c r="A1104" s="57">
        <v>1100</v>
      </c>
      <c r="B1104" s="72">
        <v>2016</v>
      </c>
      <c r="C1104" s="54">
        <v>4</v>
      </c>
      <c r="D1104" s="54" t="s">
        <v>4341</v>
      </c>
      <c r="E1104" s="54">
        <v>0.29799999999999999</v>
      </c>
      <c r="F1104" s="109">
        <v>0.29799999999999999</v>
      </c>
      <c r="J1104" s="54" t="s">
        <v>5274</v>
      </c>
      <c r="L1104" s="54">
        <v>0</v>
      </c>
      <c r="M1104" s="54"/>
      <c r="N1104" s="54" t="s">
        <v>590</v>
      </c>
      <c r="O1104" s="54">
        <v>8059210</v>
      </c>
      <c r="P1104" s="54" t="s">
        <v>5275</v>
      </c>
      <c r="Q1104" s="54" t="s">
        <v>311</v>
      </c>
      <c r="R1104" s="54">
        <v>0</v>
      </c>
      <c r="S1104" s="54"/>
      <c r="T1104" s="54" t="s">
        <v>5276</v>
      </c>
      <c r="U1104" s="54">
        <v>196626</v>
      </c>
      <c r="V1104" s="54" t="s">
        <v>344</v>
      </c>
      <c r="W1104" s="54" t="s">
        <v>5277</v>
      </c>
      <c r="X1104" s="54">
        <v>200318</v>
      </c>
      <c r="Y1104" s="54" t="s">
        <v>5278</v>
      </c>
      <c r="Z1104" s="54" t="s">
        <v>125</v>
      </c>
      <c r="AA1104" s="72">
        <v>7877116</v>
      </c>
      <c r="AB1104" s="54" t="s">
        <v>244</v>
      </c>
      <c r="AC1104" s="54" t="s">
        <v>232</v>
      </c>
      <c r="AD1104" s="54">
        <v>0</v>
      </c>
      <c r="AE1104" s="54">
        <v>0</v>
      </c>
      <c r="AF1104" s="54">
        <v>0</v>
      </c>
      <c r="AG1104" s="54">
        <v>0</v>
      </c>
      <c r="AH1104" s="54">
        <v>1</v>
      </c>
      <c r="AI1104" s="54">
        <v>1</v>
      </c>
      <c r="AK1104" s="54">
        <v>0</v>
      </c>
      <c r="AL1104" s="54">
        <v>0</v>
      </c>
      <c r="AM1104" s="54">
        <v>0</v>
      </c>
      <c r="AN1104" s="54">
        <v>0</v>
      </c>
      <c r="AO1104" s="54">
        <v>0</v>
      </c>
      <c r="AP1104" s="54">
        <v>0</v>
      </c>
      <c r="AQ1104" s="54">
        <v>0</v>
      </c>
      <c r="AR1104" s="54">
        <v>0</v>
      </c>
      <c r="AS1104" s="54">
        <v>5.5</v>
      </c>
      <c r="AT1104" s="54">
        <v>1017</v>
      </c>
      <c r="AU1104" s="54">
        <v>0</v>
      </c>
      <c r="AV1104" s="54">
        <v>0</v>
      </c>
      <c r="AW1104" s="54">
        <v>5.6</v>
      </c>
      <c r="AX1104" s="54">
        <v>5.5</v>
      </c>
      <c r="AY1104" s="62"/>
      <c r="AZ1104" s="73">
        <v>185.69</v>
      </c>
    </row>
    <row r="1105" spans="1:52" x14ac:dyDescent="0.25">
      <c r="A1105" s="57">
        <v>1101</v>
      </c>
      <c r="B1105" s="72">
        <v>2016</v>
      </c>
      <c r="C1105" s="54">
        <v>1</v>
      </c>
      <c r="D1105" s="54" t="s">
        <v>5279</v>
      </c>
      <c r="E1105" s="54">
        <v>0.27250000000000002</v>
      </c>
      <c r="F1105" s="109">
        <v>0.27250000000000002</v>
      </c>
      <c r="J1105" s="54" t="s">
        <v>93</v>
      </c>
      <c r="L1105" s="54">
        <v>67592</v>
      </c>
      <c r="M1105" s="54" t="s">
        <v>5280</v>
      </c>
      <c r="N1105" s="54" t="s">
        <v>124</v>
      </c>
      <c r="O1105" s="54">
        <v>0</v>
      </c>
      <c r="P1105" s="54"/>
      <c r="Q1105" s="54" t="s">
        <v>1391</v>
      </c>
      <c r="R1105" s="54">
        <v>2244429</v>
      </c>
      <c r="S1105" s="54" t="s">
        <v>1003</v>
      </c>
      <c r="T1105" s="54" t="s">
        <v>210</v>
      </c>
      <c r="U1105" s="54">
        <v>1397123</v>
      </c>
      <c r="V1105" s="54" t="s">
        <v>277</v>
      </c>
      <c r="W1105" s="54" t="s">
        <v>5281</v>
      </c>
      <c r="X1105" s="54">
        <v>1294742</v>
      </c>
      <c r="Y1105" s="54" t="s">
        <v>5282</v>
      </c>
      <c r="Z1105" s="54" t="s">
        <v>5162</v>
      </c>
      <c r="AA1105" s="72">
        <v>708639</v>
      </c>
      <c r="AB1105" s="54" t="s">
        <v>340</v>
      </c>
      <c r="AC1105" s="54" t="s">
        <v>230</v>
      </c>
      <c r="AD1105" s="54">
        <v>0</v>
      </c>
      <c r="AE1105" s="54">
        <v>0</v>
      </c>
      <c r="AF1105" s="54">
        <v>0</v>
      </c>
      <c r="AG1105" s="54">
        <v>1</v>
      </c>
      <c r="AH1105" s="54">
        <v>1</v>
      </c>
      <c r="AI1105" s="54">
        <v>0</v>
      </c>
      <c r="AK1105" s="54">
        <v>0</v>
      </c>
      <c r="AL1105" s="54">
        <v>0</v>
      </c>
      <c r="AM1105" s="54">
        <v>0</v>
      </c>
      <c r="AN1105" s="54">
        <v>0</v>
      </c>
      <c r="AO1105" s="54">
        <v>0</v>
      </c>
      <c r="AP1105" s="54">
        <v>0</v>
      </c>
      <c r="AQ1105" s="54">
        <v>0</v>
      </c>
      <c r="AR1105" s="54">
        <v>0</v>
      </c>
      <c r="AS1105" s="54">
        <v>4.8</v>
      </c>
      <c r="AT1105" s="54">
        <v>2194</v>
      </c>
      <c r="AU1105" s="54">
        <v>0</v>
      </c>
      <c r="AV1105" s="54">
        <v>0</v>
      </c>
      <c r="AW1105" s="54">
        <v>6</v>
      </c>
      <c r="AX1105" s="54">
        <v>4.8</v>
      </c>
      <c r="AY1105" s="62"/>
      <c r="AZ1105" s="73">
        <v>185.69</v>
      </c>
    </row>
    <row r="1106" spans="1:52" x14ac:dyDescent="0.25">
      <c r="A1106" s="57">
        <v>1102</v>
      </c>
      <c r="B1106" s="72">
        <v>2016</v>
      </c>
      <c r="C1106" s="54">
        <v>5</v>
      </c>
      <c r="D1106" s="54" t="s">
        <v>5283</v>
      </c>
      <c r="E1106" s="54">
        <v>0.1419</v>
      </c>
      <c r="F1106" s="109">
        <v>0.1419</v>
      </c>
      <c r="J1106" s="54" t="s">
        <v>1298</v>
      </c>
      <c r="L1106" s="54">
        <v>0</v>
      </c>
      <c r="M1106" s="54"/>
      <c r="N1106" s="54" t="s">
        <v>5057</v>
      </c>
      <c r="O1106" s="54">
        <v>5029</v>
      </c>
      <c r="P1106" s="54" t="s">
        <v>5058</v>
      </c>
      <c r="Q1106" s="54" t="s">
        <v>5284</v>
      </c>
      <c r="R1106" s="54">
        <v>152</v>
      </c>
      <c r="S1106" s="54" t="s">
        <v>5285</v>
      </c>
      <c r="T1106" s="54" t="s">
        <v>4343</v>
      </c>
      <c r="U1106" s="54">
        <v>405904</v>
      </c>
      <c r="V1106" s="54" t="s">
        <v>5286</v>
      </c>
      <c r="Y1106" s="54"/>
      <c r="AB1106" s="54"/>
      <c r="AC1106" s="54" t="s">
        <v>5287</v>
      </c>
      <c r="AD1106" s="54">
        <v>0</v>
      </c>
      <c r="AE1106" s="54">
        <v>0</v>
      </c>
      <c r="AF1106" s="54">
        <v>1</v>
      </c>
      <c r="AG1106" s="54">
        <v>1</v>
      </c>
      <c r="AH1106" s="54">
        <v>0</v>
      </c>
      <c r="AI1106" s="54">
        <v>0</v>
      </c>
      <c r="AK1106" s="54">
        <v>0</v>
      </c>
      <c r="AL1106" s="54">
        <v>0</v>
      </c>
      <c r="AM1106" s="54">
        <v>0</v>
      </c>
      <c r="AN1106" s="54">
        <v>0</v>
      </c>
      <c r="AO1106" s="54">
        <v>0</v>
      </c>
      <c r="AP1106" s="54">
        <v>0</v>
      </c>
      <c r="AQ1106" s="54">
        <v>0</v>
      </c>
      <c r="AR1106" s="54">
        <v>0</v>
      </c>
      <c r="AS1106" s="54">
        <v>8.4</v>
      </c>
      <c r="AT1106" s="54">
        <v>21778</v>
      </c>
      <c r="AU1106" s="54">
        <v>0</v>
      </c>
      <c r="AV1106" s="54">
        <v>0</v>
      </c>
      <c r="AW1106" s="54">
        <v>7.5</v>
      </c>
      <c r="AX1106" s="54">
        <v>8.4</v>
      </c>
      <c r="AY1106" s="62"/>
      <c r="AZ1106" s="73">
        <v>185.69</v>
      </c>
    </row>
    <row r="1107" spans="1:52" x14ac:dyDescent="0.25">
      <c r="A1107" s="57">
        <v>1103</v>
      </c>
      <c r="B1107" s="72">
        <v>2016</v>
      </c>
      <c r="C1107" s="54">
        <v>3</v>
      </c>
      <c r="D1107" s="54" t="s">
        <v>5288</v>
      </c>
      <c r="E1107" s="54">
        <v>0.13850000000000001</v>
      </c>
      <c r="F1107" s="109">
        <v>0.13850000000000001</v>
      </c>
      <c r="J1107" s="54" t="s">
        <v>5289</v>
      </c>
      <c r="L1107" s="54">
        <v>0</v>
      </c>
      <c r="M1107" s="54"/>
      <c r="N1107" s="54" t="s">
        <v>2971</v>
      </c>
      <c r="O1107" s="54">
        <v>0</v>
      </c>
      <c r="P1107" s="54"/>
      <c r="Q1107" s="54" t="s">
        <v>2961</v>
      </c>
      <c r="R1107" s="54">
        <v>0</v>
      </c>
      <c r="S1107" s="54"/>
      <c r="T1107" s="54" t="s">
        <v>5290</v>
      </c>
      <c r="U1107" s="54">
        <v>0</v>
      </c>
      <c r="V1107" s="54"/>
      <c r="W1107" s="54" t="s">
        <v>5291</v>
      </c>
      <c r="X1107" s="54">
        <v>0</v>
      </c>
      <c r="Y1107" s="54"/>
      <c r="Z1107" s="54" t="s">
        <v>5292</v>
      </c>
      <c r="AA1107" s="72">
        <v>103011</v>
      </c>
      <c r="AB1107" s="54" t="s">
        <v>5293</v>
      </c>
      <c r="AC1107" s="54" t="s">
        <v>1353</v>
      </c>
      <c r="AD1107" s="54">
        <v>1</v>
      </c>
      <c r="AE1107" s="54">
        <v>0</v>
      </c>
      <c r="AF1107" s="54">
        <v>0</v>
      </c>
      <c r="AG1107" s="54">
        <v>1</v>
      </c>
      <c r="AH1107" s="54">
        <v>1</v>
      </c>
      <c r="AI1107" s="54">
        <v>0</v>
      </c>
      <c r="AK1107" s="54">
        <v>0</v>
      </c>
      <c r="AL1107" s="54">
        <v>0</v>
      </c>
      <c r="AM1107" s="54">
        <v>0</v>
      </c>
      <c r="AN1107" s="54">
        <v>0</v>
      </c>
      <c r="AO1107" s="54">
        <v>0</v>
      </c>
      <c r="AP1107" s="54">
        <v>0</v>
      </c>
      <c r="AQ1107" s="54">
        <v>0</v>
      </c>
      <c r="AR1107" s="54">
        <v>0</v>
      </c>
      <c r="AS1107" s="54">
        <v>7.1</v>
      </c>
      <c r="AT1107" s="54">
        <v>11506</v>
      </c>
      <c r="AU1107" s="54">
        <v>0</v>
      </c>
      <c r="AV1107" s="54">
        <v>0</v>
      </c>
      <c r="AW1107" s="54">
        <v>7</v>
      </c>
      <c r="AX1107" s="54">
        <v>7.1</v>
      </c>
      <c r="AY1107" s="62"/>
      <c r="AZ1107" s="73">
        <v>185.69</v>
      </c>
    </row>
    <row r="1108" spans="1:52" x14ac:dyDescent="0.25">
      <c r="A1108" s="57">
        <v>1104</v>
      </c>
      <c r="B1108" s="72">
        <v>2016</v>
      </c>
      <c r="C1108" s="54">
        <v>2</v>
      </c>
      <c r="D1108" s="54" t="s">
        <v>5294</v>
      </c>
      <c r="E1108" s="54">
        <v>0.13400000000000001</v>
      </c>
      <c r="F1108" s="109">
        <v>0.13400000000000001</v>
      </c>
      <c r="J1108" s="54" t="s">
        <v>5295</v>
      </c>
      <c r="L1108" s="54">
        <v>0</v>
      </c>
      <c r="M1108" s="54"/>
      <c r="N1108" s="54" t="s">
        <v>1042</v>
      </c>
      <c r="O1108" s="54">
        <v>3205539</v>
      </c>
      <c r="P1108" s="54" t="s">
        <v>5296</v>
      </c>
      <c r="Q1108" s="54" t="s">
        <v>877</v>
      </c>
      <c r="R1108" s="54">
        <v>72662378</v>
      </c>
      <c r="S1108" s="54" t="s">
        <v>1034</v>
      </c>
      <c r="T1108" s="54" t="s">
        <v>2341</v>
      </c>
      <c r="U1108" s="54">
        <v>1069540</v>
      </c>
      <c r="V1108" s="54" t="s">
        <v>4823</v>
      </c>
      <c r="W1108" s="54" t="s">
        <v>5250</v>
      </c>
      <c r="X1108" s="54">
        <v>1256907</v>
      </c>
      <c r="Y1108" s="54" t="s">
        <v>244</v>
      </c>
      <c r="Z1108" s="54" t="s">
        <v>129</v>
      </c>
      <c r="AA1108" s="72">
        <v>2035628</v>
      </c>
      <c r="AB1108" s="54" t="s">
        <v>244</v>
      </c>
      <c r="AC1108" s="54" t="s">
        <v>2105</v>
      </c>
      <c r="AD1108" s="54">
        <v>1</v>
      </c>
      <c r="AE1108" s="54">
        <v>1</v>
      </c>
      <c r="AF1108" s="54">
        <v>0</v>
      </c>
      <c r="AG1108" s="54">
        <v>0</v>
      </c>
      <c r="AH1108" s="54">
        <v>0</v>
      </c>
      <c r="AI1108" s="54">
        <v>0</v>
      </c>
      <c r="AK1108" s="54">
        <v>0</v>
      </c>
      <c r="AL1108" s="54">
        <v>0</v>
      </c>
      <c r="AM1108" s="54">
        <v>0</v>
      </c>
      <c r="AN1108" s="54">
        <v>0</v>
      </c>
      <c r="AO1108" s="54">
        <v>0</v>
      </c>
      <c r="AP1108" s="54">
        <v>0</v>
      </c>
      <c r="AQ1108" s="54">
        <v>0</v>
      </c>
      <c r="AR1108" s="54">
        <v>0</v>
      </c>
      <c r="AS1108" s="54">
        <v>3.8</v>
      </c>
      <c r="AT1108" s="54">
        <v>6498</v>
      </c>
      <c r="AU1108" s="54">
        <v>0</v>
      </c>
      <c r="AV1108" s="54">
        <v>0</v>
      </c>
      <c r="AW1108" s="54">
        <v>5</v>
      </c>
      <c r="AX1108" s="54">
        <v>3.8</v>
      </c>
      <c r="AY1108" s="62"/>
      <c r="AZ1108" s="73">
        <v>185.69</v>
      </c>
    </row>
    <row r="1109" spans="1:52" x14ac:dyDescent="0.25">
      <c r="A1109" s="57">
        <v>1105</v>
      </c>
      <c r="B1109" s="72">
        <v>2016</v>
      </c>
      <c r="C1109" s="54">
        <v>6</v>
      </c>
      <c r="D1109" s="65" t="s">
        <v>6205</v>
      </c>
      <c r="E1109" s="54">
        <v>0.12130000000000001</v>
      </c>
      <c r="F1109" s="109">
        <v>0.12130000000000001</v>
      </c>
      <c r="J1109" s="54" t="s">
        <v>6206</v>
      </c>
      <c r="M1109" s="54"/>
      <c r="P1109" s="54"/>
      <c r="S1109" s="54"/>
      <c r="V1109" s="54"/>
      <c r="Y1109" s="54"/>
      <c r="AB1109" s="54"/>
      <c r="AC1109" s="54" t="s">
        <v>1350</v>
      </c>
      <c r="AD1109" s="54">
        <v>0</v>
      </c>
      <c r="AE1109" s="54">
        <v>0</v>
      </c>
      <c r="AF1109" s="54">
        <v>0</v>
      </c>
      <c r="AG1109" s="54">
        <v>1</v>
      </c>
      <c r="AH1109" s="54">
        <v>0</v>
      </c>
      <c r="AI1109" s="54">
        <v>0</v>
      </c>
      <c r="AK1109" s="54">
        <v>0</v>
      </c>
      <c r="AL1109" s="54">
        <v>0</v>
      </c>
      <c r="AM1109" s="54">
        <v>0</v>
      </c>
      <c r="AN1109" s="54">
        <v>0</v>
      </c>
      <c r="AO1109" s="54">
        <v>0</v>
      </c>
      <c r="AP1109" s="54">
        <v>0</v>
      </c>
      <c r="AQ1109" s="54">
        <v>0</v>
      </c>
      <c r="AR1109" s="54">
        <v>0</v>
      </c>
      <c r="AS1109" s="54">
        <v>4.8</v>
      </c>
      <c r="AT1109" s="54">
        <v>1072</v>
      </c>
      <c r="AU1109" s="54">
        <v>1</v>
      </c>
      <c r="AV1109" s="54">
        <v>0</v>
      </c>
      <c r="AW1109" s="54">
        <v>5.9</v>
      </c>
      <c r="AX1109" s="54">
        <v>4.8</v>
      </c>
      <c r="AY1109" s="62"/>
      <c r="AZ1109" s="73">
        <v>185.69</v>
      </c>
    </row>
    <row r="1110" spans="1:52" x14ac:dyDescent="0.25">
      <c r="A1110" s="57">
        <v>1106</v>
      </c>
      <c r="B1110" s="72">
        <v>2016</v>
      </c>
      <c r="C1110" s="54">
        <v>1</v>
      </c>
      <c r="D1110" s="54" t="s">
        <v>6207</v>
      </c>
      <c r="E1110" s="54">
        <v>0.10730000000000001</v>
      </c>
      <c r="F1110" s="109">
        <v>0.10730000000000001</v>
      </c>
      <c r="J1110" s="54" t="s">
        <v>7140</v>
      </c>
      <c r="M1110" s="54"/>
      <c r="N1110" s="54" t="s">
        <v>6209</v>
      </c>
      <c r="P1110" s="54"/>
      <c r="Q1110" s="54" t="s">
        <v>6092</v>
      </c>
      <c r="S1110" s="54"/>
      <c r="T1110" s="54" t="s">
        <v>5253</v>
      </c>
      <c r="U1110" s="54">
        <v>10379</v>
      </c>
      <c r="V1110" s="71">
        <v>40827</v>
      </c>
      <c r="W1110" s="54" t="s">
        <v>6210</v>
      </c>
      <c r="Y1110" s="54"/>
      <c r="AB1110" s="54"/>
      <c r="AC1110" s="54" t="s">
        <v>4801</v>
      </c>
      <c r="AD1110" s="54">
        <v>0</v>
      </c>
      <c r="AE1110" s="54">
        <v>1</v>
      </c>
      <c r="AF1110" s="54">
        <v>0</v>
      </c>
      <c r="AG1110" s="54">
        <v>0</v>
      </c>
      <c r="AH1110" s="54">
        <v>0</v>
      </c>
      <c r="AI1110" s="54">
        <v>0</v>
      </c>
      <c r="AK1110" s="54">
        <v>0</v>
      </c>
      <c r="AL1110" s="54">
        <v>0</v>
      </c>
      <c r="AM1110" s="54">
        <v>0</v>
      </c>
      <c r="AN1110" s="54">
        <v>0</v>
      </c>
      <c r="AO1110" s="54">
        <v>0</v>
      </c>
      <c r="AP1110" s="54">
        <v>0</v>
      </c>
      <c r="AQ1110" s="54">
        <v>0</v>
      </c>
      <c r="AR1110" s="54">
        <v>0</v>
      </c>
      <c r="AS1110" s="54">
        <v>2.7</v>
      </c>
      <c r="AT1110" s="54">
        <v>761</v>
      </c>
      <c r="AU1110" s="54">
        <v>0</v>
      </c>
      <c r="AV1110" s="54">
        <v>0</v>
      </c>
      <c r="AW1110" s="54">
        <v>5.2</v>
      </c>
      <c r="AX1110" s="54">
        <v>2.7</v>
      </c>
      <c r="AZ1110" s="73">
        <v>185.69</v>
      </c>
    </row>
    <row r="1111" spans="1:52" x14ac:dyDescent="0.25">
      <c r="A1111" s="57">
        <v>1107</v>
      </c>
      <c r="B1111" s="72">
        <v>2016</v>
      </c>
      <c r="C1111" s="54">
        <v>4</v>
      </c>
      <c r="D1111" s="54" t="s">
        <v>5297</v>
      </c>
      <c r="E1111" s="54">
        <v>9.5000000000000001E-2</v>
      </c>
      <c r="F1111" s="109">
        <v>9.5000000000000001E-2</v>
      </c>
      <c r="J1111" s="54" t="s">
        <v>5298</v>
      </c>
      <c r="L1111" s="54">
        <v>0</v>
      </c>
      <c r="M1111" s="54"/>
      <c r="N1111" s="54" t="s">
        <v>1042</v>
      </c>
      <c r="O1111" s="54">
        <v>3205539</v>
      </c>
      <c r="P1111" s="54" t="s">
        <v>4344</v>
      </c>
      <c r="Q1111" s="54" t="s">
        <v>1396</v>
      </c>
      <c r="R1111" s="54">
        <v>0</v>
      </c>
      <c r="S1111" s="54"/>
      <c r="T1111" s="54" t="s">
        <v>5299</v>
      </c>
      <c r="U1111" s="54">
        <v>0</v>
      </c>
      <c r="V1111" s="54"/>
      <c r="W1111" s="54" t="s">
        <v>5300</v>
      </c>
      <c r="X1111" s="54">
        <v>0</v>
      </c>
      <c r="Y1111" s="54"/>
      <c r="AB1111" s="54"/>
      <c r="AC1111" s="54" t="s">
        <v>614</v>
      </c>
      <c r="AD1111" s="54">
        <v>1</v>
      </c>
      <c r="AE1111" s="54">
        <v>0</v>
      </c>
      <c r="AF1111" s="54">
        <v>0</v>
      </c>
      <c r="AG1111" s="54">
        <v>1</v>
      </c>
      <c r="AH1111" s="54">
        <v>0</v>
      </c>
      <c r="AI1111" s="54">
        <v>0</v>
      </c>
      <c r="AK1111" s="54">
        <v>0</v>
      </c>
      <c r="AL1111" s="54">
        <v>0</v>
      </c>
      <c r="AM1111" s="54">
        <v>0</v>
      </c>
      <c r="AN1111" s="54">
        <v>0</v>
      </c>
      <c r="AO1111" s="54">
        <v>0</v>
      </c>
      <c r="AP1111" s="54">
        <v>0</v>
      </c>
      <c r="AQ1111" s="54">
        <v>0</v>
      </c>
      <c r="AR1111" s="54">
        <v>0</v>
      </c>
      <c r="AS1111" s="54">
        <v>5.5</v>
      </c>
      <c r="AT1111" s="54">
        <v>2609</v>
      </c>
      <c r="AU1111" s="54">
        <v>0</v>
      </c>
      <c r="AV1111" s="54">
        <v>0</v>
      </c>
      <c r="AW1111" s="54">
        <v>5.9</v>
      </c>
      <c r="AX1111" s="54">
        <v>5.5</v>
      </c>
      <c r="AZ1111" s="73">
        <v>185.69</v>
      </c>
    </row>
    <row r="1112" spans="1:52" x14ac:dyDescent="0.25">
      <c r="A1112" s="57">
        <v>1108</v>
      </c>
      <c r="B1112" s="72">
        <v>2016</v>
      </c>
      <c r="C1112" s="54">
        <v>4</v>
      </c>
      <c r="D1112" s="54" t="s">
        <v>5301</v>
      </c>
      <c r="E1112" s="54">
        <v>9.2600000000000002E-2</v>
      </c>
      <c r="F1112" s="109">
        <v>9.2600000000000002E-2</v>
      </c>
      <c r="J1112" s="54" t="s">
        <v>5302</v>
      </c>
      <c r="L1112" s="54">
        <v>0</v>
      </c>
      <c r="M1112" s="54"/>
      <c r="N1112" s="54" t="s">
        <v>4345</v>
      </c>
      <c r="O1112" s="54">
        <v>1196</v>
      </c>
      <c r="P1112" s="54" t="s">
        <v>1503</v>
      </c>
      <c r="Q1112" s="54" t="s">
        <v>1999</v>
      </c>
      <c r="R1112" s="54">
        <v>38087</v>
      </c>
      <c r="S1112" s="54" t="s">
        <v>5303</v>
      </c>
      <c r="T1112" s="54" t="s">
        <v>5304</v>
      </c>
      <c r="U1112" s="54">
        <v>1240</v>
      </c>
      <c r="V1112" s="54" t="s">
        <v>5305</v>
      </c>
      <c r="W1112" s="54" t="s">
        <v>5306</v>
      </c>
      <c r="X1112" s="54">
        <v>0</v>
      </c>
      <c r="Y1112" s="54"/>
      <c r="AB1112" s="54"/>
      <c r="AC1112" s="54" t="s">
        <v>1365</v>
      </c>
      <c r="AD1112" s="54">
        <v>0</v>
      </c>
      <c r="AE1112" s="54">
        <v>1</v>
      </c>
      <c r="AF1112" s="54">
        <v>0</v>
      </c>
      <c r="AG1112" s="54">
        <v>1</v>
      </c>
      <c r="AH1112" s="54">
        <v>0</v>
      </c>
      <c r="AI1112" s="54">
        <v>0</v>
      </c>
      <c r="AK1112" s="54">
        <v>0</v>
      </c>
      <c r="AL1112" s="54">
        <v>0</v>
      </c>
      <c r="AM1112" s="54">
        <v>0</v>
      </c>
      <c r="AN1112" s="54">
        <v>0</v>
      </c>
      <c r="AO1112" s="54">
        <v>0</v>
      </c>
      <c r="AP1112" s="54">
        <v>0</v>
      </c>
      <c r="AQ1112" s="54">
        <v>0</v>
      </c>
      <c r="AR1112" s="54">
        <v>0</v>
      </c>
      <c r="AS1112" s="54">
        <v>2.7</v>
      </c>
      <c r="AT1112" s="54">
        <v>593</v>
      </c>
      <c r="AU1112" s="54">
        <v>1</v>
      </c>
      <c r="AV1112" s="54">
        <v>0</v>
      </c>
      <c r="AW1112" s="54">
        <v>5.3</v>
      </c>
      <c r="AX1112" s="54">
        <v>2.7</v>
      </c>
      <c r="AZ1112" s="73">
        <v>185.69</v>
      </c>
    </row>
    <row r="1113" spans="1:52" x14ac:dyDescent="0.25">
      <c r="A1113" s="57">
        <v>1109</v>
      </c>
      <c r="B1113" s="72">
        <v>2016</v>
      </c>
      <c r="C1113" s="54">
        <v>1</v>
      </c>
      <c r="D1113" s="54" t="s">
        <v>5307</v>
      </c>
      <c r="E1113" s="54">
        <v>9.0999999999999998E-2</v>
      </c>
      <c r="F1113" s="109">
        <v>9.0999999999999998E-2</v>
      </c>
      <c r="J1113" s="54" t="s">
        <v>5308</v>
      </c>
      <c r="L1113" s="54">
        <v>11329</v>
      </c>
      <c r="M1113" s="54" t="s">
        <v>2490</v>
      </c>
      <c r="N1113" s="54" t="s">
        <v>119</v>
      </c>
      <c r="O1113" s="54">
        <v>232996</v>
      </c>
      <c r="P1113" s="54" t="s">
        <v>689</v>
      </c>
      <c r="Q1113" s="54" t="s">
        <v>141</v>
      </c>
      <c r="R1113" s="54">
        <v>4432908</v>
      </c>
      <c r="S1113" s="54" t="s">
        <v>244</v>
      </c>
      <c r="T1113" s="54" t="s">
        <v>730</v>
      </c>
      <c r="U1113" s="54">
        <v>10674121</v>
      </c>
      <c r="V1113" s="54" t="s">
        <v>244</v>
      </c>
      <c r="Y1113" s="54"/>
      <c r="AB1113" s="54"/>
      <c r="AC1113" s="54" t="s">
        <v>227</v>
      </c>
      <c r="AD1113" s="54">
        <v>0</v>
      </c>
      <c r="AE1113" s="54">
        <v>0</v>
      </c>
      <c r="AF1113" s="54">
        <v>0</v>
      </c>
      <c r="AG1113" s="54">
        <v>1</v>
      </c>
      <c r="AH1113" s="54">
        <v>0</v>
      </c>
      <c r="AI1113" s="54">
        <v>0</v>
      </c>
      <c r="AK1113" s="54">
        <v>0</v>
      </c>
      <c r="AL1113" s="54">
        <v>0</v>
      </c>
      <c r="AM1113" s="54">
        <v>0</v>
      </c>
      <c r="AN1113" s="54">
        <v>0</v>
      </c>
      <c r="AO1113" s="54">
        <v>0</v>
      </c>
      <c r="AP1113" s="54">
        <v>0</v>
      </c>
      <c r="AQ1113" s="54">
        <v>0</v>
      </c>
      <c r="AR1113" s="54">
        <v>0</v>
      </c>
      <c r="AS1113" s="54">
        <v>3.4</v>
      </c>
      <c r="AT1113" s="54">
        <v>96</v>
      </c>
      <c r="AU1113" s="54">
        <v>0</v>
      </c>
      <c r="AV1113" s="54">
        <v>0</v>
      </c>
      <c r="AW1113" s="54">
        <v>6</v>
      </c>
      <c r="AX1113" s="54">
        <v>3.4</v>
      </c>
      <c r="AZ1113" s="73">
        <v>185.69</v>
      </c>
    </row>
    <row r="1114" spans="1:52" x14ac:dyDescent="0.25">
      <c r="A1114" s="57">
        <v>1110</v>
      </c>
      <c r="B1114" s="72">
        <v>2016</v>
      </c>
      <c r="C1114" s="54">
        <v>2</v>
      </c>
      <c r="D1114" s="54" t="s">
        <v>5309</v>
      </c>
      <c r="E1114" s="54">
        <v>8.9499999999999996E-2</v>
      </c>
      <c r="F1114" s="109">
        <v>8.9499999999999996E-2</v>
      </c>
      <c r="J1114" s="54" t="s">
        <v>5310</v>
      </c>
      <c r="L1114" s="54">
        <v>0</v>
      </c>
      <c r="M1114" s="54"/>
      <c r="N1114" s="54" t="s">
        <v>1291</v>
      </c>
      <c r="O1114" s="54">
        <v>2873593</v>
      </c>
      <c r="P1114" s="54" t="s">
        <v>244</v>
      </c>
      <c r="Q1114" s="54" t="s">
        <v>5311</v>
      </c>
      <c r="R1114" s="54">
        <v>133163</v>
      </c>
      <c r="S1114" s="54" t="s">
        <v>4344</v>
      </c>
      <c r="T1114" s="54" t="s">
        <v>558</v>
      </c>
      <c r="U1114" s="54">
        <v>95155</v>
      </c>
      <c r="V1114" s="54" t="s">
        <v>244</v>
      </c>
      <c r="W1114" s="54" t="s">
        <v>4149</v>
      </c>
      <c r="X1114" s="54">
        <v>10560714</v>
      </c>
      <c r="Y1114" s="54" t="s">
        <v>244</v>
      </c>
      <c r="Z1114" s="54" t="s">
        <v>4090</v>
      </c>
      <c r="AA1114" s="72">
        <v>10299899</v>
      </c>
      <c r="AB1114" s="54" t="s">
        <v>244</v>
      </c>
      <c r="AC1114" s="54" t="s">
        <v>5312</v>
      </c>
      <c r="AD1114" s="54">
        <v>0</v>
      </c>
      <c r="AE1114" s="54">
        <v>0</v>
      </c>
      <c r="AF1114" s="54">
        <v>0</v>
      </c>
      <c r="AG1114" s="54">
        <v>1</v>
      </c>
      <c r="AH1114" s="54">
        <v>1</v>
      </c>
      <c r="AI1114" s="54">
        <v>0</v>
      </c>
      <c r="AK1114" s="54">
        <v>0</v>
      </c>
      <c r="AL1114" s="54">
        <v>0</v>
      </c>
      <c r="AM1114" s="54">
        <v>0</v>
      </c>
      <c r="AN1114" s="54">
        <v>0</v>
      </c>
      <c r="AO1114" s="54">
        <v>0</v>
      </c>
      <c r="AP1114" s="54">
        <v>0</v>
      </c>
      <c r="AQ1114" s="54">
        <v>0</v>
      </c>
      <c r="AR1114" s="54">
        <v>0</v>
      </c>
      <c r="AS1114" s="54">
        <v>5.0999999999999996</v>
      </c>
      <c r="AT1114" s="54">
        <v>532</v>
      </c>
      <c r="AU1114" s="54">
        <v>0</v>
      </c>
      <c r="AV1114" s="54">
        <v>0</v>
      </c>
      <c r="AW1114" s="54">
        <v>5.2</v>
      </c>
      <c r="AX1114" s="54">
        <v>5.0999999999999996</v>
      </c>
      <c r="AZ1114" s="73">
        <v>185.69</v>
      </c>
    </row>
    <row r="1115" spans="1:52" x14ac:dyDescent="0.25">
      <c r="A1115" s="57">
        <v>1111</v>
      </c>
      <c r="B1115" s="72">
        <v>2016</v>
      </c>
      <c r="C1115" s="54">
        <v>5</v>
      </c>
      <c r="D1115" s="54" t="s">
        <v>6211</v>
      </c>
      <c r="E1115" s="54">
        <v>8.7099999999999997E-2</v>
      </c>
      <c r="F1115" s="109">
        <v>8.7099999999999997E-2</v>
      </c>
      <c r="J1115" s="54" t="s">
        <v>6212</v>
      </c>
      <c r="L1115" s="54">
        <v>5561</v>
      </c>
      <c r="M1115" s="71">
        <v>40614</v>
      </c>
      <c r="N1115" s="54" t="s">
        <v>6213</v>
      </c>
      <c r="O1115" s="57">
        <v>888170</v>
      </c>
      <c r="P1115" s="63">
        <v>40053</v>
      </c>
      <c r="Q1115" s="54" t="s">
        <v>6214</v>
      </c>
      <c r="R1115" s="54">
        <v>502930</v>
      </c>
      <c r="S1115" s="71">
        <v>40053</v>
      </c>
      <c r="T1115" s="54" t="s">
        <v>6215</v>
      </c>
      <c r="U1115" s="54">
        <v>1189570</v>
      </c>
      <c r="V1115" s="71">
        <v>40409</v>
      </c>
      <c r="W1115" s="54" t="s">
        <v>6216</v>
      </c>
      <c r="Y1115" s="54"/>
      <c r="AB1115" s="54"/>
      <c r="AC1115" s="54" t="s">
        <v>6217</v>
      </c>
      <c r="AD1115" s="54">
        <v>0</v>
      </c>
      <c r="AE1115" s="54">
        <v>1</v>
      </c>
      <c r="AF1115" s="54">
        <v>0</v>
      </c>
      <c r="AG1115" s="54">
        <v>0</v>
      </c>
      <c r="AH1115" s="54">
        <v>0</v>
      </c>
      <c r="AI1115" s="54">
        <v>0</v>
      </c>
      <c r="AK1115" s="54">
        <v>0</v>
      </c>
      <c r="AL1115" s="54">
        <v>0</v>
      </c>
      <c r="AM1115" s="54">
        <v>0</v>
      </c>
      <c r="AN1115" s="54">
        <v>0</v>
      </c>
      <c r="AO1115" s="54">
        <v>0</v>
      </c>
      <c r="AP1115" s="54">
        <v>0</v>
      </c>
      <c r="AQ1115" s="54">
        <v>0</v>
      </c>
      <c r="AR1115" s="54">
        <v>0</v>
      </c>
      <c r="AS1115" s="54">
        <v>3.4</v>
      </c>
      <c r="AT1115" s="54">
        <v>483</v>
      </c>
      <c r="AU1115" s="54">
        <v>0</v>
      </c>
      <c r="AV1115" s="54">
        <v>0</v>
      </c>
      <c r="AZ1115" s="54">
        <v>185.69</v>
      </c>
    </row>
    <row r="1116" spans="1:52" x14ac:dyDescent="0.25">
      <c r="A1116" s="57">
        <v>1112</v>
      </c>
      <c r="B1116" s="72">
        <v>2016</v>
      </c>
      <c r="C1116" s="54">
        <v>1</v>
      </c>
      <c r="D1116" s="54" t="s">
        <v>4347</v>
      </c>
      <c r="E1116" s="54">
        <v>8.2100000000000006E-2</v>
      </c>
      <c r="F1116" s="109">
        <v>8.2100000000000006E-2</v>
      </c>
      <c r="J1116" s="54" t="s">
        <v>5096</v>
      </c>
      <c r="L1116" s="54">
        <v>0</v>
      </c>
      <c r="M1116" s="54"/>
      <c r="N1116" s="54" t="s">
        <v>5313</v>
      </c>
      <c r="O1116" s="54">
        <v>0</v>
      </c>
      <c r="P1116" s="54"/>
      <c r="Q1116" s="57" t="s">
        <v>7121</v>
      </c>
      <c r="R1116" s="54">
        <v>0</v>
      </c>
      <c r="S1116" s="54"/>
      <c r="T1116" s="54" t="s">
        <v>5314</v>
      </c>
      <c r="U1116" s="54">
        <v>0</v>
      </c>
      <c r="V1116" s="54"/>
      <c r="Y1116" s="54"/>
      <c r="AB1116" s="54"/>
      <c r="AC1116" s="54" t="s">
        <v>1715</v>
      </c>
      <c r="AD1116" s="54">
        <v>0</v>
      </c>
      <c r="AE1116" s="54">
        <v>0</v>
      </c>
      <c r="AF1116" s="54">
        <v>0</v>
      </c>
      <c r="AG1116" s="54">
        <v>1</v>
      </c>
      <c r="AH1116" s="54">
        <v>1</v>
      </c>
      <c r="AI1116" s="54">
        <v>0</v>
      </c>
      <c r="AK1116" s="54">
        <v>0</v>
      </c>
      <c r="AL1116" s="54">
        <v>0</v>
      </c>
      <c r="AM1116" s="54">
        <v>0</v>
      </c>
      <c r="AN1116" s="54">
        <v>0</v>
      </c>
      <c r="AO1116" s="54">
        <v>0</v>
      </c>
      <c r="AP1116" s="54">
        <v>0</v>
      </c>
      <c r="AQ1116" s="54">
        <v>0</v>
      </c>
      <c r="AR1116" s="54">
        <v>0</v>
      </c>
      <c r="AS1116" s="54">
        <v>5.4</v>
      </c>
      <c r="AT1116" s="54">
        <v>275</v>
      </c>
      <c r="AU1116" s="54">
        <v>0</v>
      </c>
      <c r="AV1116" s="54">
        <v>0</v>
      </c>
      <c r="AW1116" s="54">
        <v>7.6</v>
      </c>
      <c r="AX1116" s="54">
        <v>5.4</v>
      </c>
      <c r="AZ1116" s="73">
        <v>185.69</v>
      </c>
    </row>
    <row r="1117" spans="1:52" x14ac:dyDescent="0.25">
      <c r="A1117" s="57">
        <v>1113</v>
      </c>
      <c r="B1117" s="72">
        <v>2016</v>
      </c>
      <c r="C1117" s="54">
        <v>7</v>
      </c>
      <c r="D1117" s="54" t="s">
        <v>6218</v>
      </c>
      <c r="E1117" s="54">
        <v>8.0699999999999994E-2</v>
      </c>
      <c r="F1117" s="109">
        <v>8.0699999999999994E-2</v>
      </c>
      <c r="J1117" s="54" t="s">
        <v>6219</v>
      </c>
      <c r="M1117" s="54"/>
      <c r="N1117" s="54" t="s">
        <v>6220</v>
      </c>
      <c r="O1117" s="54">
        <v>920284</v>
      </c>
      <c r="P1117" s="71">
        <v>40494</v>
      </c>
      <c r="Q1117" s="54" t="s">
        <v>6221</v>
      </c>
      <c r="R1117" s="54">
        <v>3784944</v>
      </c>
      <c r="S1117" s="71">
        <v>40053</v>
      </c>
      <c r="T1117" s="54" t="s">
        <v>6222</v>
      </c>
      <c r="U1117" s="54">
        <v>2509174</v>
      </c>
      <c r="V1117" s="71">
        <v>40096</v>
      </c>
      <c r="Y1117" s="54"/>
      <c r="AB1117" s="54"/>
      <c r="AC1117" s="54" t="s">
        <v>6223</v>
      </c>
      <c r="AD1117" s="54">
        <v>0</v>
      </c>
      <c r="AE1117" s="54">
        <v>0</v>
      </c>
      <c r="AF1117" s="54">
        <v>0</v>
      </c>
      <c r="AG1117" s="54">
        <v>1</v>
      </c>
      <c r="AH1117" s="54">
        <v>1</v>
      </c>
      <c r="AI1117" s="54">
        <v>0</v>
      </c>
      <c r="AK1117" s="54">
        <v>0</v>
      </c>
      <c r="AL1117" s="54">
        <v>0</v>
      </c>
      <c r="AM1117" s="54">
        <v>0</v>
      </c>
      <c r="AN1117" s="54">
        <v>0</v>
      </c>
      <c r="AO1117" s="54">
        <v>0</v>
      </c>
      <c r="AP1117" s="54">
        <v>0</v>
      </c>
      <c r="AQ1117" s="54">
        <v>0</v>
      </c>
      <c r="AR1117" s="54">
        <v>0</v>
      </c>
      <c r="AS1117" s="54">
        <v>6.4</v>
      </c>
      <c r="AT1117" s="54">
        <v>1439</v>
      </c>
      <c r="AU1117" s="54">
        <v>0</v>
      </c>
      <c r="AV1117" s="54">
        <v>0</v>
      </c>
      <c r="AZ1117" s="54">
        <v>185.69</v>
      </c>
    </row>
    <row r="1118" spans="1:52" x14ac:dyDescent="0.25">
      <c r="A1118" s="57">
        <v>1114</v>
      </c>
      <c r="B1118" s="72">
        <v>2016</v>
      </c>
      <c r="C1118" s="54">
        <v>1</v>
      </c>
      <c r="D1118" s="54" t="s">
        <v>4348</v>
      </c>
      <c r="E1118" s="54">
        <v>7.9500000000000001E-2</v>
      </c>
      <c r="F1118" s="109">
        <v>7.9500000000000001E-2</v>
      </c>
      <c r="J1118" s="54" t="s">
        <v>1187</v>
      </c>
      <c r="L1118" s="54">
        <v>38160</v>
      </c>
      <c r="M1118" s="54" t="s">
        <v>5315</v>
      </c>
      <c r="N1118" s="54" t="s">
        <v>486</v>
      </c>
      <c r="O1118" s="54">
        <v>629966</v>
      </c>
      <c r="P1118" s="54" t="s">
        <v>244</v>
      </c>
      <c r="Q1118" s="54" t="s">
        <v>2324</v>
      </c>
      <c r="R1118" s="54">
        <v>5843297</v>
      </c>
      <c r="S1118" s="54" t="s">
        <v>244</v>
      </c>
      <c r="T1118" s="54" t="s">
        <v>492</v>
      </c>
      <c r="U1118" s="54">
        <v>2390278</v>
      </c>
      <c r="V1118" s="54" t="s">
        <v>244</v>
      </c>
      <c r="W1118" s="54" t="s">
        <v>5316</v>
      </c>
      <c r="X1118" s="54">
        <v>4970692</v>
      </c>
      <c r="Y1118" s="54" t="s">
        <v>244</v>
      </c>
      <c r="Z1118" s="54" t="s">
        <v>167</v>
      </c>
      <c r="AA1118" s="72">
        <v>30133482</v>
      </c>
      <c r="AB1118" s="54" t="s">
        <v>244</v>
      </c>
      <c r="AC1118" s="54" t="s">
        <v>229</v>
      </c>
      <c r="AD1118" s="54">
        <v>1</v>
      </c>
      <c r="AE1118" s="54">
        <v>0</v>
      </c>
      <c r="AF1118" s="54">
        <v>0</v>
      </c>
      <c r="AG1118" s="54">
        <v>0</v>
      </c>
      <c r="AH1118" s="54">
        <v>1</v>
      </c>
      <c r="AI1118" s="54">
        <v>0</v>
      </c>
      <c r="AK1118" s="54">
        <v>0</v>
      </c>
      <c r="AL1118" s="54">
        <v>0</v>
      </c>
      <c r="AM1118" s="54">
        <v>0</v>
      </c>
      <c r="AN1118" s="54">
        <v>0</v>
      </c>
      <c r="AO1118" s="54">
        <v>0</v>
      </c>
      <c r="AP1118" s="54">
        <v>0</v>
      </c>
      <c r="AQ1118" s="54">
        <v>0</v>
      </c>
      <c r="AR1118" s="54">
        <v>0</v>
      </c>
      <c r="AS1118" s="54">
        <v>3.1</v>
      </c>
      <c r="AT1118" s="54">
        <v>1080</v>
      </c>
      <c r="AU1118" s="54">
        <v>0</v>
      </c>
      <c r="AV1118" s="54">
        <v>0</v>
      </c>
      <c r="AW1118" s="54">
        <v>6.1</v>
      </c>
      <c r="AX1118" s="54">
        <v>3.1</v>
      </c>
      <c r="AZ1118" s="73">
        <v>185.69</v>
      </c>
    </row>
    <row r="1119" spans="1:52" x14ac:dyDescent="0.25">
      <c r="A1119" s="57">
        <v>1115</v>
      </c>
      <c r="B1119" s="72">
        <v>2016</v>
      </c>
      <c r="C1119" s="54">
        <v>6</v>
      </c>
      <c r="D1119" s="54" t="s">
        <v>6224</v>
      </c>
      <c r="E1119" s="54">
        <v>7.7299999999999994E-2</v>
      </c>
      <c r="F1119" s="109">
        <v>7.7299999999999994E-2</v>
      </c>
      <c r="J1119" s="54" t="s">
        <v>6225</v>
      </c>
      <c r="M1119" s="54"/>
      <c r="N1119" s="54" t="s">
        <v>6226</v>
      </c>
      <c r="O1119" s="54">
        <v>879848</v>
      </c>
      <c r="P1119" s="71">
        <v>40104</v>
      </c>
      <c r="Q1119" s="54" t="s">
        <v>6227</v>
      </c>
      <c r="S1119" s="54"/>
      <c r="T1119" s="54" t="s">
        <v>6228</v>
      </c>
      <c r="V1119" s="54"/>
      <c r="W1119" s="54" t="s">
        <v>6229</v>
      </c>
      <c r="Y1119" s="54"/>
      <c r="AB1119" s="54"/>
      <c r="AC1119" s="54" t="s">
        <v>6230</v>
      </c>
      <c r="AD1119" s="54">
        <v>0</v>
      </c>
      <c r="AE1119" s="54">
        <v>0</v>
      </c>
      <c r="AF1119" s="54">
        <v>1</v>
      </c>
      <c r="AG1119" s="54">
        <v>0</v>
      </c>
      <c r="AH1119" s="54">
        <v>0</v>
      </c>
      <c r="AI1119" s="54">
        <v>0</v>
      </c>
      <c r="AK1119" s="54">
        <v>0</v>
      </c>
      <c r="AL1119" s="54">
        <v>0</v>
      </c>
      <c r="AM1119" s="54">
        <v>0</v>
      </c>
      <c r="AN1119" s="54">
        <v>0</v>
      </c>
      <c r="AO1119" s="54">
        <v>0</v>
      </c>
      <c r="AP1119" s="54">
        <v>0</v>
      </c>
      <c r="AQ1119" s="54">
        <v>0</v>
      </c>
      <c r="AR1119" s="54">
        <v>0</v>
      </c>
      <c r="AS1119" s="54">
        <v>4.0999999999999996</v>
      </c>
      <c r="AT1119" s="54">
        <v>126</v>
      </c>
      <c r="AU1119" s="54">
        <v>0</v>
      </c>
      <c r="AV1119" s="54">
        <v>0</v>
      </c>
      <c r="AZ1119" s="54">
        <v>185.69</v>
      </c>
    </row>
    <row r="1120" spans="1:52" ht="15" customHeight="1" x14ac:dyDescent="0.25">
      <c r="A1120" s="57">
        <v>1116</v>
      </c>
      <c r="B1120" s="72">
        <v>2016</v>
      </c>
      <c r="C1120" s="54">
        <v>5</v>
      </c>
      <c r="D1120" s="54" t="s">
        <v>6231</v>
      </c>
      <c r="E1120" s="54">
        <v>7.5600000000000001E-2</v>
      </c>
      <c r="F1120" s="109">
        <v>7.5600000000000001E-2</v>
      </c>
      <c r="J1120" s="54" t="s">
        <v>6232</v>
      </c>
      <c r="K1120" s="54" t="s">
        <v>6233</v>
      </c>
      <c r="M1120" s="54"/>
      <c r="N1120" s="54" t="s">
        <v>6234</v>
      </c>
      <c r="O1120" s="57">
        <v>8928094</v>
      </c>
      <c r="P1120" s="70">
        <v>40053</v>
      </c>
      <c r="Q1120" s="54" t="s">
        <v>6235</v>
      </c>
      <c r="R1120" s="57">
        <v>1483800</v>
      </c>
      <c r="S1120" s="69" t="s">
        <v>244</v>
      </c>
      <c r="T1120" s="54" t="s">
        <v>6236</v>
      </c>
      <c r="V1120" s="54"/>
      <c r="W1120" s="54" t="s">
        <v>6237</v>
      </c>
      <c r="X1120" s="57">
        <v>150134</v>
      </c>
      <c r="Y1120" s="63">
        <v>40529</v>
      </c>
      <c r="AB1120" s="54"/>
      <c r="AC1120" s="54" t="s">
        <v>6238</v>
      </c>
      <c r="AD1120" s="54">
        <v>1</v>
      </c>
      <c r="AE1120" s="54">
        <v>1</v>
      </c>
      <c r="AF1120" s="54">
        <v>0</v>
      </c>
      <c r="AG1120" s="54">
        <v>0</v>
      </c>
      <c r="AH1120" s="54">
        <v>0</v>
      </c>
      <c r="AI1120" s="54">
        <v>0</v>
      </c>
      <c r="AK1120" s="54">
        <v>0</v>
      </c>
      <c r="AL1120" s="54">
        <v>0</v>
      </c>
      <c r="AM1120" s="54">
        <v>0</v>
      </c>
      <c r="AN1120" s="54">
        <v>0</v>
      </c>
      <c r="AO1120" s="54">
        <v>0</v>
      </c>
      <c r="AP1120" s="54">
        <v>0</v>
      </c>
      <c r="AQ1120" s="54">
        <v>0</v>
      </c>
      <c r="AR1120" s="54">
        <v>0</v>
      </c>
      <c r="AS1120" s="54">
        <v>3.7</v>
      </c>
      <c r="AT1120" s="54">
        <v>799</v>
      </c>
      <c r="AU1120" s="54">
        <v>0</v>
      </c>
      <c r="AV1120" s="54">
        <v>0</v>
      </c>
      <c r="AZ1120" s="54">
        <v>185.69</v>
      </c>
    </row>
    <row r="1121" spans="1:52" x14ac:dyDescent="0.25">
      <c r="A1121" s="57">
        <v>1117</v>
      </c>
      <c r="B1121" s="72">
        <v>2016</v>
      </c>
      <c r="C1121" s="54">
        <v>7</v>
      </c>
      <c r="D1121" s="54" t="s">
        <v>6239</v>
      </c>
      <c r="E1121" s="54">
        <v>7.3800000000000004E-2</v>
      </c>
      <c r="F1121" s="109">
        <v>7.3800000000000004E-2</v>
      </c>
      <c r="J1121" s="54" t="s">
        <v>6240</v>
      </c>
      <c r="M1121" s="54"/>
      <c r="N1121" s="54" t="s">
        <v>6241</v>
      </c>
      <c r="O1121" s="57">
        <v>8928094</v>
      </c>
      <c r="P1121" s="70">
        <v>40053</v>
      </c>
      <c r="Q1121" s="54" t="s">
        <v>6242</v>
      </c>
      <c r="R1121" s="64">
        <v>64922463</v>
      </c>
      <c r="S1121" s="71">
        <v>40053</v>
      </c>
      <c r="T1121" s="54" t="s">
        <v>6243</v>
      </c>
      <c r="U1121" s="57">
        <v>3878800</v>
      </c>
      <c r="V1121" s="63">
        <v>40376</v>
      </c>
      <c r="W1121" s="54" t="s">
        <v>6244</v>
      </c>
      <c r="X1121" s="57">
        <v>147760</v>
      </c>
      <c r="Y1121" s="63">
        <v>40361</v>
      </c>
      <c r="AB1121" s="54"/>
      <c r="AC1121" s="54" t="s">
        <v>6217</v>
      </c>
      <c r="AD1121" s="54">
        <v>0</v>
      </c>
      <c r="AE1121" s="54">
        <v>1</v>
      </c>
      <c r="AF1121" s="54">
        <v>0</v>
      </c>
      <c r="AG1121" s="54">
        <v>0</v>
      </c>
      <c r="AH1121" s="54">
        <v>0</v>
      </c>
      <c r="AI1121" s="54">
        <v>0</v>
      </c>
      <c r="AK1121" s="54">
        <v>0</v>
      </c>
      <c r="AL1121" s="54">
        <v>0</v>
      </c>
      <c r="AM1121" s="54">
        <v>0</v>
      </c>
      <c r="AN1121" s="54">
        <v>0</v>
      </c>
      <c r="AO1121" s="54">
        <v>0</v>
      </c>
      <c r="AP1121" s="54">
        <v>0</v>
      </c>
      <c r="AQ1121" s="54">
        <v>0</v>
      </c>
      <c r="AR1121" s="54">
        <v>0</v>
      </c>
      <c r="AS1121" s="54">
        <v>4.8</v>
      </c>
      <c r="AT1121" s="54">
        <v>2327</v>
      </c>
      <c r="AU1121" s="54">
        <v>0</v>
      </c>
      <c r="AV1121" s="54">
        <v>0</v>
      </c>
      <c r="AZ1121" s="54">
        <v>185.69</v>
      </c>
    </row>
    <row r="1122" spans="1:52" x14ac:dyDescent="0.25">
      <c r="A1122" s="57">
        <v>1118</v>
      </c>
      <c r="B1122" s="72">
        <v>2016</v>
      </c>
      <c r="C1122" s="54">
        <v>4</v>
      </c>
      <c r="D1122" s="54" t="s">
        <v>5317</v>
      </c>
      <c r="E1122" s="54">
        <v>6.9199999999999998E-2</v>
      </c>
      <c r="F1122" s="109">
        <v>6.9199999999999998E-2</v>
      </c>
      <c r="J1122" s="54" t="s">
        <v>478</v>
      </c>
      <c r="L1122" s="54">
        <v>0</v>
      </c>
      <c r="M1122" s="54"/>
      <c r="N1122" s="54" t="s">
        <v>1325</v>
      </c>
      <c r="O1122" s="54">
        <v>0</v>
      </c>
      <c r="P1122" s="54"/>
      <c r="Q1122" s="54" t="s">
        <v>4259</v>
      </c>
      <c r="R1122" s="54">
        <v>0</v>
      </c>
      <c r="S1122" s="54"/>
      <c r="V1122" s="54"/>
      <c r="W1122" s="54" t="s">
        <v>2071</v>
      </c>
      <c r="X1122" s="54">
        <v>652319</v>
      </c>
      <c r="Y1122" s="54" t="s">
        <v>1453</v>
      </c>
      <c r="AB1122" s="54"/>
      <c r="AC1122" s="54" t="s">
        <v>1355</v>
      </c>
      <c r="AD1122" s="54">
        <v>0</v>
      </c>
      <c r="AE1122" s="54">
        <v>0</v>
      </c>
      <c r="AF1122" s="54">
        <v>0</v>
      </c>
      <c r="AG1122" s="54">
        <v>1</v>
      </c>
      <c r="AH1122" s="54">
        <v>0</v>
      </c>
      <c r="AI1122" s="54">
        <v>0</v>
      </c>
      <c r="AK1122" s="54">
        <v>0</v>
      </c>
      <c r="AL1122" s="54">
        <v>0</v>
      </c>
      <c r="AM1122" s="54">
        <v>0</v>
      </c>
      <c r="AN1122" s="54">
        <v>0</v>
      </c>
      <c r="AO1122" s="54">
        <v>0</v>
      </c>
      <c r="AP1122" s="54">
        <v>0</v>
      </c>
      <c r="AQ1122" s="54">
        <v>0</v>
      </c>
      <c r="AR1122" s="54">
        <v>0</v>
      </c>
      <c r="AS1122" s="54">
        <v>3.6</v>
      </c>
      <c r="AT1122" s="54">
        <v>210</v>
      </c>
      <c r="AU1122" s="54">
        <v>0</v>
      </c>
      <c r="AV1122" s="54">
        <v>0</v>
      </c>
      <c r="AW1122" s="54">
        <v>4.7</v>
      </c>
      <c r="AX1122" s="54">
        <v>3.6</v>
      </c>
      <c r="AZ1122" s="73">
        <v>185.69</v>
      </c>
    </row>
    <row r="1123" spans="1:52" x14ac:dyDescent="0.25">
      <c r="A1123" s="57">
        <v>1119</v>
      </c>
      <c r="B1123" s="72">
        <v>2016</v>
      </c>
      <c r="C1123" s="54">
        <v>4</v>
      </c>
      <c r="D1123" s="54" t="s">
        <v>5318</v>
      </c>
      <c r="E1123" s="54">
        <v>6.2399999999999997E-2</v>
      </c>
      <c r="F1123" s="109">
        <v>6.2399999999999997E-2</v>
      </c>
      <c r="J1123" s="54" t="s">
        <v>2252</v>
      </c>
      <c r="L1123" s="54">
        <v>0</v>
      </c>
      <c r="M1123" s="54"/>
      <c r="N1123" s="54" t="s">
        <v>5319</v>
      </c>
      <c r="O1123" s="54">
        <v>0</v>
      </c>
      <c r="P1123" s="54"/>
      <c r="Q1123" s="54" t="s">
        <v>5320</v>
      </c>
      <c r="R1123" s="54">
        <v>0</v>
      </c>
      <c r="S1123" s="54"/>
      <c r="T1123" s="54" t="s">
        <v>5321</v>
      </c>
      <c r="U1123" s="54">
        <v>0</v>
      </c>
      <c r="V1123" s="54"/>
      <c r="Y1123" s="54"/>
      <c r="AB1123" s="54"/>
      <c r="AC1123" s="54" t="s">
        <v>2447</v>
      </c>
      <c r="AD1123" s="54">
        <v>0</v>
      </c>
      <c r="AE1123" s="54">
        <v>0</v>
      </c>
      <c r="AF1123" s="54">
        <v>0</v>
      </c>
      <c r="AG1123" s="54">
        <v>1</v>
      </c>
      <c r="AH1123" s="54">
        <v>1</v>
      </c>
      <c r="AI1123" s="54">
        <v>0</v>
      </c>
      <c r="AK1123" s="54">
        <v>0</v>
      </c>
      <c r="AL1123" s="54">
        <v>0</v>
      </c>
      <c r="AM1123" s="54">
        <v>0</v>
      </c>
      <c r="AN1123" s="54">
        <v>0</v>
      </c>
      <c r="AO1123" s="54">
        <v>0</v>
      </c>
      <c r="AP1123" s="54">
        <v>0</v>
      </c>
      <c r="AQ1123" s="54">
        <v>0</v>
      </c>
      <c r="AR1123" s="54">
        <v>0</v>
      </c>
      <c r="AS1123" s="54">
        <v>2.5</v>
      </c>
      <c r="AT1123" s="54">
        <v>492</v>
      </c>
      <c r="AU1123" s="54">
        <v>0</v>
      </c>
      <c r="AV1123" s="54">
        <v>0</v>
      </c>
      <c r="AW1123" s="54">
        <v>3.6</v>
      </c>
      <c r="AX1123" s="54">
        <v>2.5</v>
      </c>
      <c r="AZ1123" s="73">
        <v>185.69</v>
      </c>
    </row>
    <row r="1124" spans="1:52" x14ac:dyDescent="0.25">
      <c r="A1124" s="57">
        <v>1120</v>
      </c>
      <c r="B1124" s="72">
        <v>2016</v>
      </c>
      <c r="C1124" s="54">
        <v>3</v>
      </c>
      <c r="D1124" s="54" t="s">
        <v>5322</v>
      </c>
      <c r="E1124" s="54">
        <v>6.1600000000000002E-2</v>
      </c>
      <c r="F1124" s="109">
        <v>6.1600000000000002E-2</v>
      </c>
      <c r="J1124" s="54" t="s">
        <v>2755</v>
      </c>
      <c r="K1124" s="54" t="s">
        <v>5323</v>
      </c>
      <c r="L1124" s="54">
        <v>0</v>
      </c>
      <c r="M1124" s="54"/>
      <c r="N1124" s="54" t="s">
        <v>132</v>
      </c>
      <c r="O1124" s="54">
        <v>9479687</v>
      </c>
      <c r="P1124" s="54" t="s">
        <v>398</v>
      </c>
      <c r="Q1124" s="54" t="s">
        <v>737</v>
      </c>
      <c r="R1124" s="54">
        <v>0</v>
      </c>
      <c r="S1124" s="54"/>
      <c r="T1124" s="54" t="s">
        <v>5194</v>
      </c>
      <c r="U1124" s="54">
        <v>0</v>
      </c>
      <c r="V1124" s="54"/>
      <c r="Y1124" s="54"/>
      <c r="Z1124" s="54" t="s">
        <v>5232</v>
      </c>
      <c r="AA1124" s="72">
        <v>890921</v>
      </c>
      <c r="AB1124" s="54" t="s">
        <v>5324</v>
      </c>
      <c r="AC1124" s="54" t="s">
        <v>2450</v>
      </c>
      <c r="AD1124" s="54">
        <v>1</v>
      </c>
      <c r="AE1124" s="54">
        <v>0</v>
      </c>
      <c r="AF1124" s="54">
        <v>0</v>
      </c>
      <c r="AG1124" s="54">
        <v>1</v>
      </c>
      <c r="AH1124" s="54">
        <v>0</v>
      </c>
      <c r="AI1124" s="54">
        <v>0</v>
      </c>
      <c r="AK1124" s="54">
        <v>0</v>
      </c>
      <c r="AL1124" s="54">
        <v>0</v>
      </c>
      <c r="AM1124" s="54">
        <v>0</v>
      </c>
      <c r="AN1124" s="54">
        <v>0</v>
      </c>
      <c r="AO1124" s="54">
        <v>0</v>
      </c>
      <c r="AP1124" s="54">
        <v>0</v>
      </c>
      <c r="AQ1124" s="54">
        <v>0</v>
      </c>
      <c r="AR1124" s="54">
        <v>0</v>
      </c>
      <c r="AS1124" s="54">
        <v>6.7</v>
      </c>
      <c r="AT1124" s="54">
        <v>6164</v>
      </c>
      <c r="AU1124" s="54">
        <v>0</v>
      </c>
      <c r="AV1124" s="54">
        <v>0</v>
      </c>
      <c r="AW1124" s="54">
        <v>6.8</v>
      </c>
      <c r="AX1124" s="54">
        <v>6.7</v>
      </c>
      <c r="AZ1124" s="73">
        <v>185.69</v>
      </c>
    </row>
    <row r="1125" spans="1:52" x14ac:dyDescent="0.25">
      <c r="A1125" s="57">
        <v>1121</v>
      </c>
      <c r="B1125" s="72">
        <v>2016</v>
      </c>
      <c r="C1125" s="54">
        <v>3</v>
      </c>
      <c r="D1125" s="54" t="s">
        <v>5325</v>
      </c>
      <c r="E1125" s="54">
        <v>5.9700000000000003E-2</v>
      </c>
      <c r="F1125" s="109">
        <v>5.9700000000000003E-2</v>
      </c>
      <c r="J1125" s="54" t="s">
        <v>5109</v>
      </c>
      <c r="L1125" s="54">
        <v>62879</v>
      </c>
      <c r="M1125" s="54" t="s">
        <v>1053</v>
      </c>
      <c r="N1125" s="54" t="s">
        <v>4349</v>
      </c>
      <c r="O1125" s="54">
        <v>0</v>
      </c>
      <c r="P1125" s="54"/>
      <c r="Q1125" s="54" t="s">
        <v>5326</v>
      </c>
      <c r="R1125" s="54">
        <v>79262</v>
      </c>
      <c r="S1125" s="54" t="s">
        <v>5327</v>
      </c>
      <c r="T1125" s="54" t="s">
        <v>5328</v>
      </c>
      <c r="U1125" s="54">
        <v>0</v>
      </c>
      <c r="V1125" s="54"/>
      <c r="W1125" s="54" t="s">
        <v>5329</v>
      </c>
      <c r="X1125" s="54">
        <v>16307</v>
      </c>
      <c r="Y1125" s="54" t="s">
        <v>5330</v>
      </c>
      <c r="AB1125" s="54"/>
      <c r="AC1125" s="54" t="s">
        <v>1365</v>
      </c>
      <c r="AD1125" s="54">
        <v>0</v>
      </c>
      <c r="AE1125" s="54">
        <v>1</v>
      </c>
      <c r="AF1125" s="54">
        <v>0</v>
      </c>
      <c r="AG1125" s="54">
        <v>1</v>
      </c>
      <c r="AH1125" s="54">
        <v>0</v>
      </c>
      <c r="AI1125" s="54">
        <v>0</v>
      </c>
      <c r="AK1125" s="54">
        <v>0</v>
      </c>
      <c r="AL1125" s="54">
        <v>0</v>
      </c>
      <c r="AM1125" s="54">
        <v>0</v>
      </c>
      <c r="AN1125" s="54">
        <v>0</v>
      </c>
      <c r="AO1125" s="54">
        <v>0</v>
      </c>
      <c r="AP1125" s="54">
        <v>0</v>
      </c>
      <c r="AQ1125" s="54">
        <v>0</v>
      </c>
      <c r="AR1125" s="54">
        <v>0</v>
      </c>
      <c r="AS1125" s="54">
        <v>3.3</v>
      </c>
      <c r="AT1125" s="54">
        <v>427</v>
      </c>
      <c r="AU1125" s="54">
        <v>0</v>
      </c>
      <c r="AV1125" s="54">
        <v>0</v>
      </c>
      <c r="AW1125" s="54">
        <v>4.7</v>
      </c>
      <c r="AX1125" s="54">
        <v>3.3</v>
      </c>
      <c r="AZ1125" s="73">
        <v>185.69</v>
      </c>
    </row>
    <row r="1126" spans="1:52" x14ac:dyDescent="0.25">
      <c r="A1126" s="57">
        <v>1122</v>
      </c>
      <c r="B1126" s="72">
        <v>2016</v>
      </c>
      <c r="C1126" s="54">
        <v>4</v>
      </c>
      <c r="D1126" s="54" t="s">
        <v>5331</v>
      </c>
      <c r="E1126" s="54">
        <v>5.8299999999999998E-2</v>
      </c>
      <c r="F1126" s="109">
        <v>5.8299999999999998E-2</v>
      </c>
      <c r="J1126" s="54" t="s">
        <v>3150</v>
      </c>
      <c r="L1126" s="54">
        <v>24590</v>
      </c>
      <c r="M1126" s="54" t="s">
        <v>2532</v>
      </c>
      <c r="N1126" s="54" t="s">
        <v>2986</v>
      </c>
      <c r="O1126" s="54">
        <v>270</v>
      </c>
      <c r="P1126" s="54" t="s">
        <v>5332</v>
      </c>
      <c r="Q1126" s="54" t="s">
        <v>4350</v>
      </c>
      <c r="R1126" s="54">
        <v>75230</v>
      </c>
      <c r="S1126" s="54" t="s">
        <v>5333</v>
      </c>
      <c r="T1126" s="54" t="s">
        <v>4351</v>
      </c>
      <c r="U1126" s="54">
        <v>12624</v>
      </c>
      <c r="V1126" s="54" t="s">
        <v>5334</v>
      </c>
      <c r="W1126" s="54" t="s">
        <v>5335</v>
      </c>
      <c r="X1126" s="54">
        <v>19060</v>
      </c>
      <c r="Y1126" s="54" t="s">
        <v>2533</v>
      </c>
      <c r="AB1126" s="54"/>
      <c r="AC1126" s="57" t="s">
        <v>5336</v>
      </c>
      <c r="AD1126" s="54">
        <v>0</v>
      </c>
      <c r="AE1126" s="54">
        <v>1</v>
      </c>
      <c r="AF1126" s="54">
        <v>0</v>
      </c>
      <c r="AG1126" s="54">
        <v>1</v>
      </c>
      <c r="AH1126" s="54">
        <v>0</v>
      </c>
      <c r="AI1126" s="54">
        <v>0</v>
      </c>
      <c r="AK1126" s="54">
        <v>0</v>
      </c>
      <c r="AL1126" s="54">
        <v>0</v>
      </c>
      <c r="AM1126" s="54">
        <v>0</v>
      </c>
      <c r="AN1126" s="54">
        <v>0</v>
      </c>
      <c r="AO1126" s="54">
        <v>0</v>
      </c>
      <c r="AP1126" s="54">
        <v>0</v>
      </c>
      <c r="AQ1126" s="54">
        <v>0</v>
      </c>
      <c r="AR1126" s="54">
        <v>0</v>
      </c>
      <c r="AS1126" s="54">
        <v>4.9000000000000004</v>
      </c>
      <c r="AT1126" s="54">
        <v>958</v>
      </c>
      <c r="AU1126" s="54">
        <v>0</v>
      </c>
      <c r="AV1126" s="54">
        <v>0</v>
      </c>
      <c r="AW1126" s="54">
        <v>4.7</v>
      </c>
      <c r="AX1126" s="54">
        <v>4.9000000000000004</v>
      </c>
      <c r="AZ1126" s="73">
        <v>185.69</v>
      </c>
    </row>
    <row r="1127" spans="1:52" x14ac:dyDescent="0.25">
      <c r="A1127" s="57">
        <v>1123</v>
      </c>
      <c r="B1127" s="72">
        <v>2016</v>
      </c>
      <c r="C1127" s="54">
        <v>6</v>
      </c>
      <c r="D1127" s="54" t="s">
        <v>6245</v>
      </c>
      <c r="E1127" s="54">
        <v>5.45E-2</v>
      </c>
      <c r="F1127" s="109">
        <v>5.45E-2</v>
      </c>
      <c r="J1127" s="54" t="s">
        <v>6246</v>
      </c>
      <c r="M1127" s="54"/>
      <c r="N1127" s="54" t="s">
        <v>6247</v>
      </c>
      <c r="O1127" s="54">
        <v>815285</v>
      </c>
      <c r="P1127" s="71">
        <v>40162</v>
      </c>
      <c r="Q1127" s="54" t="s">
        <v>6248</v>
      </c>
      <c r="R1127" s="57">
        <v>550767</v>
      </c>
      <c r="S1127" s="63">
        <v>40192</v>
      </c>
      <c r="T1127" s="54" t="s">
        <v>6249</v>
      </c>
      <c r="U1127" s="57">
        <v>150555</v>
      </c>
      <c r="V1127" s="63">
        <v>40578</v>
      </c>
      <c r="W1127" s="54" t="s">
        <v>6250</v>
      </c>
      <c r="Y1127" s="54"/>
      <c r="AB1127" s="54"/>
      <c r="AC1127" s="54" t="s">
        <v>6251</v>
      </c>
      <c r="AD1127" s="54">
        <v>0</v>
      </c>
      <c r="AE1127" s="54">
        <v>1</v>
      </c>
      <c r="AF1127" s="54">
        <v>0</v>
      </c>
      <c r="AG1127" s="54">
        <v>0</v>
      </c>
      <c r="AH1127" s="54">
        <v>0</v>
      </c>
      <c r="AI1127" s="54">
        <v>0</v>
      </c>
      <c r="AK1127" s="54">
        <v>0</v>
      </c>
      <c r="AL1127" s="54">
        <v>0</v>
      </c>
      <c r="AM1127" s="54">
        <v>0</v>
      </c>
      <c r="AN1127" s="54">
        <v>0</v>
      </c>
      <c r="AO1127" s="54">
        <v>0</v>
      </c>
      <c r="AP1127" s="54">
        <v>0</v>
      </c>
      <c r="AQ1127" s="54">
        <v>0</v>
      </c>
      <c r="AR1127" s="54">
        <v>0</v>
      </c>
      <c r="AS1127" s="54">
        <v>2.9</v>
      </c>
      <c r="AT1127" s="54">
        <v>231</v>
      </c>
      <c r="AU1127" s="54">
        <v>0</v>
      </c>
      <c r="AV1127" s="54">
        <v>0</v>
      </c>
      <c r="AZ1127" s="54">
        <v>185.69</v>
      </c>
    </row>
    <row r="1128" spans="1:52" x14ac:dyDescent="0.25">
      <c r="A1128" s="57">
        <v>1124</v>
      </c>
      <c r="B1128" s="72">
        <v>2016</v>
      </c>
      <c r="C1128" s="54">
        <v>4</v>
      </c>
      <c r="D1128" s="54" t="s">
        <v>5337</v>
      </c>
      <c r="E1128" s="54">
        <v>5.3400000000000003E-2</v>
      </c>
      <c r="F1128" s="109">
        <v>5.3400000000000003E-2</v>
      </c>
      <c r="J1128" s="54" t="s">
        <v>2252</v>
      </c>
      <c r="L1128" s="54">
        <v>0</v>
      </c>
      <c r="M1128" s="54"/>
      <c r="N1128" s="54" t="s">
        <v>5319</v>
      </c>
      <c r="O1128" s="54">
        <v>0</v>
      </c>
      <c r="P1128" s="54"/>
      <c r="Q1128" s="54" t="s">
        <v>5338</v>
      </c>
      <c r="R1128" s="54">
        <v>0</v>
      </c>
      <c r="S1128" s="54"/>
      <c r="T1128" s="54" t="s">
        <v>5339</v>
      </c>
      <c r="U1128" s="54">
        <v>0</v>
      </c>
      <c r="V1128" s="54"/>
      <c r="W1128" s="54" t="s">
        <v>5109</v>
      </c>
      <c r="X1128" s="54">
        <v>0</v>
      </c>
      <c r="Y1128" s="54"/>
      <c r="AB1128" s="54"/>
      <c r="AC1128" s="54" t="s">
        <v>1715</v>
      </c>
      <c r="AD1128" s="54">
        <v>0</v>
      </c>
      <c r="AE1128" s="54">
        <v>0</v>
      </c>
      <c r="AF1128" s="54">
        <v>0</v>
      </c>
      <c r="AG1128" s="54">
        <v>1</v>
      </c>
      <c r="AH1128" s="54">
        <v>1</v>
      </c>
      <c r="AI1128" s="54">
        <v>0</v>
      </c>
      <c r="AK1128" s="54">
        <v>0</v>
      </c>
      <c r="AL1128" s="54">
        <v>0</v>
      </c>
      <c r="AM1128" s="54">
        <v>0</v>
      </c>
      <c r="AN1128" s="54">
        <v>0</v>
      </c>
      <c r="AO1128" s="54">
        <v>0</v>
      </c>
      <c r="AP1128" s="54">
        <v>0</v>
      </c>
      <c r="AQ1128" s="54">
        <v>0</v>
      </c>
      <c r="AR1128" s="54">
        <v>0</v>
      </c>
      <c r="AS1128" s="54">
        <v>2.7</v>
      </c>
      <c r="AT1128" s="54">
        <v>211</v>
      </c>
      <c r="AU1128" s="54">
        <v>1</v>
      </c>
      <c r="AV1128" s="54">
        <v>0</v>
      </c>
      <c r="AW1128" s="54">
        <v>4</v>
      </c>
      <c r="AX1128" s="54">
        <v>2.7</v>
      </c>
      <c r="AZ1128" s="73">
        <v>185.69</v>
      </c>
    </row>
    <row r="1129" spans="1:52" x14ac:dyDescent="0.25">
      <c r="A1129" s="57">
        <v>1125</v>
      </c>
      <c r="B1129" s="72">
        <v>2016</v>
      </c>
      <c r="C1129" s="54">
        <v>2</v>
      </c>
      <c r="D1129" s="54" t="s">
        <v>5340</v>
      </c>
      <c r="E1129" s="54">
        <v>5.1999999999999998E-2</v>
      </c>
      <c r="F1129" s="109">
        <v>5.1999999999999998E-2</v>
      </c>
      <c r="J1129" s="54" t="s">
        <v>456</v>
      </c>
      <c r="L1129" s="54">
        <v>198</v>
      </c>
      <c r="M1129" s="54" t="s">
        <v>5341</v>
      </c>
      <c r="N1129" s="54" t="s">
        <v>4352</v>
      </c>
      <c r="O1129" s="54">
        <v>12335</v>
      </c>
      <c r="P1129" s="54" t="s">
        <v>5342</v>
      </c>
      <c r="Q1129" s="54" t="s">
        <v>1027</v>
      </c>
      <c r="R1129" s="54">
        <v>156311</v>
      </c>
      <c r="S1129" s="54" t="s">
        <v>4977</v>
      </c>
      <c r="V1129" s="54"/>
      <c r="W1129" s="54" t="s">
        <v>5343</v>
      </c>
      <c r="X1129" s="54">
        <v>124405</v>
      </c>
      <c r="Y1129" s="54" t="s">
        <v>5344</v>
      </c>
      <c r="AB1129" s="54"/>
      <c r="AC1129" s="54" t="s">
        <v>1365</v>
      </c>
      <c r="AD1129" s="54">
        <v>0</v>
      </c>
      <c r="AE1129" s="54">
        <v>1</v>
      </c>
      <c r="AF1129" s="54">
        <v>0</v>
      </c>
      <c r="AG1129" s="54">
        <v>1</v>
      </c>
      <c r="AH1129" s="54">
        <v>0</v>
      </c>
      <c r="AI1129" s="54">
        <v>0</v>
      </c>
      <c r="AK1129" s="54">
        <v>0</v>
      </c>
      <c r="AL1129" s="54">
        <v>0</v>
      </c>
      <c r="AM1129" s="54">
        <v>0</v>
      </c>
      <c r="AN1129" s="54">
        <v>0</v>
      </c>
      <c r="AO1129" s="54">
        <v>0</v>
      </c>
      <c r="AP1129" s="54">
        <v>0</v>
      </c>
      <c r="AQ1129" s="54">
        <v>0</v>
      </c>
      <c r="AR1129" s="54">
        <v>0</v>
      </c>
      <c r="AS1129" s="54">
        <v>2.5</v>
      </c>
      <c r="AT1129" s="54">
        <v>397</v>
      </c>
      <c r="AU1129" s="54">
        <v>0</v>
      </c>
      <c r="AV1129" s="54">
        <v>0</v>
      </c>
      <c r="AW1129" s="54">
        <v>3.1</v>
      </c>
      <c r="AX1129" s="54">
        <v>2.5</v>
      </c>
      <c r="AZ1129" s="73">
        <v>185.69</v>
      </c>
    </row>
    <row r="1130" spans="1:52" x14ac:dyDescent="0.25">
      <c r="A1130" s="57">
        <v>1126</v>
      </c>
      <c r="B1130" s="72">
        <v>2016</v>
      </c>
      <c r="C1130" s="54">
        <v>1</v>
      </c>
      <c r="D1130" s="54" t="s">
        <v>5345</v>
      </c>
      <c r="E1130" s="54">
        <v>5.1400000000000001E-2</v>
      </c>
      <c r="F1130" s="109">
        <v>5.1400000000000001E-2</v>
      </c>
      <c r="J1130" s="54" t="s">
        <v>5243</v>
      </c>
      <c r="L1130" s="54">
        <v>0</v>
      </c>
      <c r="M1130" s="54"/>
      <c r="N1130" s="54" t="s">
        <v>5346</v>
      </c>
      <c r="O1130" s="54">
        <v>435134</v>
      </c>
      <c r="P1130" s="54" t="s">
        <v>5347</v>
      </c>
      <c r="Q1130" s="54" t="s">
        <v>1842</v>
      </c>
      <c r="R1130" s="54">
        <v>984972</v>
      </c>
      <c r="S1130" s="54" t="s">
        <v>1397</v>
      </c>
      <c r="V1130" s="54"/>
      <c r="W1130" s="54" t="s">
        <v>2029</v>
      </c>
      <c r="X1130" s="54">
        <v>480244</v>
      </c>
      <c r="Y1130" s="54" t="s">
        <v>5348</v>
      </c>
      <c r="AB1130" s="54"/>
      <c r="AC1130" s="54" t="s">
        <v>1703</v>
      </c>
      <c r="AD1130" s="54">
        <v>0</v>
      </c>
      <c r="AE1130" s="54">
        <v>1</v>
      </c>
      <c r="AF1130" s="54">
        <v>0</v>
      </c>
      <c r="AG1130" s="54">
        <v>1</v>
      </c>
      <c r="AH1130" s="54">
        <v>0</v>
      </c>
      <c r="AI1130" s="54">
        <v>0</v>
      </c>
      <c r="AK1130" s="54">
        <v>0</v>
      </c>
      <c r="AL1130" s="54">
        <v>0</v>
      </c>
      <c r="AM1130" s="54">
        <v>0</v>
      </c>
      <c r="AN1130" s="54">
        <v>0</v>
      </c>
      <c r="AO1130" s="54">
        <v>0</v>
      </c>
      <c r="AP1130" s="54">
        <v>0</v>
      </c>
      <c r="AQ1130" s="54">
        <v>0</v>
      </c>
      <c r="AR1130" s="54">
        <v>0</v>
      </c>
      <c r="AS1130" s="54">
        <v>3.5</v>
      </c>
      <c r="AT1130" s="54">
        <v>444</v>
      </c>
      <c r="AU1130" s="54">
        <v>0</v>
      </c>
      <c r="AV1130" s="54">
        <v>0</v>
      </c>
      <c r="AW1130" s="54">
        <v>5.7</v>
      </c>
      <c r="AX1130" s="54">
        <v>3.5</v>
      </c>
      <c r="AZ1130" s="73">
        <v>185.69</v>
      </c>
    </row>
    <row r="1131" spans="1:52" x14ac:dyDescent="0.25">
      <c r="A1131" s="57">
        <v>1127</v>
      </c>
      <c r="B1131" s="72">
        <v>2016</v>
      </c>
      <c r="C1131" s="54">
        <v>6</v>
      </c>
      <c r="D1131" s="54" t="s">
        <v>6252</v>
      </c>
      <c r="E1131" s="54">
        <v>5.1400000000000001E-2</v>
      </c>
      <c r="F1131" s="109">
        <v>5.1400000000000001E-2</v>
      </c>
      <c r="J1131" s="54" t="s">
        <v>6253</v>
      </c>
      <c r="M1131" s="54"/>
      <c r="N1131" s="54" t="s">
        <v>6254</v>
      </c>
      <c r="P1131" s="54"/>
      <c r="Q1131" s="54" t="s">
        <v>6255</v>
      </c>
      <c r="S1131" s="54"/>
      <c r="T1131" s="54" t="s">
        <v>6256</v>
      </c>
      <c r="U1131" s="54">
        <v>6442</v>
      </c>
      <c r="V1131" s="71">
        <v>40186</v>
      </c>
      <c r="W1131" s="54" t="s">
        <v>6257</v>
      </c>
      <c r="X1131" s="54">
        <v>2901</v>
      </c>
      <c r="Y1131" s="71">
        <v>40595</v>
      </c>
      <c r="AB1131" s="54"/>
      <c r="AC1131" s="54" t="s">
        <v>6258</v>
      </c>
      <c r="AD1131" s="54">
        <v>1</v>
      </c>
      <c r="AE1131" s="54">
        <v>0</v>
      </c>
      <c r="AF1131" s="54">
        <v>0</v>
      </c>
      <c r="AG1131" s="54">
        <v>0</v>
      </c>
      <c r="AH1131" s="54">
        <v>0</v>
      </c>
      <c r="AI1131" s="54">
        <v>0</v>
      </c>
      <c r="AK1131" s="54">
        <v>0</v>
      </c>
      <c r="AL1131" s="54">
        <v>0</v>
      </c>
      <c r="AM1131" s="54">
        <v>0</v>
      </c>
      <c r="AN1131" s="54">
        <v>0</v>
      </c>
      <c r="AO1131" s="54">
        <v>0</v>
      </c>
      <c r="AP1131" s="54">
        <v>0</v>
      </c>
      <c r="AQ1131" s="54">
        <v>0</v>
      </c>
      <c r="AR1131" s="54">
        <v>0</v>
      </c>
      <c r="AS1131" s="54">
        <v>3.2</v>
      </c>
      <c r="AT1131" s="54">
        <v>44</v>
      </c>
      <c r="AU1131" s="54">
        <v>0</v>
      </c>
      <c r="AV1131" s="54">
        <v>0</v>
      </c>
      <c r="AZ1131" s="54">
        <v>185.69</v>
      </c>
    </row>
    <row r="1132" spans="1:52" x14ac:dyDescent="0.25">
      <c r="A1132" s="57">
        <v>1128</v>
      </c>
      <c r="B1132" s="72">
        <v>2016</v>
      </c>
      <c r="C1132" s="54">
        <v>3</v>
      </c>
      <c r="D1132" s="54" t="s">
        <v>5349</v>
      </c>
      <c r="E1132" s="54">
        <v>4.8099999999999997E-2</v>
      </c>
      <c r="F1132" s="109">
        <v>4.8099999999999997E-2</v>
      </c>
      <c r="J1132" s="54" t="s">
        <v>5350</v>
      </c>
      <c r="L1132" s="54">
        <v>0</v>
      </c>
      <c r="M1132" s="54"/>
      <c r="N1132" s="54" t="s">
        <v>5351</v>
      </c>
      <c r="O1132" s="54">
        <v>0</v>
      </c>
      <c r="P1132" s="54"/>
      <c r="Q1132" s="54" t="s">
        <v>1082</v>
      </c>
      <c r="R1132" s="54">
        <v>13879114</v>
      </c>
      <c r="S1132" s="54" t="s">
        <v>5352</v>
      </c>
      <c r="T1132" s="54" t="s">
        <v>5353</v>
      </c>
      <c r="U1132" s="72">
        <v>323</v>
      </c>
      <c r="V1132" s="54" t="s">
        <v>2551</v>
      </c>
      <c r="W1132" s="54" t="s">
        <v>5354</v>
      </c>
      <c r="X1132" s="54">
        <v>0</v>
      </c>
      <c r="Y1132" s="54"/>
      <c r="Z1132" s="54" t="s">
        <v>5162</v>
      </c>
      <c r="AA1132" s="72">
        <v>708639</v>
      </c>
      <c r="AB1132" s="54" t="s">
        <v>340</v>
      </c>
      <c r="AC1132" s="54" t="s">
        <v>614</v>
      </c>
      <c r="AD1132" s="54">
        <v>1</v>
      </c>
      <c r="AE1132" s="54">
        <v>0</v>
      </c>
      <c r="AF1132" s="54">
        <v>0</v>
      </c>
      <c r="AG1132" s="54">
        <v>1</v>
      </c>
      <c r="AH1132" s="54">
        <v>0</v>
      </c>
      <c r="AI1132" s="54">
        <v>0</v>
      </c>
      <c r="AJ1132" s="54" t="s">
        <v>5355</v>
      </c>
      <c r="AK1132" s="54">
        <v>0</v>
      </c>
      <c r="AL1132" s="54">
        <v>0</v>
      </c>
      <c r="AM1132" s="54">
        <v>0</v>
      </c>
      <c r="AN1132" s="54">
        <v>1</v>
      </c>
      <c r="AO1132" s="54">
        <v>0</v>
      </c>
      <c r="AP1132" s="54">
        <v>0</v>
      </c>
      <c r="AQ1132" s="54">
        <v>0</v>
      </c>
      <c r="AR1132" s="54">
        <v>0</v>
      </c>
      <c r="AS1132" s="54">
        <v>7.2</v>
      </c>
      <c r="AT1132" s="54">
        <v>8135</v>
      </c>
      <c r="AU1132" s="54">
        <v>0</v>
      </c>
      <c r="AV1132" s="54">
        <v>0</v>
      </c>
      <c r="AW1132" s="54">
        <v>7.2</v>
      </c>
      <c r="AX1132" s="54">
        <v>7.2</v>
      </c>
      <c r="AZ1132" s="73">
        <v>185.69</v>
      </c>
    </row>
    <row r="1133" spans="1:52" x14ac:dyDescent="0.25">
      <c r="A1133" s="57">
        <v>1129</v>
      </c>
      <c r="B1133" s="72">
        <v>2016</v>
      </c>
      <c r="C1133" s="54">
        <v>2</v>
      </c>
      <c r="D1133" s="54" t="s">
        <v>5356</v>
      </c>
      <c r="E1133" s="54">
        <v>4.2500000000000003E-2</v>
      </c>
      <c r="F1133" s="109">
        <v>4.2500000000000003E-2</v>
      </c>
      <c r="J1133" s="54" t="s">
        <v>5357</v>
      </c>
      <c r="K1133" s="54" t="s">
        <v>5358</v>
      </c>
      <c r="L1133" s="54">
        <v>0</v>
      </c>
      <c r="M1133" s="54"/>
      <c r="N1133" s="54" t="s">
        <v>5359</v>
      </c>
      <c r="O1133" s="54">
        <v>4616490</v>
      </c>
      <c r="P1133" s="54" t="s">
        <v>273</v>
      </c>
      <c r="Q1133" s="54" t="s">
        <v>1609</v>
      </c>
      <c r="R1133" s="54">
        <v>0</v>
      </c>
      <c r="S1133" s="54"/>
      <c r="T1133" s="54" t="s">
        <v>5360</v>
      </c>
      <c r="U1133" s="54">
        <v>0</v>
      </c>
      <c r="V1133" s="54"/>
      <c r="W1133" s="54" t="s">
        <v>5361</v>
      </c>
      <c r="X1133" s="54">
        <v>0</v>
      </c>
      <c r="Y1133" s="54"/>
      <c r="AB1133" s="54"/>
      <c r="AC1133" s="54" t="s">
        <v>1715</v>
      </c>
      <c r="AD1133" s="54">
        <v>0</v>
      </c>
      <c r="AE1133" s="54">
        <v>0</v>
      </c>
      <c r="AF1133" s="54">
        <v>0</v>
      </c>
      <c r="AG1133" s="54">
        <v>1</v>
      </c>
      <c r="AH1133" s="54">
        <v>1</v>
      </c>
      <c r="AI1133" s="54">
        <v>0</v>
      </c>
      <c r="AK1133" s="54">
        <v>0</v>
      </c>
      <c r="AL1133" s="54">
        <v>0</v>
      </c>
      <c r="AM1133" s="54">
        <v>0</v>
      </c>
      <c r="AN1133" s="54">
        <v>0</v>
      </c>
      <c r="AO1133" s="54">
        <v>0</v>
      </c>
      <c r="AP1133" s="54">
        <v>0</v>
      </c>
      <c r="AQ1133" s="54">
        <v>0</v>
      </c>
      <c r="AR1133" s="54">
        <v>0</v>
      </c>
      <c r="AS1133" s="54">
        <v>5.0999999999999996</v>
      </c>
      <c r="AT1133" s="54">
        <v>499</v>
      </c>
      <c r="AU1133" s="54">
        <v>0</v>
      </c>
      <c r="AV1133" s="54">
        <v>0</v>
      </c>
      <c r="AW1133" s="54">
        <v>6.1</v>
      </c>
      <c r="AX1133" s="54">
        <v>5.0999999999999996</v>
      </c>
      <c r="AZ1133" s="73">
        <v>185.69</v>
      </c>
    </row>
    <row r="1134" spans="1:52" x14ac:dyDescent="0.25">
      <c r="A1134" s="57">
        <v>1130</v>
      </c>
      <c r="B1134" s="72">
        <v>2016</v>
      </c>
      <c r="C1134" s="54">
        <v>1</v>
      </c>
      <c r="D1134" s="54" t="s">
        <v>3750</v>
      </c>
      <c r="E1134" s="54">
        <v>3.9300000000000002E-2</v>
      </c>
      <c r="F1134" s="109">
        <v>3.9300000000000002E-2</v>
      </c>
      <c r="J1134" s="54" t="s">
        <v>4795</v>
      </c>
      <c r="M1134" s="54"/>
      <c r="N1134" s="54" t="s">
        <v>4796</v>
      </c>
      <c r="P1134" s="54"/>
      <c r="Q1134" s="54" t="s">
        <v>4797</v>
      </c>
      <c r="S1134" s="54"/>
      <c r="T1134" s="54" t="s">
        <v>4798</v>
      </c>
      <c r="V1134" s="54"/>
      <c r="W1134" s="54" t="s">
        <v>4799</v>
      </c>
      <c r="Y1134" s="54"/>
      <c r="Z1134" s="54" t="s">
        <v>5362</v>
      </c>
      <c r="AB1134" s="54"/>
      <c r="AC1134" s="54" t="s">
        <v>58</v>
      </c>
      <c r="AD1134" s="54">
        <v>0</v>
      </c>
      <c r="AE1134" s="54">
        <v>1</v>
      </c>
      <c r="AF1134" s="54">
        <v>0</v>
      </c>
      <c r="AG1134" s="54">
        <v>0</v>
      </c>
      <c r="AH1134" s="54">
        <v>0</v>
      </c>
      <c r="AI1134" s="54">
        <v>0</v>
      </c>
      <c r="AJ1134" s="54">
        <v>0</v>
      </c>
      <c r="AK1134" s="54">
        <v>0</v>
      </c>
      <c r="AL1134" s="54">
        <v>0</v>
      </c>
      <c r="AM1134" s="54">
        <v>0</v>
      </c>
      <c r="AN1134" s="54">
        <v>0</v>
      </c>
      <c r="AO1134" s="54">
        <v>0</v>
      </c>
      <c r="AP1134" s="54">
        <v>0</v>
      </c>
      <c r="AQ1134" s="54">
        <v>0</v>
      </c>
      <c r="AR1134" s="54">
        <v>0</v>
      </c>
      <c r="AS1134" s="54">
        <v>3.2</v>
      </c>
      <c r="AT1134" s="54">
        <v>629</v>
      </c>
      <c r="AU1134" s="54">
        <v>0</v>
      </c>
      <c r="AV1134" s="54">
        <v>0</v>
      </c>
      <c r="AW1134" s="54">
        <v>0</v>
      </c>
      <c r="AX1134" s="54">
        <v>3.2</v>
      </c>
      <c r="AY1134" s="54">
        <v>0</v>
      </c>
      <c r="AZ1134" s="73">
        <v>185.69</v>
      </c>
    </row>
    <row r="1135" spans="1:52" x14ac:dyDescent="0.25">
      <c r="A1135" s="57">
        <v>1131</v>
      </c>
      <c r="B1135" s="72">
        <v>2016</v>
      </c>
      <c r="C1135" s="54">
        <v>4</v>
      </c>
      <c r="D1135" s="54" t="s">
        <v>5363</v>
      </c>
      <c r="E1135" s="54">
        <v>3.8699999999999998E-2</v>
      </c>
      <c r="F1135" s="109">
        <v>3.8699999999999998E-2</v>
      </c>
      <c r="J1135" s="54" t="s">
        <v>5364</v>
      </c>
      <c r="L1135" s="54">
        <v>0</v>
      </c>
      <c r="M1135" s="54"/>
      <c r="N1135" s="54" t="s">
        <v>131</v>
      </c>
      <c r="O1135" s="54">
        <v>977833</v>
      </c>
      <c r="P1135" s="54" t="s">
        <v>2639</v>
      </c>
      <c r="Q1135" s="54" t="s">
        <v>884</v>
      </c>
      <c r="R1135" s="54">
        <v>5108751</v>
      </c>
      <c r="S1135" s="54" t="s">
        <v>5365</v>
      </c>
      <c r="T1135" s="54" t="s">
        <v>1695</v>
      </c>
      <c r="U1135" s="72">
        <v>419179</v>
      </c>
      <c r="V1135" s="54" t="s">
        <v>5366</v>
      </c>
      <c r="W1135" s="54" t="s">
        <v>5367</v>
      </c>
      <c r="X1135" s="54">
        <v>0</v>
      </c>
      <c r="Y1135" s="54"/>
      <c r="Z1135" s="54" t="s">
        <v>4156</v>
      </c>
      <c r="AA1135" s="72">
        <v>457522</v>
      </c>
      <c r="AB1135" s="54" t="s">
        <v>5368</v>
      </c>
      <c r="AC1135" s="54" t="s">
        <v>1697</v>
      </c>
      <c r="AD1135" s="54">
        <v>0</v>
      </c>
      <c r="AE1135" s="54">
        <v>1</v>
      </c>
      <c r="AF1135" s="54">
        <v>0</v>
      </c>
      <c r="AG1135" s="54">
        <v>0</v>
      </c>
      <c r="AH1135" s="54">
        <v>0</v>
      </c>
      <c r="AI1135" s="54">
        <v>0</v>
      </c>
      <c r="AK1135" s="54">
        <v>0</v>
      </c>
      <c r="AL1135" s="54">
        <v>0</v>
      </c>
      <c r="AM1135" s="54">
        <v>0</v>
      </c>
      <c r="AN1135" s="54">
        <v>0</v>
      </c>
      <c r="AO1135" s="54">
        <v>0</v>
      </c>
      <c r="AP1135" s="54">
        <v>0</v>
      </c>
      <c r="AQ1135" s="54">
        <v>0</v>
      </c>
      <c r="AR1135" s="54">
        <v>0</v>
      </c>
      <c r="AS1135" s="54">
        <v>4.9000000000000004</v>
      </c>
      <c r="AT1135" s="54">
        <v>1407</v>
      </c>
      <c r="AU1135" s="54">
        <v>0</v>
      </c>
      <c r="AV1135" s="54">
        <v>0</v>
      </c>
      <c r="AW1135" s="54">
        <v>5.6</v>
      </c>
      <c r="AX1135" s="54">
        <v>4.9000000000000004</v>
      </c>
      <c r="AZ1135" s="73">
        <v>185.69</v>
      </c>
    </row>
    <row r="1136" spans="1:52" x14ac:dyDescent="0.25">
      <c r="A1136" s="57">
        <v>1132</v>
      </c>
      <c r="B1136" s="72">
        <v>2016</v>
      </c>
      <c r="C1136" s="54">
        <v>3</v>
      </c>
      <c r="D1136" s="54" t="s">
        <v>5369</v>
      </c>
      <c r="E1136" s="54">
        <v>3.8600000000000002E-2</v>
      </c>
      <c r="F1136" s="109">
        <v>3.8600000000000002E-2</v>
      </c>
      <c r="J1136" s="54" t="s">
        <v>5370</v>
      </c>
      <c r="L1136" s="54">
        <v>158167</v>
      </c>
      <c r="M1136" s="54" t="s">
        <v>5371</v>
      </c>
      <c r="N1136" s="54" t="s">
        <v>5370</v>
      </c>
      <c r="O1136" s="54">
        <v>158167</v>
      </c>
      <c r="P1136" s="54" t="s">
        <v>5371</v>
      </c>
      <c r="Q1136" s="54" t="s">
        <v>4242</v>
      </c>
      <c r="R1136" s="54">
        <v>1352637</v>
      </c>
      <c r="S1136" s="71" t="s">
        <v>5372</v>
      </c>
      <c r="T1136" s="54" t="s">
        <v>5373</v>
      </c>
      <c r="U1136" s="54">
        <v>0</v>
      </c>
      <c r="V1136" s="54"/>
      <c r="W1136" s="54" t="s">
        <v>5374</v>
      </c>
      <c r="X1136" s="54">
        <v>65115</v>
      </c>
      <c r="Y1136" s="71" t="s">
        <v>5375</v>
      </c>
      <c r="AB1136" s="54"/>
      <c r="AC1136" s="54" t="s">
        <v>5376</v>
      </c>
      <c r="AD1136" s="54">
        <v>1</v>
      </c>
      <c r="AE1136" s="54">
        <v>1</v>
      </c>
      <c r="AF1136" s="54">
        <v>0</v>
      </c>
      <c r="AG1136" s="54">
        <v>1</v>
      </c>
      <c r="AH1136" s="54">
        <v>0</v>
      </c>
      <c r="AI1136" s="54">
        <v>0</v>
      </c>
      <c r="AK1136" s="54">
        <v>0</v>
      </c>
      <c r="AL1136" s="54">
        <v>0</v>
      </c>
      <c r="AM1136" s="54">
        <v>0</v>
      </c>
      <c r="AN1136" s="54">
        <v>0</v>
      </c>
      <c r="AO1136" s="54">
        <v>0</v>
      </c>
      <c r="AP1136" s="54">
        <v>0</v>
      </c>
      <c r="AQ1136" s="54">
        <v>0</v>
      </c>
      <c r="AR1136" s="54">
        <v>0</v>
      </c>
      <c r="AS1136" s="54">
        <v>2.7</v>
      </c>
      <c r="AT1136" s="54">
        <v>316</v>
      </c>
      <c r="AU1136" s="54">
        <v>0</v>
      </c>
      <c r="AV1136" s="54">
        <v>0</v>
      </c>
      <c r="AW1136" s="54">
        <v>2.7</v>
      </c>
      <c r="AX1136" s="54">
        <v>2.7</v>
      </c>
      <c r="AZ1136" s="73">
        <v>185.69</v>
      </c>
    </row>
    <row r="1137" spans="1:52" x14ac:dyDescent="0.25">
      <c r="A1137" s="57">
        <v>1133</v>
      </c>
      <c r="B1137" s="72">
        <v>2016</v>
      </c>
      <c r="C1137" s="54">
        <v>3</v>
      </c>
      <c r="D1137" s="54" t="s">
        <v>5377</v>
      </c>
      <c r="E1137" s="54">
        <v>3.2399999999999998E-2</v>
      </c>
      <c r="F1137" s="109">
        <v>3.2399999999999998E-2</v>
      </c>
      <c r="J1137" s="54" t="s">
        <v>5378</v>
      </c>
      <c r="L1137" s="54">
        <v>0</v>
      </c>
      <c r="M1137" s="54"/>
      <c r="N1137" s="54" t="s">
        <v>4069</v>
      </c>
      <c r="O1137" s="54">
        <v>304697</v>
      </c>
      <c r="P1137" s="54" t="s">
        <v>5379</v>
      </c>
      <c r="Q1137" s="54" t="s">
        <v>4354</v>
      </c>
      <c r="R1137" s="54">
        <v>681670</v>
      </c>
      <c r="S1137" s="71" t="s">
        <v>658</v>
      </c>
      <c r="T1137" s="54" t="s">
        <v>4355</v>
      </c>
      <c r="U1137" s="54">
        <v>0</v>
      </c>
      <c r="V1137" s="54"/>
      <c r="W1137" s="54" t="s">
        <v>5380</v>
      </c>
      <c r="X1137" s="54">
        <v>0</v>
      </c>
      <c r="Y1137" s="54"/>
      <c r="AB1137" s="54"/>
      <c r="AC1137" s="54" t="s">
        <v>5381</v>
      </c>
      <c r="AD1137" s="54">
        <v>0</v>
      </c>
      <c r="AE1137" s="54">
        <v>0</v>
      </c>
      <c r="AF1137" s="54">
        <v>0</v>
      </c>
      <c r="AG1137" s="54">
        <v>1</v>
      </c>
      <c r="AH1137" s="54">
        <v>0</v>
      </c>
      <c r="AI1137" s="54">
        <v>1</v>
      </c>
      <c r="AK1137" s="54">
        <v>0</v>
      </c>
      <c r="AL1137" s="54">
        <v>0</v>
      </c>
      <c r="AM1137" s="54">
        <v>0</v>
      </c>
      <c r="AN1137" s="54">
        <v>0</v>
      </c>
      <c r="AO1137" s="54">
        <v>0</v>
      </c>
      <c r="AP1137" s="54">
        <v>0</v>
      </c>
      <c r="AQ1137" s="54">
        <v>0</v>
      </c>
      <c r="AR1137" s="54">
        <v>0</v>
      </c>
      <c r="AS1137" s="54">
        <v>7.3</v>
      </c>
      <c r="AT1137" s="54">
        <v>15781</v>
      </c>
      <c r="AU1137" s="54">
        <v>0</v>
      </c>
      <c r="AV1137" s="54">
        <v>0</v>
      </c>
      <c r="AW1137" s="54">
        <v>7.1</v>
      </c>
      <c r="AX1137" s="54">
        <v>7.3</v>
      </c>
      <c r="AZ1137" s="73">
        <v>185.69</v>
      </c>
    </row>
    <row r="1138" spans="1:52" x14ac:dyDescent="0.25">
      <c r="A1138" s="57">
        <v>1134</v>
      </c>
      <c r="B1138" s="72">
        <v>2016</v>
      </c>
      <c r="C1138" s="54">
        <v>2</v>
      </c>
      <c r="D1138" s="54" t="s">
        <v>5382</v>
      </c>
      <c r="E1138" s="54">
        <v>2.76E-2</v>
      </c>
      <c r="F1138" s="109">
        <v>2.76E-2</v>
      </c>
      <c r="J1138" s="54" t="s">
        <v>4356</v>
      </c>
      <c r="L1138" s="54">
        <v>0</v>
      </c>
      <c r="M1138" s="54"/>
      <c r="N1138" s="54" t="s">
        <v>5383</v>
      </c>
      <c r="O1138" s="54">
        <v>1237583</v>
      </c>
      <c r="P1138" s="71" t="s">
        <v>244</v>
      </c>
      <c r="Q1138" s="54" t="s">
        <v>4357</v>
      </c>
      <c r="R1138" s="54">
        <v>1067008</v>
      </c>
      <c r="S1138" s="71" t="s">
        <v>5384</v>
      </c>
      <c r="T1138" s="54" t="s">
        <v>167</v>
      </c>
      <c r="U1138" s="54">
        <v>30133482</v>
      </c>
      <c r="V1138" s="71" t="s">
        <v>244</v>
      </c>
      <c r="W1138" s="54" t="s">
        <v>1454</v>
      </c>
      <c r="X1138" s="54">
        <v>20249457</v>
      </c>
      <c r="Y1138" s="54" t="s">
        <v>244</v>
      </c>
      <c r="AB1138" s="54"/>
      <c r="AC1138" s="54" t="s">
        <v>1353</v>
      </c>
      <c r="AD1138" s="54">
        <v>1</v>
      </c>
      <c r="AE1138" s="54">
        <v>0</v>
      </c>
      <c r="AF1138" s="54">
        <v>0</v>
      </c>
      <c r="AG1138" s="54">
        <v>1</v>
      </c>
      <c r="AH1138" s="54">
        <v>1</v>
      </c>
      <c r="AI1138" s="54">
        <v>0</v>
      </c>
      <c r="AK1138" s="54">
        <v>0</v>
      </c>
      <c r="AL1138" s="54">
        <v>0</v>
      </c>
      <c r="AM1138" s="54">
        <v>0</v>
      </c>
      <c r="AN1138" s="54">
        <v>0</v>
      </c>
      <c r="AO1138" s="54">
        <v>0</v>
      </c>
      <c r="AP1138" s="54">
        <v>0</v>
      </c>
      <c r="AQ1138" s="54">
        <v>0</v>
      </c>
      <c r="AR1138" s="54">
        <v>0</v>
      </c>
      <c r="AS1138" s="54">
        <v>2.7</v>
      </c>
      <c r="AT1138" s="54">
        <v>497</v>
      </c>
      <c r="AU1138" s="54">
        <v>0</v>
      </c>
      <c r="AV1138" s="54">
        <v>0</v>
      </c>
      <c r="AW1138" s="54">
        <v>5.6</v>
      </c>
      <c r="AX1138" s="54">
        <v>2.7</v>
      </c>
      <c r="AZ1138" s="73">
        <v>185.69</v>
      </c>
    </row>
    <row r="1139" spans="1:52" x14ac:dyDescent="0.25">
      <c r="A1139" s="57">
        <v>1135</v>
      </c>
      <c r="B1139" s="72">
        <v>2016</v>
      </c>
      <c r="C1139" s="54">
        <v>3</v>
      </c>
      <c r="D1139" s="54" t="s">
        <v>5385</v>
      </c>
      <c r="E1139" s="54">
        <v>2.63E-2</v>
      </c>
      <c r="F1139" s="109">
        <v>2.63E-2</v>
      </c>
      <c r="J1139" s="82" t="s">
        <v>3150</v>
      </c>
      <c r="L1139" s="54">
        <v>24590</v>
      </c>
      <c r="M1139" s="71" t="s">
        <v>2532</v>
      </c>
      <c r="N1139" s="57" t="s">
        <v>4099</v>
      </c>
      <c r="O1139" s="57">
        <v>199287</v>
      </c>
      <c r="P1139" s="63" t="s">
        <v>2575</v>
      </c>
      <c r="Q1139" s="57" t="s">
        <v>4358</v>
      </c>
      <c r="R1139" s="57">
        <v>3032</v>
      </c>
      <c r="S1139" s="63" t="s">
        <v>5386</v>
      </c>
      <c r="T1139" s="82" t="s">
        <v>4359</v>
      </c>
      <c r="U1139" s="54">
        <v>24078</v>
      </c>
      <c r="V1139" s="71" t="s">
        <v>5070</v>
      </c>
      <c r="W1139" s="82" t="s">
        <v>4360</v>
      </c>
      <c r="X1139" s="54">
        <v>25423</v>
      </c>
      <c r="Y1139" s="71" t="s">
        <v>5387</v>
      </c>
      <c r="Z1139" s="54" t="s">
        <v>1294</v>
      </c>
      <c r="AA1139" s="72">
        <v>3753690</v>
      </c>
      <c r="AB1139" s="54" t="s">
        <v>5021</v>
      </c>
      <c r="AC1139" s="54" t="s">
        <v>5388</v>
      </c>
      <c r="AD1139" s="54">
        <v>0</v>
      </c>
      <c r="AE1139" s="54">
        <v>0</v>
      </c>
      <c r="AF1139" s="54">
        <v>1</v>
      </c>
      <c r="AG1139" s="54">
        <v>0</v>
      </c>
      <c r="AH1139" s="54">
        <v>1</v>
      </c>
      <c r="AI1139" s="54">
        <v>0</v>
      </c>
      <c r="AK1139" s="54">
        <v>0</v>
      </c>
      <c r="AL1139" s="54">
        <v>0</v>
      </c>
      <c r="AM1139" s="54">
        <v>0</v>
      </c>
      <c r="AN1139" s="54">
        <v>0</v>
      </c>
      <c r="AO1139" s="54">
        <v>0</v>
      </c>
      <c r="AP1139" s="54">
        <v>0</v>
      </c>
      <c r="AQ1139" s="54">
        <v>0</v>
      </c>
      <c r="AR1139" s="54">
        <v>0</v>
      </c>
      <c r="AS1139" s="54">
        <v>7.6</v>
      </c>
      <c r="AT1139" s="54">
        <v>9126</v>
      </c>
      <c r="AU1139" s="54">
        <v>0</v>
      </c>
      <c r="AV1139" s="54">
        <v>0</v>
      </c>
      <c r="AW1139" s="54">
        <v>5.6</v>
      </c>
      <c r="AX1139" s="54">
        <v>7.6</v>
      </c>
      <c r="AY1139" s="83"/>
      <c r="AZ1139" s="73">
        <v>185.69</v>
      </c>
    </row>
    <row r="1140" spans="1:52" x14ac:dyDescent="0.25">
      <c r="A1140" s="57">
        <v>1136</v>
      </c>
      <c r="B1140" s="72">
        <v>2016</v>
      </c>
      <c r="C1140" s="54">
        <v>3</v>
      </c>
      <c r="D1140" s="54" t="s">
        <v>5389</v>
      </c>
      <c r="E1140" s="54">
        <v>2.5000000000000001E-2</v>
      </c>
      <c r="F1140" s="109">
        <v>2.5000000000000001E-2</v>
      </c>
      <c r="J1140" s="54" t="s">
        <v>5390</v>
      </c>
      <c r="L1140" s="54">
        <v>4086</v>
      </c>
      <c r="M1140" s="71" t="s">
        <v>5391</v>
      </c>
      <c r="N1140" s="54" t="s">
        <v>5392</v>
      </c>
      <c r="O1140" s="54">
        <v>0</v>
      </c>
      <c r="Q1140" s="54" t="s">
        <v>4361</v>
      </c>
      <c r="R1140" s="54">
        <v>0</v>
      </c>
      <c r="T1140" s="54" t="s">
        <v>5393</v>
      </c>
      <c r="U1140" s="54">
        <v>0</v>
      </c>
      <c r="W1140" s="54" t="s">
        <v>5394</v>
      </c>
      <c r="X1140" s="54">
        <v>118694</v>
      </c>
      <c r="Y1140" s="71" t="s">
        <v>5395</v>
      </c>
      <c r="AB1140" s="54"/>
      <c r="AC1140" s="54" t="s">
        <v>981</v>
      </c>
      <c r="AD1140" s="54">
        <v>0</v>
      </c>
      <c r="AE1140" s="54">
        <v>1</v>
      </c>
      <c r="AF1140" s="54">
        <v>0</v>
      </c>
      <c r="AG1140" s="54">
        <v>0</v>
      </c>
      <c r="AH1140" s="54">
        <v>0</v>
      </c>
      <c r="AI1140" s="54">
        <v>0</v>
      </c>
      <c r="AK1140" s="54">
        <v>0</v>
      </c>
      <c r="AL1140" s="54">
        <v>0</v>
      </c>
      <c r="AM1140" s="54">
        <v>0</v>
      </c>
      <c r="AN1140" s="54">
        <v>0</v>
      </c>
      <c r="AO1140" s="54">
        <v>0</v>
      </c>
      <c r="AP1140" s="54">
        <v>0</v>
      </c>
      <c r="AQ1140" s="54">
        <v>0</v>
      </c>
      <c r="AR1140" s="54">
        <v>0</v>
      </c>
      <c r="AS1140" s="54">
        <v>3.4</v>
      </c>
      <c r="AT1140" s="54">
        <v>269</v>
      </c>
      <c r="AU1140" s="54">
        <v>0</v>
      </c>
      <c r="AV1140" s="54">
        <v>0</v>
      </c>
      <c r="AW1140" s="54">
        <v>5.8</v>
      </c>
      <c r="AX1140" s="54">
        <v>3.4</v>
      </c>
      <c r="AY1140" s="83"/>
      <c r="AZ1140" s="73">
        <v>185.69</v>
      </c>
    </row>
    <row r="1141" spans="1:52" x14ac:dyDescent="0.25">
      <c r="A1141" s="57">
        <v>1137</v>
      </c>
      <c r="B1141" s="72">
        <v>2016</v>
      </c>
      <c r="C1141" s="54">
        <v>1</v>
      </c>
      <c r="D1141" s="54" t="s">
        <v>5396</v>
      </c>
      <c r="E1141" s="54">
        <v>2.3199999999999998E-2</v>
      </c>
      <c r="F1141" s="109">
        <v>2.3199999999999998E-2</v>
      </c>
      <c r="J1141" s="54" t="s">
        <v>5397</v>
      </c>
      <c r="L1141" s="54">
        <v>0</v>
      </c>
      <c r="N1141" s="54" t="s">
        <v>1652</v>
      </c>
      <c r="O1141" s="54">
        <v>703179</v>
      </c>
      <c r="P1141" s="71" t="s">
        <v>5398</v>
      </c>
      <c r="Q1141" s="54" t="s">
        <v>1422</v>
      </c>
      <c r="R1141" s="54">
        <v>28284272</v>
      </c>
      <c r="S1141" s="71" t="s">
        <v>5399</v>
      </c>
      <c r="T1141" s="54" t="s">
        <v>167</v>
      </c>
      <c r="U1141" s="54">
        <v>30133482</v>
      </c>
      <c r="V1141" s="54" t="s">
        <v>244</v>
      </c>
      <c r="AB1141" s="54"/>
      <c r="AC1141" s="54" t="s">
        <v>2106</v>
      </c>
      <c r="AD1141" s="54">
        <v>0</v>
      </c>
      <c r="AE1141" s="54">
        <v>0</v>
      </c>
      <c r="AF1141" s="54">
        <v>0</v>
      </c>
      <c r="AG1141" s="54">
        <v>1</v>
      </c>
      <c r="AH1141" s="54">
        <v>1</v>
      </c>
      <c r="AI1141" s="54">
        <v>0</v>
      </c>
      <c r="AK1141" s="54">
        <v>0</v>
      </c>
      <c r="AL1141" s="54">
        <v>0</v>
      </c>
      <c r="AM1141" s="54">
        <v>0</v>
      </c>
      <c r="AN1141" s="54">
        <v>0</v>
      </c>
      <c r="AO1141" s="54">
        <v>0</v>
      </c>
      <c r="AP1141" s="54">
        <v>0</v>
      </c>
      <c r="AQ1141" s="54">
        <v>0</v>
      </c>
      <c r="AR1141" s="54">
        <v>0</v>
      </c>
      <c r="AS1141" s="54">
        <v>3.7</v>
      </c>
      <c r="AT1141" s="54">
        <v>476</v>
      </c>
      <c r="AU1141" s="54">
        <v>0</v>
      </c>
      <c r="AV1141" s="54">
        <v>0</v>
      </c>
      <c r="AW1141" s="54">
        <v>5.6</v>
      </c>
      <c r="AX1141" s="54">
        <v>3.7</v>
      </c>
      <c r="AY1141" s="85"/>
      <c r="AZ1141" s="73">
        <v>185.69</v>
      </c>
    </row>
    <row r="1142" spans="1:52" x14ac:dyDescent="0.25">
      <c r="A1142" s="57">
        <v>1138</v>
      </c>
      <c r="B1142" s="72">
        <v>2016</v>
      </c>
      <c r="C1142" s="54">
        <v>1</v>
      </c>
      <c r="D1142" s="54" t="s">
        <v>5400</v>
      </c>
      <c r="E1142" s="54">
        <v>4.4000000000000003E-3</v>
      </c>
      <c r="F1142" s="109">
        <v>4.4000000000000003E-3</v>
      </c>
      <c r="J1142" s="54" t="s">
        <v>5401</v>
      </c>
      <c r="N1142" s="54" t="s">
        <v>5402</v>
      </c>
      <c r="Q1142" s="54" t="s">
        <v>5403</v>
      </c>
      <c r="R1142" s="54">
        <v>1655</v>
      </c>
      <c r="S1142" s="71">
        <v>41584</v>
      </c>
      <c r="V1142" s="54"/>
      <c r="W1142" s="54" t="s">
        <v>5404</v>
      </c>
      <c r="X1142" s="54">
        <v>100661</v>
      </c>
      <c r="Y1142" s="71">
        <v>40932</v>
      </c>
      <c r="AB1142" s="54"/>
      <c r="AC1142" s="54" t="s">
        <v>2098</v>
      </c>
      <c r="AD1142" s="54">
        <v>0</v>
      </c>
      <c r="AE1142" s="54">
        <v>0</v>
      </c>
      <c r="AF1142" s="54">
        <v>0</v>
      </c>
      <c r="AG1142" s="54">
        <v>1</v>
      </c>
      <c r="AH1142" s="54">
        <v>0</v>
      </c>
      <c r="AI1142" s="54">
        <v>0</v>
      </c>
      <c r="AK1142" s="54">
        <v>0</v>
      </c>
      <c r="AL1142" s="54">
        <v>0</v>
      </c>
      <c r="AM1142" s="54">
        <v>0</v>
      </c>
      <c r="AN1142" s="54">
        <v>0</v>
      </c>
      <c r="AO1142" s="54">
        <v>0</v>
      </c>
      <c r="AP1142" s="54">
        <v>0</v>
      </c>
      <c r="AQ1142" s="54">
        <v>0</v>
      </c>
      <c r="AR1142" s="54">
        <v>0</v>
      </c>
      <c r="AS1142" s="54">
        <v>4.5999999999999996</v>
      </c>
      <c r="AT1142" s="54">
        <v>84</v>
      </c>
      <c r="AU1142" s="54">
        <v>0</v>
      </c>
      <c r="AV1142" s="54">
        <v>0</v>
      </c>
      <c r="AW1142" s="54">
        <v>5.9</v>
      </c>
      <c r="AY1142" s="85"/>
      <c r="AZ1142" s="73">
        <v>185.69</v>
      </c>
    </row>
    <row r="1143" spans="1:52" x14ac:dyDescent="0.25">
      <c r="A1143" s="57">
        <v>1139</v>
      </c>
      <c r="B1143" s="72">
        <v>2016</v>
      </c>
      <c r="C1143" s="54">
        <v>2</v>
      </c>
      <c r="D1143" s="54" t="s">
        <v>5405</v>
      </c>
      <c r="E1143" s="54">
        <v>3.0000000000000001E-3</v>
      </c>
      <c r="F1143" s="109">
        <v>3.0000000000000001E-3</v>
      </c>
      <c r="J1143" s="54" t="s">
        <v>5406</v>
      </c>
      <c r="P1143" s="54"/>
      <c r="Q1143" s="54" t="s">
        <v>5407</v>
      </c>
      <c r="R1143" s="54">
        <v>52676</v>
      </c>
      <c r="S1143" s="71">
        <v>40401</v>
      </c>
      <c r="V1143" s="54"/>
      <c r="Y1143" s="54"/>
      <c r="AB1143" s="54"/>
      <c r="AC1143" s="54" t="s">
        <v>227</v>
      </c>
      <c r="AD1143" s="54">
        <v>0</v>
      </c>
      <c r="AE1143" s="54">
        <v>0</v>
      </c>
      <c r="AF1143" s="54">
        <v>0</v>
      </c>
      <c r="AG1143" s="54">
        <v>0</v>
      </c>
      <c r="AH1143" s="54">
        <v>0</v>
      </c>
      <c r="AI1143" s="54">
        <v>0</v>
      </c>
      <c r="AK1143" s="54">
        <v>0</v>
      </c>
      <c r="AL1143" s="54">
        <v>0</v>
      </c>
      <c r="AM1143" s="54">
        <v>0</v>
      </c>
      <c r="AN1143" s="54">
        <v>0</v>
      </c>
      <c r="AO1143" s="54">
        <v>0</v>
      </c>
      <c r="AP1143" s="54">
        <v>0</v>
      </c>
      <c r="AQ1143" s="54">
        <v>0</v>
      </c>
      <c r="AR1143" s="54">
        <v>0</v>
      </c>
      <c r="AS1143" s="54">
        <v>3.3</v>
      </c>
      <c r="AT1143" s="54">
        <v>116</v>
      </c>
      <c r="AU1143" s="54">
        <v>0</v>
      </c>
      <c r="AV1143" s="54">
        <v>0</v>
      </c>
      <c r="AW1143" s="54">
        <v>5.6</v>
      </c>
      <c r="AY1143" s="83"/>
      <c r="AZ1143" s="73">
        <v>185.69</v>
      </c>
    </row>
    <row r="1144" spans="1:52" x14ac:dyDescent="0.25">
      <c r="A1144" s="57">
        <v>1140</v>
      </c>
      <c r="B1144" s="72">
        <v>2016</v>
      </c>
      <c r="C1144" s="54">
        <v>5</v>
      </c>
      <c r="D1144" s="54" t="s">
        <v>5408</v>
      </c>
      <c r="E1144" s="54">
        <v>2.8E-3</v>
      </c>
      <c r="F1144" s="109">
        <v>2.8E-3</v>
      </c>
      <c r="J1144" s="54" t="s">
        <v>5409</v>
      </c>
      <c r="N1144" s="54" t="s">
        <v>5410</v>
      </c>
      <c r="O1144" s="54">
        <v>145598</v>
      </c>
      <c r="P1144" s="71">
        <v>40128</v>
      </c>
      <c r="Q1144" s="54" t="s">
        <v>5411</v>
      </c>
      <c r="R1144" s="54">
        <v>61966</v>
      </c>
      <c r="S1144" s="71">
        <v>40364</v>
      </c>
      <c r="T1144" s="54" t="s">
        <v>5412</v>
      </c>
      <c r="U1144" s="54">
        <v>39356</v>
      </c>
      <c r="V1144" s="71">
        <v>40324</v>
      </c>
      <c r="Y1144" s="54"/>
      <c r="AB1144" s="54"/>
      <c r="AC1144" s="54" t="s">
        <v>227</v>
      </c>
      <c r="AD1144" s="54">
        <v>0</v>
      </c>
      <c r="AE1144" s="54">
        <v>0</v>
      </c>
      <c r="AF1144" s="54">
        <v>0</v>
      </c>
      <c r="AG1144" s="54">
        <v>0</v>
      </c>
      <c r="AH1144" s="54">
        <v>0</v>
      </c>
      <c r="AI1144" s="54">
        <v>0</v>
      </c>
      <c r="AK1144" s="54">
        <v>0</v>
      </c>
      <c r="AL1144" s="54">
        <v>0</v>
      </c>
      <c r="AM1144" s="54">
        <v>0</v>
      </c>
      <c r="AN1144" s="54">
        <v>0</v>
      </c>
      <c r="AO1144" s="54">
        <v>0</v>
      </c>
      <c r="AP1144" s="54">
        <v>0</v>
      </c>
      <c r="AQ1144" s="54">
        <v>0</v>
      </c>
      <c r="AR1144" s="54">
        <v>0</v>
      </c>
      <c r="AS1144" s="54">
        <v>3.6</v>
      </c>
      <c r="AT1144" s="54">
        <v>178</v>
      </c>
      <c r="AU1144" s="54">
        <v>0</v>
      </c>
      <c r="AV1144" s="54">
        <v>0</v>
      </c>
      <c r="AW1144" s="54">
        <v>5.9</v>
      </c>
      <c r="AY1144" s="85"/>
      <c r="AZ1144" s="73">
        <v>185.69</v>
      </c>
    </row>
    <row r="1145" spans="1:52" x14ac:dyDescent="0.25">
      <c r="A1145" s="57">
        <v>1141</v>
      </c>
      <c r="B1145" s="72">
        <v>2016</v>
      </c>
      <c r="C1145" s="54">
        <v>3</v>
      </c>
      <c r="D1145" s="54" t="s">
        <v>5413</v>
      </c>
      <c r="E1145" s="54">
        <v>2.2899999999999999E-3</v>
      </c>
      <c r="F1145" s="109">
        <v>2.2899999999999999E-3</v>
      </c>
      <c r="J1145" s="54" t="s">
        <v>5414</v>
      </c>
      <c r="K1145" s="54" t="s">
        <v>5415</v>
      </c>
      <c r="L1145" s="54">
        <v>52401</v>
      </c>
      <c r="M1145" s="71">
        <v>40393</v>
      </c>
      <c r="N1145" s="54" t="s">
        <v>5416</v>
      </c>
      <c r="O1145" s="54">
        <v>1419594</v>
      </c>
      <c r="P1145" s="71">
        <v>40365</v>
      </c>
      <c r="Q1145" s="54" t="s">
        <v>5417</v>
      </c>
      <c r="R1145" s="54">
        <v>3990398</v>
      </c>
      <c r="S1145" s="71">
        <v>41032</v>
      </c>
      <c r="T1145" s="54" t="s">
        <v>5418</v>
      </c>
      <c r="U1145" s="54">
        <v>85314</v>
      </c>
      <c r="V1145" s="71">
        <v>40420</v>
      </c>
      <c r="W1145" s="54" t="s">
        <v>5419</v>
      </c>
      <c r="X1145" s="54">
        <v>2003207</v>
      </c>
      <c r="Y1145" s="71">
        <v>40081</v>
      </c>
      <c r="AB1145" s="54"/>
      <c r="AC1145" s="54" t="s">
        <v>614</v>
      </c>
      <c r="AD1145" s="54">
        <v>1</v>
      </c>
      <c r="AE1145" s="54">
        <v>0</v>
      </c>
      <c r="AF1145" s="54">
        <v>0</v>
      </c>
      <c r="AG1145" s="54">
        <v>0</v>
      </c>
      <c r="AH1145" s="54">
        <v>0</v>
      </c>
      <c r="AI1145" s="54">
        <v>0</v>
      </c>
      <c r="AK1145" s="54">
        <v>0</v>
      </c>
      <c r="AL1145" s="54">
        <v>0</v>
      </c>
      <c r="AM1145" s="54">
        <v>0</v>
      </c>
      <c r="AN1145" s="54">
        <v>0</v>
      </c>
      <c r="AO1145" s="54">
        <v>0</v>
      </c>
      <c r="AP1145" s="54">
        <v>0</v>
      </c>
      <c r="AQ1145" s="54">
        <v>0</v>
      </c>
      <c r="AR1145" s="54">
        <v>0</v>
      </c>
      <c r="AS1145" s="54">
        <v>3.9</v>
      </c>
      <c r="AT1145" s="54">
        <v>1229</v>
      </c>
      <c r="AU1145" s="54">
        <v>0</v>
      </c>
      <c r="AV1145" s="54">
        <v>0</v>
      </c>
      <c r="AW1145" s="54">
        <v>5</v>
      </c>
      <c r="AX1145" s="54">
        <v>3.9</v>
      </c>
      <c r="AY1145" s="83">
        <v>14864</v>
      </c>
      <c r="AZ1145" s="73">
        <v>185.69</v>
      </c>
    </row>
    <row r="1146" spans="1:52" x14ac:dyDescent="0.25">
      <c r="A1146" s="57">
        <v>1142</v>
      </c>
      <c r="B1146" s="72">
        <v>2016</v>
      </c>
      <c r="C1146" s="54">
        <v>4</v>
      </c>
      <c r="D1146" s="54" t="s">
        <v>5420</v>
      </c>
      <c r="E1146" s="54">
        <v>2.1700000000000001E-3</v>
      </c>
      <c r="F1146" s="109">
        <v>2.1700000000000001E-3</v>
      </c>
      <c r="J1146" s="54" t="s">
        <v>1934</v>
      </c>
      <c r="L1146" s="54">
        <v>3413</v>
      </c>
      <c r="M1146" s="71">
        <v>40437</v>
      </c>
      <c r="N1146" s="54" t="s">
        <v>5421</v>
      </c>
      <c r="O1146" s="54">
        <v>15282</v>
      </c>
      <c r="P1146" s="71">
        <v>40224</v>
      </c>
      <c r="Q1146" s="54" t="s">
        <v>5422</v>
      </c>
      <c r="R1146" s="54">
        <v>0</v>
      </c>
      <c r="S1146" s="54" t="s">
        <v>6259</v>
      </c>
      <c r="T1146" s="54" t="s">
        <v>213</v>
      </c>
      <c r="U1146" s="54">
        <v>14811</v>
      </c>
      <c r="V1146" s="71">
        <v>40060</v>
      </c>
      <c r="W1146" s="54" t="s">
        <v>5423</v>
      </c>
      <c r="X1146" s="54">
        <v>5545</v>
      </c>
      <c r="Y1146" s="71">
        <v>40339</v>
      </c>
      <c r="AB1146" s="54"/>
      <c r="AC1146" s="54" t="s">
        <v>229</v>
      </c>
      <c r="AD1146" s="54">
        <v>1</v>
      </c>
      <c r="AE1146" s="54">
        <v>0</v>
      </c>
      <c r="AF1146" s="54">
        <v>0</v>
      </c>
      <c r="AG1146" s="54">
        <v>0</v>
      </c>
      <c r="AH1146" s="54">
        <v>1</v>
      </c>
      <c r="AI1146" s="54">
        <v>0</v>
      </c>
      <c r="AK1146" s="54">
        <v>0</v>
      </c>
      <c r="AL1146" s="54">
        <v>0</v>
      </c>
      <c r="AM1146" s="54">
        <v>0</v>
      </c>
      <c r="AN1146" s="54">
        <v>0</v>
      </c>
      <c r="AO1146" s="54">
        <v>0</v>
      </c>
      <c r="AP1146" s="54">
        <v>0</v>
      </c>
      <c r="AQ1146" s="54">
        <v>0</v>
      </c>
      <c r="AR1146" s="54">
        <v>0</v>
      </c>
      <c r="AS1146" s="54">
        <v>2.7</v>
      </c>
      <c r="AT1146" s="54">
        <v>150</v>
      </c>
      <c r="AU1146" s="54">
        <v>0</v>
      </c>
      <c r="AV1146" s="54">
        <v>0</v>
      </c>
      <c r="AW1146" s="54">
        <v>5</v>
      </c>
      <c r="AX1146" s="54">
        <v>2.7</v>
      </c>
      <c r="AY1146" s="83"/>
      <c r="AZ1146" s="73">
        <v>185.69</v>
      </c>
    </row>
    <row r="1147" spans="1:52" x14ac:dyDescent="0.25">
      <c r="A1147" s="57">
        <v>1143</v>
      </c>
      <c r="B1147" s="72">
        <v>2016</v>
      </c>
      <c r="C1147" s="54">
        <v>4</v>
      </c>
      <c r="D1147" s="54" t="s">
        <v>5424</v>
      </c>
      <c r="E1147" s="54">
        <v>2E-3</v>
      </c>
      <c r="F1147" s="109">
        <v>2E-3</v>
      </c>
      <c r="J1147" s="54" t="s">
        <v>5425</v>
      </c>
      <c r="L1147" s="54">
        <v>559</v>
      </c>
      <c r="M1147" s="71">
        <v>40116</v>
      </c>
      <c r="N1147" s="54" t="s">
        <v>4089</v>
      </c>
      <c r="O1147" s="54">
        <v>58789</v>
      </c>
      <c r="P1147" s="71">
        <v>42139</v>
      </c>
      <c r="Q1147" s="54" t="s">
        <v>5426</v>
      </c>
      <c r="R1147" s="54">
        <v>557138</v>
      </c>
      <c r="S1147" s="71">
        <v>40053</v>
      </c>
      <c r="V1147" s="54"/>
      <c r="W1147" s="54" t="s">
        <v>5427</v>
      </c>
      <c r="X1147" s="54">
        <v>48105</v>
      </c>
      <c r="Y1147" s="71">
        <v>40746</v>
      </c>
      <c r="AB1147" s="54"/>
      <c r="AC1147" s="54" t="s">
        <v>4821</v>
      </c>
      <c r="AD1147" s="54">
        <v>0</v>
      </c>
      <c r="AE1147" s="54">
        <v>1</v>
      </c>
      <c r="AF1147" s="54">
        <v>0</v>
      </c>
      <c r="AG1147" s="54">
        <v>0</v>
      </c>
      <c r="AH1147" s="54">
        <v>0</v>
      </c>
      <c r="AI1147" s="54">
        <v>0</v>
      </c>
      <c r="AK1147" s="54">
        <v>0</v>
      </c>
      <c r="AL1147" s="54">
        <v>0</v>
      </c>
      <c r="AM1147" s="54">
        <v>0</v>
      </c>
      <c r="AN1147" s="54">
        <v>0</v>
      </c>
      <c r="AO1147" s="54">
        <v>0</v>
      </c>
      <c r="AP1147" s="54">
        <v>0</v>
      </c>
      <c r="AQ1147" s="54">
        <v>0</v>
      </c>
      <c r="AR1147" s="54">
        <v>0</v>
      </c>
      <c r="AS1147" s="54">
        <v>2.4</v>
      </c>
      <c r="AT1147" s="54">
        <v>149</v>
      </c>
      <c r="AU1147" s="54">
        <v>0</v>
      </c>
      <c r="AV1147" s="54">
        <v>0</v>
      </c>
      <c r="AW1147" s="54">
        <v>4.4000000000000004</v>
      </c>
      <c r="AY1147" s="83"/>
      <c r="AZ1147" s="73">
        <v>185.69</v>
      </c>
    </row>
    <row r="1148" spans="1:52" x14ac:dyDescent="0.25">
      <c r="A1148" s="57">
        <v>1144</v>
      </c>
      <c r="B1148" s="72">
        <v>2016</v>
      </c>
      <c r="C1148" s="54">
        <v>4</v>
      </c>
      <c r="D1148" s="54" t="s">
        <v>5428</v>
      </c>
      <c r="E1148" s="54">
        <v>2E-3</v>
      </c>
      <c r="F1148" s="109">
        <v>2E-3</v>
      </c>
      <c r="J1148" s="54" t="s">
        <v>5429</v>
      </c>
      <c r="L1148" s="54">
        <v>85</v>
      </c>
      <c r="M1148" s="71">
        <v>42253</v>
      </c>
      <c r="N1148" s="54" t="s">
        <v>5430</v>
      </c>
      <c r="O1148" s="54">
        <v>561389</v>
      </c>
      <c r="P1148" s="71">
        <v>40198</v>
      </c>
      <c r="Q1148" s="54" t="s">
        <v>4145</v>
      </c>
      <c r="R1148" s="54">
        <v>141505</v>
      </c>
      <c r="S1148" s="71">
        <v>40927</v>
      </c>
      <c r="T1148" s="54" t="s">
        <v>5431</v>
      </c>
      <c r="AB1148" s="54"/>
      <c r="AC1148" s="54" t="s">
        <v>229</v>
      </c>
      <c r="AD1148" s="54">
        <v>1</v>
      </c>
      <c r="AE1148" s="54">
        <v>0</v>
      </c>
      <c r="AF1148" s="54">
        <v>0</v>
      </c>
      <c r="AG1148" s="54">
        <v>0</v>
      </c>
      <c r="AH1148" s="54">
        <v>1</v>
      </c>
      <c r="AI1148" s="54">
        <v>0</v>
      </c>
      <c r="AK1148" s="54">
        <v>0</v>
      </c>
      <c r="AL1148" s="54">
        <v>0</v>
      </c>
      <c r="AM1148" s="54">
        <v>0</v>
      </c>
      <c r="AN1148" s="54">
        <v>0</v>
      </c>
      <c r="AO1148" s="54">
        <v>0</v>
      </c>
      <c r="AP1148" s="54">
        <v>0</v>
      </c>
      <c r="AQ1148" s="54">
        <v>0</v>
      </c>
      <c r="AR1148" s="54">
        <v>0</v>
      </c>
      <c r="AS1148" s="54">
        <v>2.8</v>
      </c>
      <c r="AT1148" s="54">
        <v>191</v>
      </c>
      <c r="AU1148" s="54">
        <v>0</v>
      </c>
      <c r="AV1148" s="54">
        <v>0</v>
      </c>
      <c r="AW1148" s="54">
        <v>4.9000000000000004</v>
      </c>
      <c r="AY1148" s="83"/>
      <c r="AZ1148" s="73">
        <v>185.69</v>
      </c>
    </row>
    <row r="1149" spans="1:52" x14ac:dyDescent="0.25">
      <c r="A1149" s="57">
        <v>1145</v>
      </c>
      <c r="B1149" s="72">
        <v>2016</v>
      </c>
      <c r="C1149" s="54">
        <v>1</v>
      </c>
      <c r="D1149" s="54" t="s">
        <v>5432</v>
      </c>
      <c r="E1149" s="54">
        <v>1.91E-3</v>
      </c>
      <c r="F1149" s="109">
        <v>1.91E-3</v>
      </c>
      <c r="J1149" s="54" t="s">
        <v>5433</v>
      </c>
      <c r="L1149" s="54">
        <v>990712</v>
      </c>
      <c r="M1149" s="71">
        <v>40071</v>
      </c>
      <c r="N1149" s="54" t="s">
        <v>5434</v>
      </c>
      <c r="O1149" s="54">
        <v>0</v>
      </c>
      <c r="V1149" s="54"/>
      <c r="Y1149" s="54"/>
      <c r="AB1149" s="54"/>
      <c r="AC1149" s="54" t="s">
        <v>3960</v>
      </c>
      <c r="AD1149" s="54">
        <v>0</v>
      </c>
      <c r="AE1149" s="54">
        <v>0</v>
      </c>
      <c r="AF1149" s="54">
        <v>0</v>
      </c>
      <c r="AG1149" s="54">
        <v>1</v>
      </c>
      <c r="AH1149" s="54">
        <v>0</v>
      </c>
      <c r="AI1149" s="54">
        <v>0</v>
      </c>
      <c r="AK1149" s="54">
        <v>0</v>
      </c>
      <c r="AL1149" s="54">
        <v>0</v>
      </c>
      <c r="AM1149" s="54">
        <v>0</v>
      </c>
      <c r="AN1149" s="54">
        <v>0</v>
      </c>
      <c r="AO1149" s="54">
        <v>0</v>
      </c>
      <c r="AP1149" s="54">
        <v>0</v>
      </c>
      <c r="AQ1149" s="54">
        <v>0</v>
      </c>
      <c r="AR1149" s="54">
        <v>0</v>
      </c>
      <c r="AS1149" s="54">
        <v>8.4</v>
      </c>
      <c r="AT1149" s="54">
        <v>13490</v>
      </c>
      <c r="AU1149" s="54">
        <v>0</v>
      </c>
      <c r="AV1149" s="54">
        <v>0</v>
      </c>
      <c r="AW1149" s="54">
        <v>7.6</v>
      </c>
      <c r="AX1149" s="54">
        <v>8.4</v>
      </c>
      <c r="AY1149" s="83"/>
      <c r="AZ1149" s="73">
        <v>185.69</v>
      </c>
    </row>
    <row r="1150" spans="1:52" x14ac:dyDescent="0.25">
      <c r="A1150" s="57">
        <v>1146</v>
      </c>
      <c r="B1150" s="72">
        <v>2016</v>
      </c>
      <c r="C1150" s="54">
        <v>5</v>
      </c>
      <c r="D1150" s="54" t="s">
        <v>5435</v>
      </c>
      <c r="E1150" s="54">
        <v>1.9E-3</v>
      </c>
      <c r="F1150" s="109">
        <v>1.9E-3</v>
      </c>
      <c r="J1150" s="54" t="s">
        <v>5436</v>
      </c>
      <c r="L1150" s="54">
        <v>419</v>
      </c>
      <c r="M1150" s="71">
        <v>40386</v>
      </c>
      <c r="N1150" s="54" t="s">
        <v>119</v>
      </c>
      <c r="O1150" s="54">
        <v>232997</v>
      </c>
      <c r="P1150" s="71">
        <v>40288</v>
      </c>
      <c r="Q1150" s="54" t="s">
        <v>206</v>
      </c>
      <c r="R1150" s="54">
        <v>5026764</v>
      </c>
      <c r="S1150" s="71">
        <v>40053</v>
      </c>
      <c r="T1150" s="54" t="s">
        <v>4182</v>
      </c>
      <c r="W1150" s="54" t="s">
        <v>1621</v>
      </c>
      <c r="Y1150" s="54"/>
      <c r="AB1150" s="54"/>
      <c r="AC1150" s="54" t="s">
        <v>229</v>
      </c>
      <c r="AD1150" s="54">
        <v>1</v>
      </c>
      <c r="AE1150" s="54">
        <v>0</v>
      </c>
      <c r="AF1150" s="54">
        <v>0</v>
      </c>
      <c r="AG1150" s="54">
        <v>0</v>
      </c>
      <c r="AH1150" s="54">
        <v>1</v>
      </c>
      <c r="AI1150" s="54">
        <v>0</v>
      </c>
      <c r="AK1150" s="54">
        <v>0</v>
      </c>
      <c r="AL1150" s="54">
        <v>0</v>
      </c>
      <c r="AM1150" s="54">
        <v>0</v>
      </c>
      <c r="AN1150" s="54">
        <v>0</v>
      </c>
      <c r="AO1150" s="54">
        <v>0</v>
      </c>
      <c r="AP1150" s="54">
        <v>0</v>
      </c>
      <c r="AQ1150" s="54">
        <v>0</v>
      </c>
      <c r="AR1150" s="54">
        <v>0</v>
      </c>
      <c r="AS1150" s="54">
        <v>2.4</v>
      </c>
      <c r="AT1150" s="54">
        <v>81</v>
      </c>
      <c r="AU1150" s="54">
        <v>0</v>
      </c>
      <c r="AV1150" s="54">
        <v>0</v>
      </c>
      <c r="AW1150" s="54">
        <v>4.5</v>
      </c>
      <c r="AY1150" s="83"/>
      <c r="AZ1150" s="73">
        <v>185.69</v>
      </c>
    </row>
    <row r="1151" spans="1:52" x14ac:dyDescent="0.25">
      <c r="A1151" s="57">
        <v>1147</v>
      </c>
      <c r="B1151" s="72">
        <v>2016</v>
      </c>
      <c r="C1151" s="54">
        <v>3</v>
      </c>
      <c r="D1151" s="54" t="s">
        <v>5437</v>
      </c>
      <c r="E1151" s="54">
        <v>1.6999999999999999E-3</v>
      </c>
      <c r="F1151" s="109">
        <v>1.6999999999999999E-3</v>
      </c>
      <c r="J1151" s="54" t="s">
        <v>5438</v>
      </c>
      <c r="N1151" s="54" t="s">
        <v>5439</v>
      </c>
      <c r="O1151" s="54">
        <v>35088</v>
      </c>
      <c r="P1151" s="71">
        <v>40521</v>
      </c>
      <c r="Q1151" s="54" t="s">
        <v>144</v>
      </c>
      <c r="R1151" s="54">
        <v>1843009</v>
      </c>
      <c r="S1151" s="71">
        <v>40237</v>
      </c>
      <c r="AB1151" s="54"/>
      <c r="AC1151" s="54" t="s">
        <v>614</v>
      </c>
      <c r="AD1151" s="54">
        <v>1</v>
      </c>
      <c r="AE1151" s="54">
        <v>0</v>
      </c>
      <c r="AF1151" s="54">
        <v>0</v>
      </c>
      <c r="AG1151" s="54">
        <v>0</v>
      </c>
      <c r="AH1151" s="54">
        <v>0</v>
      </c>
      <c r="AI1151" s="54">
        <v>0</v>
      </c>
      <c r="AK1151" s="54">
        <v>0</v>
      </c>
      <c r="AL1151" s="54">
        <v>0</v>
      </c>
      <c r="AM1151" s="54">
        <v>0</v>
      </c>
      <c r="AN1151" s="54">
        <v>0</v>
      </c>
      <c r="AO1151" s="54">
        <v>0</v>
      </c>
      <c r="AP1151" s="54">
        <v>0</v>
      </c>
      <c r="AQ1151" s="54">
        <v>0</v>
      </c>
      <c r="AR1151" s="54">
        <v>0</v>
      </c>
      <c r="AS1151" s="54">
        <v>4.4000000000000004</v>
      </c>
      <c r="AT1151" s="54">
        <v>570</v>
      </c>
      <c r="AU1151" s="54">
        <v>0</v>
      </c>
      <c r="AV1151" s="54">
        <v>0</v>
      </c>
      <c r="AW1151" s="54">
        <v>5</v>
      </c>
      <c r="AX1151" s="54">
        <v>534</v>
      </c>
      <c r="AY1151" s="83"/>
      <c r="AZ1151" s="73">
        <v>185.69</v>
      </c>
    </row>
    <row r="1152" spans="1:52" x14ac:dyDescent="0.25">
      <c r="A1152" s="57">
        <v>1148</v>
      </c>
      <c r="B1152" s="72">
        <v>2016</v>
      </c>
      <c r="C1152" s="54">
        <v>1</v>
      </c>
      <c r="D1152" s="54" t="s">
        <v>5440</v>
      </c>
      <c r="E1152" s="54">
        <v>1.6999999999999999E-3</v>
      </c>
      <c r="F1152" s="109">
        <v>1.6999999999999999E-3</v>
      </c>
      <c r="J1152" s="54" t="s">
        <v>5441</v>
      </c>
      <c r="M1152" s="54"/>
      <c r="N1152" s="54" t="s">
        <v>5442</v>
      </c>
      <c r="O1152" s="54">
        <v>136768</v>
      </c>
      <c r="P1152" s="71">
        <v>40104</v>
      </c>
      <c r="T1152" s="54" t="s">
        <v>5443</v>
      </c>
      <c r="U1152" s="54">
        <v>1998351</v>
      </c>
      <c r="V1152" s="71">
        <v>40286</v>
      </c>
      <c r="Y1152" s="54"/>
      <c r="AB1152" s="54"/>
      <c r="AC1152" s="54" t="s">
        <v>5444</v>
      </c>
      <c r="AD1152" s="54">
        <v>0</v>
      </c>
      <c r="AE1152" s="54">
        <v>0</v>
      </c>
      <c r="AF1152" s="54">
        <v>0</v>
      </c>
      <c r="AG1152" s="54">
        <v>1</v>
      </c>
      <c r="AH1152" s="54">
        <v>1</v>
      </c>
      <c r="AI1152" s="54">
        <v>0</v>
      </c>
      <c r="AK1152" s="54">
        <v>0</v>
      </c>
      <c r="AL1152" s="54">
        <v>0</v>
      </c>
      <c r="AM1152" s="54">
        <v>0</v>
      </c>
      <c r="AN1152" s="54">
        <v>0</v>
      </c>
      <c r="AO1152" s="54">
        <v>0</v>
      </c>
      <c r="AP1152" s="54">
        <v>0</v>
      </c>
      <c r="AQ1152" s="54">
        <v>0</v>
      </c>
      <c r="AR1152" s="54">
        <v>0</v>
      </c>
      <c r="AS1152" s="54">
        <v>2.2000000000000002</v>
      </c>
      <c r="AT1152" s="54">
        <v>279</v>
      </c>
      <c r="AU1152" s="54">
        <v>0</v>
      </c>
      <c r="AV1152" s="54">
        <v>0</v>
      </c>
      <c r="AW1152" s="54">
        <v>2.8</v>
      </c>
      <c r="AY1152" s="83"/>
      <c r="AZ1152" s="73">
        <v>185.69</v>
      </c>
    </row>
    <row r="1153" spans="1:52" x14ac:dyDescent="0.25">
      <c r="A1153" s="57">
        <v>1149</v>
      </c>
      <c r="B1153" s="72">
        <v>2016</v>
      </c>
      <c r="C1153" s="54">
        <v>3</v>
      </c>
      <c r="D1153" s="54" t="s">
        <v>5445</v>
      </c>
      <c r="E1153" s="54">
        <v>1.6000000000000001E-3</v>
      </c>
      <c r="F1153" s="109">
        <v>1.6000000000000001E-3</v>
      </c>
      <c r="J1153" s="54" t="s">
        <v>1576</v>
      </c>
      <c r="L1153" s="54">
        <v>21766</v>
      </c>
      <c r="M1153" s="71">
        <v>41333</v>
      </c>
      <c r="N1153" s="54" t="s">
        <v>5446</v>
      </c>
      <c r="O1153" s="54">
        <v>25450</v>
      </c>
      <c r="P1153" s="71">
        <v>40576</v>
      </c>
      <c r="Q1153" s="54" t="s">
        <v>5447</v>
      </c>
      <c r="R1153" s="54">
        <v>544194</v>
      </c>
      <c r="S1153" s="71">
        <v>40267</v>
      </c>
      <c r="T1153" s="54" t="s">
        <v>5448</v>
      </c>
      <c r="U1153" s="54">
        <v>0</v>
      </c>
      <c r="Y1153" s="54"/>
      <c r="AB1153" s="54"/>
      <c r="AC1153" s="54" t="s">
        <v>5449</v>
      </c>
      <c r="AD1153" s="54">
        <v>1</v>
      </c>
      <c r="AE1153" s="54">
        <v>0</v>
      </c>
      <c r="AF1153" s="54">
        <v>0</v>
      </c>
      <c r="AG1153" s="54">
        <v>0</v>
      </c>
      <c r="AH1153" s="54">
        <v>0</v>
      </c>
      <c r="AI1153" s="54">
        <v>1</v>
      </c>
      <c r="AK1153" s="54">
        <v>0</v>
      </c>
      <c r="AL1153" s="54">
        <v>0</v>
      </c>
      <c r="AM1153" s="54">
        <v>0</v>
      </c>
      <c r="AN1153" s="54">
        <v>0</v>
      </c>
      <c r="AO1153" s="54">
        <v>0</v>
      </c>
      <c r="AP1153" s="54">
        <v>0</v>
      </c>
      <c r="AQ1153" s="54">
        <v>0</v>
      </c>
      <c r="AR1153" s="54">
        <v>0</v>
      </c>
      <c r="AS1153" s="54">
        <v>3</v>
      </c>
      <c r="AT1153" s="54">
        <v>1546</v>
      </c>
      <c r="AU1153" s="54">
        <v>0</v>
      </c>
      <c r="AV1153" s="54">
        <v>0</v>
      </c>
      <c r="AW1153" s="54">
        <v>5.3</v>
      </c>
      <c r="AX1153" s="54">
        <v>3</v>
      </c>
      <c r="AY1153" s="62">
        <v>9931</v>
      </c>
      <c r="AZ1153" s="73">
        <v>185.69</v>
      </c>
    </row>
    <row r="1154" spans="1:52" x14ac:dyDescent="0.25">
      <c r="A1154" s="57">
        <v>1150</v>
      </c>
      <c r="B1154" s="72">
        <v>2016</v>
      </c>
      <c r="C1154" s="54">
        <v>5</v>
      </c>
      <c r="D1154" s="54" t="s">
        <v>5450</v>
      </c>
      <c r="E1154" s="54">
        <v>1.5900000000000001E-3</v>
      </c>
      <c r="F1154" s="109">
        <v>1.5900000000000001E-3</v>
      </c>
      <c r="J1154" s="54" t="s">
        <v>7144</v>
      </c>
      <c r="L1154" s="54">
        <v>41718</v>
      </c>
      <c r="M1154" s="71">
        <v>40854</v>
      </c>
      <c r="N1154" s="54" t="s">
        <v>4882</v>
      </c>
      <c r="O1154" s="54">
        <v>1394291</v>
      </c>
      <c r="P1154" s="71">
        <v>40243</v>
      </c>
      <c r="Q1154" s="54" t="s">
        <v>4242</v>
      </c>
      <c r="R1154" s="54">
        <v>1352641</v>
      </c>
      <c r="S1154" s="71">
        <v>40658</v>
      </c>
      <c r="T1154" s="54" t="s">
        <v>5451</v>
      </c>
      <c r="U1154" s="54">
        <v>1993728</v>
      </c>
      <c r="V1154" s="71">
        <v>40254</v>
      </c>
      <c r="W1154" s="54" t="s">
        <v>1027</v>
      </c>
      <c r="X1154" s="54">
        <v>156312</v>
      </c>
      <c r="Y1154" s="71">
        <v>40240</v>
      </c>
      <c r="AB1154" s="54"/>
      <c r="AC1154" s="54" t="s">
        <v>981</v>
      </c>
      <c r="AD1154" s="54">
        <v>0</v>
      </c>
      <c r="AE1154" s="54">
        <v>1</v>
      </c>
      <c r="AF1154" s="54">
        <v>0</v>
      </c>
      <c r="AG1154" s="54">
        <v>0</v>
      </c>
      <c r="AH1154" s="54">
        <v>0</v>
      </c>
      <c r="AI1154" s="54">
        <v>0</v>
      </c>
      <c r="AK1154" s="54">
        <v>0</v>
      </c>
      <c r="AL1154" s="54">
        <v>0</v>
      </c>
      <c r="AM1154" s="54">
        <v>0</v>
      </c>
      <c r="AN1154" s="54">
        <v>0</v>
      </c>
      <c r="AO1154" s="54">
        <v>0</v>
      </c>
      <c r="AP1154" s="54">
        <v>0</v>
      </c>
      <c r="AQ1154" s="54">
        <v>0</v>
      </c>
      <c r="AR1154" s="54">
        <v>0</v>
      </c>
      <c r="AS1154" s="54">
        <v>4.7</v>
      </c>
      <c r="AT1154" s="54">
        <v>193</v>
      </c>
      <c r="AU1154" s="54">
        <v>0</v>
      </c>
      <c r="AV1154" s="54">
        <v>0</v>
      </c>
      <c r="AW1154" s="54">
        <v>6</v>
      </c>
      <c r="AX1154" s="54">
        <v>4.7</v>
      </c>
      <c r="AY1154" s="62">
        <v>3588</v>
      </c>
      <c r="AZ1154" s="73">
        <v>185.69</v>
      </c>
    </row>
    <row r="1155" spans="1:52" x14ac:dyDescent="0.25">
      <c r="A1155" s="57">
        <v>1151</v>
      </c>
      <c r="B1155" s="72">
        <v>2016</v>
      </c>
      <c r="C1155" s="54">
        <v>3</v>
      </c>
      <c r="D1155" s="54" t="s">
        <v>5452</v>
      </c>
      <c r="E1155" s="54">
        <v>1.58E-3</v>
      </c>
      <c r="F1155" s="109">
        <v>1.58E-3</v>
      </c>
      <c r="J1155" s="54" t="s">
        <v>5453</v>
      </c>
      <c r="L1155" s="54">
        <v>0</v>
      </c>
      <c r="M1155" s="54"/>
      <c r="N1155" s="54" t="s">
        <v>5454</v>
      </c>
      <c r="O1155" s="54">
        <v>24280</v>
      </c>
      <c r="P1155" s="71">
        <v>40613</v>
      </c>
      <c r="Q1155" s="54" t="s">
        <v>2318</v>
      </c>
      <c r="R1155" s="54">
        <v>125878</v>
      </c>
      <c r="S1155" s="71">
        <v>40479</v>
      </c>
      <c r="T1155" s="54" t="s">
        <v>5455</v>
      </c>
      <c r="U1155" s="54">
        <v>0</v>
      </c>
      <c r="AB1155" s="54"/>
      <c r="AC1155" s="54" t="s">
        <v>5456</v>
      </c>
      <c r="AD1155" s="54">
        <v>0</v>
      </c>
      <c r="AE1155" s="54">
        <v>0</v>
      </c>
      <c r="AF1155" s="54">
        <v>0</v>
      </c>
      <c r="AG1155" s="54">
        <v>1</v>
      </c>
      <c r="AH1155" s="54">
        <v>0</v>
      </c>
      <c r="AI1155" s="54">
        <v>0</v>
      </c>
      <c r="AK1155" s="54">
        <v>0</v>
      </c>
      <c r="AL1155" s="54">
        <v>0</v>
      </c>
      <c r="AM1155" s="54">
        <v>0</v>
      </c>
      <c r="AN1155" s="54">
        <v>0</v>
      </c>
      <c r="AO1155" s="54">
        <v>0</v>
      </c>
      <c r="AP1155" s="54">
        <v>0</v>
      </c>
      <c r="AQ1155" s="54">
        <v>0</v>
      </c>
      <c r="AR1155" s="54">
        <v>0</v>
      </c>
      <c r="AS1155" s="54">
        <v>0</v>
      </c>
      <c r="AT1155" s="54">
        <v>1056</v>
      </c>
      <c r="AU1155" s="54">
        <v>0</v>
      </c>
      <c r="AV1155" s="54">
        <v>0</v>
      </c>
      <c r="AW1155" s="54">
        <v>6.3</v>
      </c>
      <c r="AX1155" s="54">
        <v>0</v>
      </c>
      <c r="AY1155" s="83">
        <v>1512</v>
      </c>
      <c r="AZ1155" s="73">
        <v>185.69</v>
      </c>
    </row>
    <row r="1156" spans="1:52" x14ac:dyDescent="0.25">
      <c r="A1156" s="57">
        <v>1152</v>
      </c>
      <c r="B1156" s="72">
        <v>2016</v>
      </c>
      <c r="C1156" s="54">
        <v>4</v>
      </c>
      <c r="D1156" s="54" t="s">
        <v>5457</v>
      </c>
      <c r="E1156" s="54">
        <v>1.5E-3</v>
      </c>
      <c r="F1156" s="109">
        <v>1.5E-3</v>
      </c>
      <c r="J1156" s="54" t="s">
        <v>5458</v>
      </c>
      <c r="M1156" s="54"/>
      <c r="N1156" s="54" t="s">
        <v>5459</v>
      </c>
      <c r="O1156" s="54">
        <v>395030</v>
      </c>
      <c r="P1156" s="71">
        <v>40258</v>
      </c>
      <c r="Q1156" s="54" t="s">
        <v>5460</v>
      </c>
      <c r="R1156" s="54">
        <v>2390</v>
      </c>
      <c r="S1156" s="71">
        <v>40604</v>
      </c>
      <c r="T1156" s="54" t="s">
        <v>5194</v>
      </c>
      <c r="AB1156" s="54"/>
      <c r="AC1156" s="54" t="s">
        <v>2094</v>
      </c>
      <c r="AD1156" s="54">
        <v>0</v>
      </c>
      <c r="AE1156" s="54">
        <v>1</v>
      </c>
      <c r="AF1156" s="54">
        <v>0</v>
      </c>
      <c r="AG1156" s="54">
        <v>0</v>
      </c>
      <c r="AH1156" s="54">
        <v>0</v>
      </c>
      <c r="AI1156" s="54">
        <v>0</v>
      </c>
      <c r="AK1156" s="54">
        <v>0</v>
      </c>
      <c r="AL1156" s="54">
        <v>0</v>
      </c>
      <c r="AM1156" s="54">
        <v>0</v>
      </c>
      <c r="AN1156" s="54">
        <v>0</v>
      </c>
      <c r="AO1156" s="54">
        <v>0</v>
      </c>
      <c r="AP1156" s="54">
        <v>0</v>
      </c>
      <c r="AQ1156" s="54">
        <v>0</v>
      </c>
      <c r="AR1156" s="54">
        <v>0</v>
      </c>
      <c r="AS1156" s="54">
        <v>5.9</v>
      </c>
      <c r="AT1156" s="54">
        <v>209</v>
      </c>
      <c r="AU1156" s="54">
        <v>0</v>
      </c>
      <c r="AV1156" s="54">
        <v>0</v>
      </c>
      <c r="AW1156" s="54">
        <v>5.3</v>
      </c>
      <c r="AX1156" s="54">
        <v>351</v>
      </c>
      <c r="AY1156" s="83"/>
      <c r="AZ1156" s="73">
        <v>185.69</v>
      </c>
    </row>
    <row r="1157" spans="1:52" x14ac:dyDescent="0.25">
      <c r="A1157" s="57">
        <v>1153</v>
      </c>
      <c r="B1157" s="72">
        <v>2016</v>
      </c>
      <c r="C1157" s="54">
        <v>4</v>
      </c>
      <c r="D1157" s="54" t="s">
        <v>5461</v>
      </c>
      <c r="E1157" s="54">
        <v>1.4300000000000001E-3</v>
      </c>
      <c r="F1157" s="109">
        <v>1.4300000000000001E-3</v>
      </c>
      <c r="J1157" s="54" t="s">
        <v>5462</v>
      </c>
      <c r="L1157" s="54">
        <v>513</v>
      </c>
      <c r="M1157" s="71">
        <v>41873</v>
      </c>
      <c r="N1157" s="54" t="s">
        <v>5463</v>
      </c>
      <c r="O1157" s="54">
        <v>214829</v>
      </c>
      <c r="P1157" s="71">
        <v>41836</v>
      </c>
      <c r="Q1157" s="54" t="s">
        <v>5464</v>
      </c>
      <c r="R1157" s="54">
        <v>701244</v>
      </c>
      <c r="S1157" s="71">
        <v>40053</v>
      </c>
      <c r="T1157" s="54" t="s">
        <v>1493</v>
      </c>
      <c r="U1157" s="54">
        <v>1550635</v>
      </c>
      <c r="V1157" s="71">
        <v>40424</v>
      </c>
      <c r="W1157" s="54" t="s">
        <v>579</v>
      </c>
      <c r="X1157" s="54">
        <v>4201000</v>
      </c>
      <c r="Y1157" s="71">
        <v>40053</v>
      </c>
      <c r="AB1157" s="54"/>
      <c r="AC1157" s="54" t="s">
        <v>5465</v>
      </c>
      <c r="AD1157" s="54">
        <v>0</v>
      </c>
      <c r="AE1157" s="54">
        <v>0</v>
      </c>
      <c r="AF1157" s="54">
        <v>1</v>
      </c>
      <c r="AG1157" s="54">
        <v>1</v>
      </c>
      <c r="AH1157" s="54">
        <v>0</v>
      </c>
      <c r="AI1157" s="54">
        <v>0</v>
      </c>
      <c r="AK1157" s="54">
        <v>0</v>
      </c>
      <c r="AL1157" s="54">
        <v>0</v>
      </c>
      <c r="AM1157" s="54">
        <v>0</v>
      </c>
      <c r="AN1157" s="54">
        <v>0</v>
      </c>
      <c r="AO1157" s="54">
        <v>0</v>
      </c>
      <c r="AP1157" s="54">
        <v>0</v>
      </c>
      <c r="AQ1157" s="54">
        <v>0</v>
      </c>
      <c r="AR1157" s="54">
        <v>0</v>
      </c>
      <c r="AS1157" s="54">
        <v>3.4</v>
      </c>
      <c r="AT1157" s="54">
        <v>667</v>
      </c>
      <c r="AU1157" s="54">
        <v>0</v>
      </c>
      <c r="AV1157" s="54">
        <v>0</v>
      </c>
      <c r="AW1157" s="54">
        <v>5.0999999999999996</v>
      </c>
      <c r="AX1157" s="54">
        <v>3.4</v>
      </c>
      <c r="AY1157" s="83">
        <v>1380</v>
      </c>
      <c r="AZ1157" s="73">
        <v>185.69</v>
      </c>
    </row>
    <row r="1158" spans="1:52" x14ac:dyDescent="0.25">
      <c r="A1158" s="57">
        <v>1154</v>
      </c>
      <c r="B1158" s="72">
        <v>2016</v>
      </c>
      <c r="C1158" s="54">
        <v>4</v>
      </c>
      <c r="D1158" s="54" t="s">
        <v>5466</v>
      </c>
      <c r="E1158" s="54">
        <v>1.3799999999999999E-3</v>
      </c>
      <c r="F1158" s="109">
        <v>1.3799999999999999E-3</v>
      </c>
      <c r="J1158" s="54" t="s">
        <v>5467</v>
      </c>
      <c r="L1158" s="54">
        <v>0</v>
      </c>
      <c r="M1158" s="54"/>
      <c r="N1158" s="54" t="s">
        <v>4882</v>
      </c>
      <c r="O1158" s="54">
        <v>1394291</v>
      </c>
      <c r="P1158" s="71">
        <v>40243</v>
      </c>
      <c r="Q1158" s="54" t="s">
        <v>1253</v>
      </c>
      <c r="R1158" s="54">
        <v>619857</v>
      </c>
      <c r="S1158" s="71">
        <v>40337</v>
      </c>
      <c r="T1158" s="54" t="s">
        <v>4177</v>
      </c>
      <c r="U1158" s="54">
        <v>62954</v>
      </c>
      <c r="V1158" s="71">
        <v>41111</v>
      </c>
      <c r="AB1158" s="54"/>
      <c r="AC1158" s="54" t="s">
        <v>229</v>
      </c>
      <c r="AD1158" s="54">
        <v>1</v>
      </c>
      <c r="AE1158" s="54">
        <v>0</v>
      </c>
      <c r="AF1158" s="54">
        <v>0</v>
      </c>
      <c r="AG1158" s="54">
        <v>0</v>
      </c>
      <c r="AH1158" s="54">
        <v>1</v>
      </c>
      <c r="AI1158" s="54">
        <v>0</v>
      </c>
      <c r="AK1158" s="54">
        <v>0</v>
      </c>
      <c r="AL1158" s="54">
        <v>0</v>
      </c>
      <c r="AM1158" s="54">
        <v>0</v>
      </c>
      <c r="AN1158" s="54">
        <v>0</v>
      </c>
      <c r="AO1158" s="54">
        <v>0</v>
      </c>
      <c r="AP1158" s="54">
        <v>0</v>
      </c>
      <c r="AQ1158" s="54">
        <v>0</v>
      </c>
      <c r="AR1158" s="54">
        <v>0</v>
      </c>
      <c r="AS1158" s="54">
        <v>3.9</v>
      </c>
      <c r="AT1158" s="54">
        <v>198</v>
      </c>
      <c r="AU1158" s="54">
        <v>0</v>
      </c>
      <c r="AV1158" s="54">
        <v>0</v>
      </c>
      <c r="AW1158" s="54">
        <v>5</v>
      </c>
      <c r="AX1158" s="54">
        <v>3.9</v>
      </c>
      <c r="AY1158" s="83">
        <v>1326</v>
      </c>
      <c r="AZ1158" s="73">
        <v>185.69</v>
      </c>
    </row>
    <row r="1159" spans="1:52" x14ac:dyDescent="0.25">
      <c r="A1159" s="57">
        <v>1155</v>
      </c>
      <c r="B1159" s="72">
        <v>2016</v>
      </c>
      <c r="C1159" s="54">
        <v>4</v>
      </c>
      <c r="D1159" s="54" t="s">
        <v>5468</v>
      </c>
      <c r="E1159" s="54">
        <v>1.2999999999999999E-3</v>
      </c>
      <c r="F1159" s="109">
        <v>1.2999999999999999E-3</v>
      </c>
      <c r="J1159" s="54" t="s">
        <v>5469</v>
      </c>
      <c r="L1159" s="54">
        <v>0</v>
      </c>
      <c r="M1159" s="54"/>
      <c r="N1159" s="54" t="s">
        <v>5470</v>
      </c>
      <c r="O1159" s="54">
        <v>4422</v>
      </c>
      <c r="P1159" s="71">
        <v>40358</v>
      </c>
      <c r="Q1159" s="54" t="s">
        <v>5471</v>
      </c>
      <c r="R1159" s="54">
        <v>0</v>
      </c>
      <c r="T1159" s="54" t="s">
        <v>5472</v>
      </c>
      <c r="U1159" s="54">
        <v>410973</v>
      </c>
      <c r="V1159" s="71">
        <v>40205</v>
      </c>
      <c r="Y1159" s="54"/>
      <c r="AB1159" s="54"/>
      <c r="AC1159" s="54" t="s">
        <v>981</v>
      </c>
      <c r="AD1159" s="54">
        <v>0</v>
      </c>
      <c r="AE1159" s="54">
        <v>1</v>
      </c>
      <c r="AF1159" s="54">
        <v>0</v>
      </c>
      <c r="AG1159" s="54">
        <v>0</v>
      </c>
      <c r="AH1159" s="54">
        <v>0</v>
      </c>
      <c r="AI1159" s="54">
        <v>0</v>
      </c>
      <c r="AK1159" s="54">
        <v>0</v>
      </c>
      <c r="AL1159" s="54">
        <v>0</v>
      </c>
      <c r="AM1159" s="54">
        <v>0</v>
      </c>
      <c r="AN1159" s="54">
        <v>0</v>
      </c>
      <c r="AO1159" s="54">
        <v>0</v>
      </c>
      <c r="AP1159" s="54">
        <v>0</v>
      </c>
      <c r="AQ1159" s="54">
        <v>0</v>
      </c>
      <c r="AR1159" s="54">
        <v>0</v>
      </c>
      <c r="AS1159" s="54">
        <v>2.7</v>
      </c>
      <c r="AT1159" s="54">
        <v>522</v>
      </c>
      <c r="AU1159" s="54">
        <v>0</v>
      </c>
      <c r="AV1159" s="54">
        <v>0</v>
      </c>
      <c r="AW1159" s="54">
        <v>4.0999999999999996</v>
      </c>
      <c r="AX1159" s="54">
        <v>2.7</v>
      </c>
      <c r="AY1159" s="83"/>
      <c r="AZ1159" s="73">
        <v>185.69</v>
      </c>
    </row>
    <row r="1160" spans="1:52" x14ac:dyDescent="0.25">
      <c r="A1160" s="57">
        <v>1156</v>
      </c>
      <c r="B1160" s="72">
        <v>2016</v>
      </c>
      <c r="C1160" s="54">
        <v>3</v>
      </c>
      <c r="D1160" s="54" t="s">
        <v>5473</v>
      </c>
      <c r="E1160" s="54">
        <v>1.1999999999999999E-3</v>
      </c>
      <c r="F1160" s="109">
        <v>1.1999999999999999E-3</v>
      </c>
      <c r="J1160" s="54" t="s">
        <v>5111</v>
      </c>
      <c r="L1160" s="54">
        <v>1812</v>
      </c>
      <c r="M1160" s="71">
        <v>40863</v>
      </c>
      <c r="N1160" s="54" t="s">
        <v>3659</v>
      </c>
      <c r="O1160" s="54">
        <v>97428</v>
      </c>
      <c r="P1160" s="71">
        <v>40053</v>
      </c>
      <c r="S1160" s="54"/>
      <c r="T1160" s="54" t="s">
        <v>5474</v>
      </c>
      <c r="U1160" s="54">
        <v>12471</v>
      </c>
      <c r="V1160" s="71">
        <v>40356</v>
      </c>
      <c r="Y1160" s="54"/>
      <c r="AB1160" s="54"/>
      <c r="AC1160" s="54" t="s">
        <v>5475</v>
      </c>
      <c r="AD1160" s="54">
        <v>0</v>
      </c>
      <c r="AE1160" s="54">
        <v>0</v>
      </c>
      <c r="AF1160" s="54">
        <v>0</v>
      </c>
      <c r="AG1160" s="54">
        <v>0</v>
      </c>
      <c r="AH1160" s="54">
        <v>1</v>
      </c>
      <c r="AI1160" s="54">
        <v>1</v>
      </c>
      <c r="AK1160" s="54">
        <v>0</v>
      </c>
      <c r="AL1160" s="54">
        <v>0</v>
      </c>
      <c r="AM1160" s="54">
        <v>0</v>
      </c>
      <c r="AN1160" s="54">
        <v>0</v>
      </c>
      <c r="AO1160" s="54">
        <v>0</v>
      </c>
      <c r="AP1160" s="54">
        <v>0</v>
      </c>
      <c r="AQ1160" s="54">
        <v>0</v>
      </c>
      <c r="AR1160" s="54">
        <v>0</v>
      </c>
      <c r="AS1160" s="54">
        <v>2.7</v>
      </c>
      <c r="AT1160" s="54">
        <v>138</v>
      </c>
      <c r="AU1160" s="54">
        <v>0</v>
      </c>
      <c r="AV1160" s="54">
        <v>0</v>
      </c>
      <c r="AW1160" s="54">
        <v>3.8</v>
      </c>
      <c r="AX1160" s="54">
        <v>398</v>
      </c>
      <c r="AZ1160" s="73">
        <v>185.69</v>
      </c>
    </row>
    <row r="1161" spans="1:52" x14ac:dyDescent="0.25">
      <c r="A1161" s="57">
        <v>1157</v>
      </c>
      <c r="B1161" s="72">
        <v>2016</v>
      </c>
      <c r="C1161" s="54">
        <v>1</v>
      </c>
      <c r="D1161" s="54" t="s">
        <v>5476</v>
      </c>
      <c r="E1161" s="54">
        <v>1.1800000000000001E-3</v>
      </c>
      <c r="F1161" s="109">
        <v>1.1800000000000001E-3</v>
      </c>
      <c r="J1161" s="54" t="s">
        <v>3109</v>
      </c>
      <c r="K1161" s="54" t="s">
        <v>1591</v>
      </c>
      <c r="L1161" s="54">
        <v>0</v>
      </c>
      <c r="N1161" s="54" t="s">
        <v>1969</v>
      </c>
      <c r="O1161" s="54">
        <v>4982933</v>
      </c>
      <c r="P1161" s="71">
        <v>40074</v>
      </c>
      <c r="Q1161" s="54" t="s">
        <v>579</v>
      </c>
      <c r="R1161" s="54">
        <v>4201000</v>
      </c>
      <c r="S1161" s="71">
        <v>40053</v>
      </c>
      <c r="T1161" s="54" t="s">
        <v>5108</v>
      </c>
      <c r="U1161" s="54">
        <v>3206244</v>
      </c>
      <c r="V1161" s="71">
        <v>40462</v>
      </c>
      <c r="W1161" s="54" t="s">
        <v>4896</v>
      </c>
      <c r="X1161" s="54">
        <v>1301800</v>
      </c>
      <c r="Y1161" s="71">
        <v>40458</v>
      </c>
      <c r="AB1161" s="54"/>
      <c r="AC1161" s="54" t="s">
        <v>229</v>
      </c>
      <c r="AD1161" s="54">
        <v>1</v>
      </c>
      <c r="AE1161" s="54">
        <v>0</v>
      </c>
      <c r="AF1161" s="54">
        <v>0</v>
      </c>
      <c r="AG1161" s="54">
        <v>0</v>
      </c>
      <c r="AH1161" s="54">
        <v>1</v>
      </c>
      <c r="AI1161" s="54">
        <v>0</v>
      </c>
      <c r="AK1161" s="54">
        <v>0</v>
      </c>
      <c r="AL1161" s="54">
        <v>0</v>
      </c>
      <c r="AM1161" s="54">
        <v>0</v>
      </c>
      <c r="AN1161" s="54">
        <v>0</v>
      </c>
      <c r="AO1161" s="54">
        <v>0</v>
      </c>
      <c r="AP1161" s="54">
        <v>0</v>
      </c>
      <c r="AQ1161" s="54">
        <v>0</v>
      </c>
      <c r="AR1161" s="54">
        <v>0</v>
      </c>
      <c r="AS1161" s="54">
        <v>3.7</v>
      </c>
      <c r="AT1161" s="54">
        <v>197</v>
      </c>
      <c r="AU1161" s="54">
        <v>0</v>
      </c>
      <c r="AV1161" s="54">
        <v>0</v>
      </c>
      <c r="AW1161" s="54">
        <v>4</v>
      </c>
      <c r="AX1161" s="54">
        <v>3.7</v>
      </c>
      <c r="AY1161" s="54">
        <v>1336</v>
      </c>
      <c r="AZ1161" s="73">
        <v>185.69</v>
      </c>
    </row>
    <row r="1162" spans="1:52" x14ac:dyDescent="0.25">
      <c r="A1162" s="57">
        <v>1158</v>
      </c>
      <c r="B1162" s="72">
        <v>2016</v>
      </c>
      <c r="C1162" s="54">
        <v>2</v>
      </c>
      <c r="D1162" s="54" t="s">
        <v>5477</v>
      </c>
      <c r="E1162" s="54">
        <v>1.1199999999999999E-3</v>
      </c>
      <c r="F1162" s="109">
        <v>1.1199999999999999E-3</v>
      </c>
      <c r="J1162" s="54" t="s">
        <v>5478</v>
      </c>
      <c r="L1162" s="54">
        <v>0</v>
      </c>
      <c r="M1162" s="54"/>
      <c r="N1162" s="54" t="s">
        <v>2371</v>
      </c>
      <c r="O1162" s="54">
        <v>8371</v>
      </c>
      <c r="P1162" s="54" t="s">
        <v>5181</v>
      </c>
      <c r="Q1162" s="54" t="s">
        <v>5479</v>
      </c>
      <c r="R1162" s="54">
        <v>90201</v>
      </c>
      <c r="S1162" s="71">
        <v>40408</v>
      </c>
      <c r="T1162" s="54" t="s">
        <v>5480</v>
      </c>
      <c r="U1162" s="54">
        <v>10</v>
      </c>
      <c r="V1162" s="71">
        <v>41169</v>
      </c>
      <c r="W1162" s="54" t="s">
        <v>5481</v>
      </c>
      <c r="X1162" s="54">
        <v>1502</v>
      </c>
      <c r="Y1162" s="71">
        <v>40769</v>
      </c>
      <c r="AB1162" s="54"/>
      <c r="AC1162" s="54" t="s">
        <v>981</v>
      </c>
      <c r="AD1162" s="54">
        <v>0</v>
      </c>
      <c r="AE1162" s="54">
        <v>1</v>
      </c>
      <c r="AF1162" s="54">
        <v>0</v>
      </c>
      <c r="AG1162" s="54">
        <v>0</v>
      </c>
      <c r="AH1162" s="54">
        <v>0</v>
      </c>
      <c r="AI1162" s="54">
        <v>0</v>
      </c>
      <c r="AK1162" s="54">
        <v>0</v>
      </c>
      <c r="AL1162" s="54">
        <v>0</v>
      </c>
      <c r="AM1162" s="54">
        <v>0</v>
      </c>
      <c r="AN1162" s="54">
        <v>0</v>
      </c>
      <c r="AO1162" s="54">
        <v>0</v>
      </c>
      <c r="AP1162" s="54">
        <v>0</v>
      </c>
      <c r="AQ1162" s="54">
        <v>0</v>
      </c>
      <c r="AR1162" s="54">
        <v>0</v>
      </c>
      <c r="AS1162" s="54">
        <v>2.7</v>
      </c>
      <c r="AT1162" s="54">
        <v>244</v>
      </c>
      <c r="AU1162" s="54">
        <v>0</v>
      </c>
      <c r="AV1162" s="54">
        <v>0</v>
      </c>
      <c r="AW1162" s="54">
        <v>4.0999999999999996</v>
      </c>
      <c r="AX1162" s="54">
        <v>2.7</v>
      </c>
      <c r="AY1162" s="54">
        <v>874</v>
      </c>
      <c r="AZ1162" s="73">
        <v>185.69</v>
      </c>
    </row>
    <row r="1163" spans="1:52" x14ac:dyDescent="0.25">
      <c r="A1163" s="57">
        <v>1159</v>
      </c>
      <c r="B1163" s="72">
        <v>2016</v>
      </c>
      <c r="C1163" s="54">
        <v>5</v>
      </c>
      <c r="D1163" s="54" t="s">
        <v>5482</v>
      </c>
      <c r="E1163" s="54">
        <v>1.09E-3</v>
      </c>
      <c r="F1163" s="109">
        <v>1.09E-3</v>
      </c>
      <c r="J1163" s="54" t="s">
        <v>4165</v>
      </c>
      <c r="L1163" s="54">
        <v>0</v>
      </c>
      <c r="N1163" s="54" t="s">
        <v>124</v>
      </c>
      <c r="O1163" s="54">
        <v>5349751</v>
      </c>
      <c r="P1163" s="71">
        <v>40283</v>
      </c>
      <c r="Q1163" s="54" t="s">
        <v>2010</v>
      </c>
      <c r="R1163" s="54">
        <v>114036</v>
      </c>
      <c r="S1163" s="71">
        <v>40085</v>
      </c>
      <c r="T1163" s="54" t="s">
        <v>960</v>
      </c>
      <c r="U1163" s="54">
        <v>492062</v>
      </c>
      <c r="V1163" s="71">
        <v>40374</v>
      </c>
      <c r="AB1163" s="54"/>
      <c r="AC1163" s="54" t="s">
        <v>2094</v>
      </c>
      <c r="AD1163" s="54">
        <v>0</v>
      </c>
      <c r="AE1163" s="54">
        <v>1</v>
      </c>
      <c r="AF1163" s="54">
        <v>0</v>
      </c>
      <c r="AG1163" s="54">
        <v>1</v>
      </c>
      <c r="AH1163" s="54">
        <v>0</v>
      </c>
      <c r="AI1163" s="54">
        <v>0</v>
      </c>
      <c r="AK1163" s="54">
        <v>0</v>
      </c>
      <c r="AL1163" s="54">
        <v>0</v>
      </c>
      <c r="AM1163" s="54">
        <v>0</v>
      </c>
      <c r="AN1163" s="54">
        <v>0</v>
      </c>
      <c r="AO1163" s="54">
        <v>0</v>
      </c>
      <c r="AP1163" s="54">
        <v>0</v>
      </c>
      <c r="AQ1163" s="54">
        <v>0</v>
      </c>
      <c r="AR1163" s="54">
        <v>0</v>
      </c>
      <c r="AS1163" s="54">
        <v>6.6</v>
      </c>
      <c r="AT1163" s="54">
        <v>1045</v>
      </c>
      <c r="AU1163" s="54">
        <v>0</v>
      </c>
      <c r="AV1163" s="54">
        <v>0</v>
      </c>
      <c r="AW1163" s="54">
        <v>6.7</v>
      </c>
      <c r="AX1163" s="54">
        <v>6.6</v>
      </c>
      <c r="AY1163" s="54">
        <v>25138</v>
      </c>
      <c r="AZ1163" s="73">
        <v>185.69</v>
      </c>
    </row>
    <row r="1164" spans="1:52" x14ac:dyDescent="0.25">
      <c r="A1164" s="57">
        <v>1160</v>
      </c>
      <c r="B1164" s="72">
        <v>2016</v>
      </c>
      <c r="C1164" s="54">
        <v>1</v>
      </c>
      <c r="D1164" s="54" t="s">
        <v>5483</v>
      </c>
      <c r="E1164" s="54">
        <v>1.0300000000000001E-3</v>
      </c>
      <c r="F1164" s="109">
        <v>1.0300000000000001E-3</v>
      </c>
      <c r="J1164" s="54" t="s">
        <v>5484</v>
      </c>
      <c r="L1164" s="54">
        <v>0</v>
      </c>
      <c r="M1164" s="54"/>
      <c r="N1164" s="54" t="s">
        <v>916</v>
      </c>
      <c r="O1164" s="54">
        <v>895704</v>
      </c>
      <c r="P1164" s="71">
        <v>40053</v>
      </c>
      <c r="Q1164" s="54" t="s">
        <v>5485</v>
      </c>
      <c r="R1164" s="54">
        <v>608686</v>
      </c>
      <c r="S1164" s="71">
        <v>40292</v>
      </c>
      <c r="T1164" s="54" t="s">
        <v>5486</v>
      </c>
      <c r="U1164" s="54">
        <v>3319</v>
      </c>
      <c r="V1164" s="71">
        <v>40348</v>
      </c>
      <c r="W1164" s="54" t="s">
        <v>5277</v>
      </c>
      <c r="X1164" s="54">
        <v>200320</v>
      </c>
      <c r="Y1164" s="71">
        <v>40235</v>
      </c>
      <c r="AB1164" s="54"/>
      <c r="AC1164" s="54" t="s">
        <v>614</v>
      </c>
      <c r="AD1164" s="54">
        <v>1</v>
      </c>
      <c r="AE1164" s="54">
        <v>0</v>
      </c>
      <c r="AF1164" s="54">
        <v>0</v>
      </c>
      <c r="AG1164" s="54">
        <v>1</v>
      </c>
      <c r="AH1164" s="54">
        <v>0</v>
      </c>
      <c r="AI1164" s="54">
        <v>0</v>
      </c>
      <c r="AK1164" s="54">
        <v>0</v>
      </c>
      <c r="AL1164" s="54">
        <v>0</v>
      </c>
      <c r="AM1164" s="54">
        <v>0</v>
      </c>
      <c r="AN1164" s="54">
        <v>0</v>
      </c>
      <c r="AO1164" s="54">
        <v>0</v>
      </c>
      <c r="AP1164" s="54">
        <v>0</v>
      </c>
      <c r="AQ1164" s="54">
        <v>0</v>
      </c>
      <c r="AR1164" s="54">
        <v>0</v>
      </c>
      <c r="AS1164" s="54">
        <v>4.0999999999999996</v>
      </c>
      <c r="AT1164" s="54">
        <v>231</v>
      </c>
      <c r="AU1164" s="54">
        <v>0</v>
      </c>
      <c r="AV1164" s="54">
        <v>0</v>
      </c>
      <c r="AW1164" s="54">
        <v>4.4000000000000004</v>
      </c>
      <c r="AX1164" s="54">
        <v>4.0999999999999996</v>
      </c>
      <c r="AY1164" s="54">
        <v>609</v>
      </c>
      <c r="AZ1164" s="73">
        <v>185.69</v>
      </c>
    </row>
    <row r="1165" spans="1:52" x14ac:dyDescent="0.25">
      <c r="A1165" s="57">
        <v>1161</v>
      </c>
      <c r="B1165" s="72">
        <v>2016</v>
      </c>
      <c r="C1165" s="54">
        <v>4</v>
      </c>
      <c r="D1165" s="54" t="s">
        <v>5487</v>
      </c>
      <c r="E1165" s="54">
        <v>1.0200000000000001E-3</v>
      </c>
      <c r="F1165" s="109">
        <v>1.0200000000000001E-3</v>
      </c>
      <c r="J1165" s="54" t="s">
        <v>4862</v>
      </c>
      <c r="L1165" s="54">
        <v>0</v>
      </c>
      <c r="M1165" s="54"/>
      <c r="N1165" s="54" t="s">
        <v>666</v>
      </c>
      <c r="O1165" s="54">
        <v>2469110</v>
      </c>
      <c r="P1165" s="71">
        <v>40246</v>
      </c>
      <c r="Q1165" s="54" t="s">
        <v>5488</v>
      </c>
      <c r="R1165" s="54">
        <v>1302826</v>
      </c>
      <c r="S1165" s="71">
        <v>40053</v>
      </c>
      <c r="T1165" s="54" t="s">
        <v>5489</v>
      </c>
      <c r="U1165" s="54">
        <v>842950</v>
      </c>
      <c r="V1165" s="71">
        <v>40642</v>
      </c>
      <c r="Y1165" s="54"/>
      <c r="AB1165" s="54"/>
      <c r="AC1165" s="54" t="s">
        <v>1365</v>
      </c>
      <c r="AD1165" s="54">
        <v>0</v>
      </c>
      <c r="AE1165" s="54">
        <v>1</v>
      </c>
      <c r="AF1165" s="54">
        <v>0</v>
      </c>
      <c r="AG1165" s="54">
        <v>0</v>
      </c>
      <c r="AH1165" s="54">
        <v>0</v>
      </c>
      <c r="AI1165" s="54">
        <v>0</v>
      </c>
      <c r="AK1165" s="54">
        <v>0</v>
      </c>
      <c r="AL1165" s="54">
        <v>0</v>
      </c>
      <c r="AM1165" s="54">
        <v>0</v>
      </c>
      <c r="AN1165" s="54">
        <v>0</v>
      </c>
      <c r="AO1165" s="54">
        <v>0</v>
      </c>
      <c r="AP1165" s="54">
        <v>0</v>
      </c>
      <c r="AQ1165" s="54">
        <v>0</v>
      </c>
      <c r="AR1165" s="54">
        <v>0</v>
      </c>
      <c r="AS1165" s="54">
        <v>3.6</v>
      </c>
      <c r="AT1165" s="54">
        <v>186</v>
      </c>
      <c r="AU1165" s="54">
        <v>0</v>
      </c>
      <c r="AV1165" s="54">
        <v>0</v>
      </c>
      <c r="AW1165" s="54">
        <v>4.7</v>
      </c>
      <c r="AX1165" s="54">
        <v>3.6</v>
      </c>
      <c r="AY1165" s="62">
        <v>2112</v>
      </c>
      <c r="AZ1165" s="73">
        <v>185.69</v>
      </c>
    </row>
    <row r="1166" spans="1:52" x14ac:dyDescent="0.25">
      <c r="A1166" s="57">
        <v>1162</v>
      </c>
      <c r="B1166" s="72">
        <v>2016</v>
      </c>
      <c r="C1166" s="54">
        <v>4</v>
      </c>
      <c r="D1166" s="54" t="s">
        <v>5490</v>
      </c>
      <c r="E1166" s="54">
        <v>1.01E-3</v>
      </c>
      <c r="F1166" s="109">
        <v>1.01E-3</v>
      </c>
      <c r="J1166" s="54" t="s">
        <v>5491</v>
      </c>
      <c r="L1166" s="54">
        <v>114824</v>
      </c>
      <c r="M1166" s="71">
        <v>40385</v>
      </c>
      <c r="N1166" s="54" t="s">
        <v>5492</v>
      </c>
      <c r="O1166" s="54">
        <v>0</v>
      </c>
      <c r="P1166" s="54"/>
      <c r="S1166" s="54"/>
      <c r="T1166" s="54" t="s">
        <v>5493</v>
      </c>
      <c r="U1166" s="54">
        <v>7504</v>
      </c>
      <c r="V1166" s="71">
        <v>40539</v>
      </c>
      <c r="Y1166" s="54"/>
      <c r="AB1166" s="54"/>
      <c r="AC1166" s="54" t="s">
        <v>613</v>
      </c>
      <c r="AD1166" s="54">
        <v>0</v>
      </c>
      <c r="AE1166" s="54">
        <v>1</v>
      </c>
      <c r="AF1166" s="54">
        <v>0</v>
      </c>
      <c r="AG1166" s="54">
        <v>0</v>
      </c>
      <c r="AH1166" s="54">
        <v>0</v>
      </c>
      <c r="AI1166" s="54">
        <v>0</v>
      </c>
      <c r="AK1166" s="54">
        <v>0</v>
      </c>
      <c r="AL1166" s="54">
        <v>0</v>
      </c>
      <c r="AM1166" s="54">
        <v>0</v>
      </c>
      <c r="AN1166" s="54">
        <v>0</v>
      </c>
      <c r="AO1166" s="54">
        <v>0</v>
      </c>
      <c r="AP1166" s="54">
        <v>0</v>
      </c>
      <c r="AQ1166" s="54">
        <v>0</v>
      </c>
      <c r="AR1166" s="54">
        <v>0</v>
      </c>
      <c r="AS1166" s="54">
        <v>3</v>
      </c>
      <c r="AT1166" s="54">
        <v>117</v>
      </c>
      <c r="AU1166" s="54">
        <v>0</v>
      </c>
      <c r="AV1166" s="54">
        <v>0</v>
      </c>
      <c r="AW1166" s="54">
        <v>5.0999999999999996</v>
      </c>
      <c r="AX1166" s="54">
        <v>3</v>
      </c>
      <c r="AY1166" s="62"/>
      <c r="AZ1166" s="73">
        <v>185.69</v>
      </c>
    </row>
    <row r="1167" spans="1:52" x14ac:dyDescent="0.25">
      <c r="A1167" s="57">
        <v>1163</v>
      </c>
      <c r="B1167" s="72">
        <v>2016</v>
      </c>
      <c r="C1167" s="54">
        <v>1</v>
      </c>
      <c r="D1167" s="54" t="s">
        <v>5494</v>
      </c>
      <c r="E1167" s="54">
        <v>1E-3</v>
      </c>
      <c r="F1167" s="109">
        <v>1E-3</v>
      </c>
      <c r="J1167" s="54" t="s">
        <v>5495</v>
      </c>
      <c r="L1167" s="54">
        <v>2210</v>
      </c>
      <c r="M1167" s="71">
        <v>41422</v>
      </c>
      <c r="N1167" s="54" t="s">
        <v>1979</v>
      </c>
      <c r="O1167" s="54">
        <v>1501299</v>
      </c>
      <c r="P1167" s="71">
        <v>40053</v>
      </c>
      <c r="Q1167" s="54" t="s">
        <v>193</v>
      </c>
      <c r="R1167" s="54">
        <v>10580659</v>
      </c>
      <c r="S1167" s="71">
        <v>40053</v>
      </c>
      <c r="T1167" s="54" t="s">
        <v>5443</v>
      </c>
      <c r="U1167" s="54">
        <v>1998361</v>
      </c>
      <c r="V1167" s="71">
        <v>40286</v>
      </c>
      <c r="W1167" s="54" t="s">
        <v>1722</v>
      </c>
      <c r="X1167" s="54">
        <v>47639550</v>
      </c>
      <c r="Y1167" s="71">
        <v>40274</v>
      </c>
      <c r="AB1167" s="54"/>
      <c r="AC1167" s="54" t="s">
        <v>229</v>
      </c>
      <c r="AD1167" s="54">
        <v>1</v>
      </c>
      <c r="AE1167" s="54">
        <v>0</v>
      </c>
      <c r="AF1167" s="54">
        <v>0</v>
      </c>
      <c r="AG1167" s="54">
        <v>0</v>
      </c>
      <c r="AH1167" s="54">
        <v>1</v>
      </c>
      <c r="AI1167" s="54">
        <v>0</v>
      </c>
      <c r="AK1167" s="54">
        <v>0</v>
      </c>
      <c r="AL1167" s="54">
        <v>0</v>
      </c>
      <c r="AM1167" s="54">
        <v>0</v>
      </c>
      <c r="AN1167" s="54">
        <v>0</v>
      </c>
      <c r="AO1167" s="54">
        <v>0</v>
      </c>
      <c r="AP1167" s="54">
        <v>0</v>
      </c>
      <c r="AQ1167" s="54">
        <v>0</v>
      </c>
      <c r="AR1167" s="54">
        <v>0</v>
      </c>
      <c r="AS1167" s="54">
        <v>3</v>
      </c>
      <c r="AT1167" s="54">
        <v>259</v>
      </c>
      <c r="AU1167" s="54">
        <v>0</v>
      </c>
      <c r="AV1167" s="54">
        <v>0</v>
      </c>
      <c r="AW1167" s="54">
        <v>6.1</v>
      </c>
      <c r="AX1167" s="54">
        <v>3</v>
      </c>
      <c r="AY1167" s="54">
        <v>172</v>
      </c>
      <c r="AZ1167" s="73">
        <v>185.69</v>
      </c>
    </row>
    <row r="1168" spans="1:52" x14ac:dyDescent="0.25">
      <c r="A1168" s="57">
        <v>1164</v>
      </c>
      <c r="B1168" s="72">
        <v>2016</v>
      </c>
      <c r="C1168" s="54">
        <v>1</v>
      </c>
      <c r="D1168" s="54" t="s">
        <v>4363</v>
      </c>
      <c r="E1168" s="54">
        <v>8.4999999999999995E-4</v>
      </c>
      <c r="F1168" s="109">
        <v>8.4999999999999995E-4</v>
      </c>
      <c r="J1168" s="54" t="s">
        <v>5496</v>
      </c>
      <c r="L1168" s="54">
        <v>0</v>
      </c>
      <c r="N1168" s="54" t="s">
        <v>5497</v>
      </c>
      <c r="O1168" s="54">
        <v>0</v>
      </c>
      <c r="Q1168" s="54" t="s">
        <v>5498</v>
      </c>
      <c r="R1168" s="54">
        <v>0</v>
      </c>
      <c r="T1168" s="54" t="s">
        <v>1685</v>
      </c>
      <c r="U1168" s="54">
        <v>0</v>
      </c>
      <c r="AB1168" s="54"/>
      <c r="AC1168" s="54" t="s">
        <v>1715</v>
      </c>
      <c r="AD1168" s="54">
        <v>0</v>
      </c>
      <c r="AE1168" s="54">
        <v>0</v>
      </c>
      <c r="AF1168" s="54">
        <v>0</v>
      </c>
      <c r="AG1168" s="54">
        <v>1</v>
      </c>
      <c r="AH1168" s="54">
        <v>1</v>
      </c>
      <c r="AI1168" s="54">
        <v>0</v>
      </c>
      <c r="AK1168" s="54">
        <v>0</v>
      </c>
      <c r="AL1168" s="54">
        <v>0</v>
      </c>
      <c r="AM1168" s="54">
        <v>0</v>
      </c>
      <c r="AN1168" s="54">
        <v>0</v>
      </c>
      <c r="AO1168" s="54">
        <v>0</v>
      </c>
      <c r="AP1168" s="54">
        <v>0</v>
      </c>
      <c r="AQ1168" s="54">
        <v>0</v>
      </c>
      <c r="AR1168" s="54">
        <v>0</v>
      </c>
      <c r="AS1168" s="54">
        <v>5.2</v>
      </c>
      <c r="AT1168" s="54">
        <v>227</v>
      </c>
      <c r="AU1168" s="54">
        <v>0</v>
      </c>
      <c r="AV1168" s="54">
        <v>0</v>
      </c>
      <c r="AW1168" s="54">
        <v>5.9</v>
      </c>
      <c r="AX1168" s="54">
        <v>5.2</v>
      </c>
      <c r="AZ1168" s="73">
        <v>185.69</v>
      </c>
    </row>
    <row r="1169" spans="1:53" x14ac:dyDescent="0.25">
      <c r="A1169" s="57">
        <v>1165</v>
      </c>
      <c r="B1169" s="72">
        <v>2016</v>
      </c>
      <c r="C1169" s="54">
        <v>4</v>
      </c>
      <c r="D1169" s="54" t="s">
        <v>5499</v>
      </c>
      <c r="E1169" s="54">
        <v>6.8000000000000005E-4</v>
      </c>
      <c r="F1169" s="109">
        <v>6.8000000000000005E-4</v>
      </c>
      <c r="J1169" s="54" t="s">
        <v>5500</v>
      </c>
      <c r="L1169" s="54">
        <v>16261</v>
      </c>
      <c r="M1169" s="71">
        <v>40585</v>
      </c>
      <c r="N1169" s="54" t="s">
        <v>4164</v>
      </c>
      <c r="O1169" s="54">
        <v>0</v>
      </c>
      <c r="Q1169" s="54" t="s">
        <v>5501</v>
      </c>
      <c r="R1169" s="54">
        <v>539929</v>
      </c>
      <c r="S1169" s="71">
        <v>40437</v>
      </c>
      <c r="T1169" s="54" t="s">
        <v>5502</v>
      </c>
      <c r="U1169" s="54">
        <v>0</v>
      </c>
      <c r="W1169" s="54" t="s">
        <v>1662</v>
      </c>
      <c r="X1169" s="54">
        <v>5826</v>
      </c>
      <c r="Y1169" s="71">
        <v>40889</v>
      </c>
      <c r="AB1169" s="54"/>
      <c r="AC1169" s="54" t="s">
        <v>227</v>
      </c>
      <c r="AD1169" s="54">
        <v>0</v>
      </c>
      <c r="AE1169" s="54">
        <v>0</v>
      </c>
      <c r="AF1169" s="54">
        <v>0</v>
      </c>
      <c r="AG1169" s="54">
        <v>1</v>
      </c>
      <c r="AH1169" s="54">
        <v>0</v>
      </c>
      <c r="AI1169" s="54">
        <v>0</v>
      </c>
      <c r="AK1169" s="54">
        <v>0</v>
      </c>
      <c r="AL1169" s="54">
        <v>0</v>
      </c>
      <c r="AM1169" s="54">
        <v>0</v>
      </c>
      <c r="AN1169" s="54">
        <v>0</v>
      </c>
      <c r="AO1169" s="54">
        <v>0</v>
      </c>
      <c r="AP1169" s="54">
        <v>0</v>
      </c>
      <c r="AQ1169" s="54">
        <v>0</v>
      </c>
      <c r="AR1169" s="54">
        <v>0</v>
      </c>
      <c r="AS1169" s="54">
        <v>7.5</v>
      </c>
      <c r="AT1169" s="54">
        <v>1344</v>
      </c>
      <c r="AU1169" s="54">
        <v>0</v>
      </c>
      <c r="AV1169" s="54">
        <v>0</v>
      </c>
      <c r="AW1169" s="54">
        <v>6</v>
      </c>
      <c r="AX1169" s="54">
        <v>7.5</v>
      </c>
      <c r="AY1169" s="54">
        <v>2173</v>
      </c>
      <c r="AZ1169" s="73">
        <v>185.69</v>
      </c>
    </row>
    <row r="1170" spans="1:53" x14ac:dyDescent="0.25">
      <c r="A1170" s="57">
        <v>1166</v>
      </c>
      <c r="B1170" s="72">
        <v>2016</v>
      </c>
      <c r="C1170" s="54">
        <v>1</v>
      </c>
      <c r="D1170" s="54" t="s">
        <v>5503</v>
      </c>
      <c r="E1170" s="54">
        <v>6.6E-4</v>
      </c>
      <c r="F1170" s="109">
        <v>6.6E-4</v>
      </c>
      <c r="J1170" s="54" t="s">
        <v>5504</v>
      </c>
      <c r="L1170" s="54">
        <v>0</v>
      </c>
      <c r="M1170" s="54"/>
      <c r="P1170" s="54"/>
      <c r="AC1170" s="54" t="s">
        <v>2429</v>
      </c>
      <c r="AD1170" s="54">
        <v>0</v>
      </c>
      <c r="AE1170" s="54">
        <v>0</v>
      </c>
      <c r="AF1170" s="54">
        <v>0</v>
      </c>
      <c r="AG1170" s="54">
        <v>1</v>
      </c>
      <c r="AH1170" s="54">
        <v>1</v>
      </c>
      <c r="AI1170" s="54">
        <v>0</v>
      </c>
      <c r="AK1170" s="54">
        <v>0</v>
      </c>
      <c r="AL1170" s="54">
        <v>0</v>
      </c>
      <c r="AM1170" s="54">
        <v>0</v>
      </c>
      <c r="AN1170" s="54">
        <v>0</v>
      </c>
      <c r="AO1170" s="54">
        <v>0</v>
      </c>
      <c r="AP1170" s="54">
        <v>0</v>
      </c>
      <c r="AQ1170" s="54">
        <v>0</v>
      </c>
      <c r="AR1170" s="54">
        <v>0</v>
      </c>
      <c r="AS1170" s="54">
        <v>2.5</v>
      </c>
      <c r="AT1170" s="54">
        <v>90</v>
      </c>
      <c r="AU1170" s="54">
        <v>0</v>
      </c>
      <c r="AV1170" s="54">
        <v>0</v>
      </c>
      <c r="AW1170" s="54">
        <v>2.7</v>
      </c>
      <c r="AX1170" s="54">
        <v>2.5</v>
      </c>
      <c r="AZ1170" s="73">
        <v>185.69</v>
      </c>
    </row>
    <row r="1171" spans="1:53" x14ac:dyDescent="0.25">
      <c r="A1171" s="57">
        <v>1167</v>
      </c>
      <c r="B1171" s="72">
        <v>2016</v>
      </c>
      <c r="C1171" s="54">
        <v>3</v>
      </c>
      <c r="D1171" s="54" t="s">
        <v>5505</v>
      </c>
      <c r="E1171" s="54">
        <v>5.9999999999999995E-4</v>
      </c>
      <c r="F1171" s="109">
        <v>5.9999999999999995E-4</v>
      </c>
      <c r="J1171" s="54" t="s">
        <v>4996</v>
      </c>
      <c r="M1171" s="54"/>
      <c r="N1171" s="54" t="s">
        <v>5506</v>
      </c>
      <c r="O1171" s="54">
        <v>12721</v>
      </c>
      <c r="P1171" s="71">
        <v>40227</v>
      </c>
      <c r="Q1171" s="54" t="s">
        <v>5507</v>
      </c>
      <c r="R1171" s="54">
        <v>13474</v>
      </c>
      <c r="S1171" s="71">
        <v>40444</v>
      </c>
      <c r="T1171" s="54" t="s">
        <v>5508</v>
      </c>
      <c r="Y1171" s="54"/>
      <c r="AB1171" s="54"/>
      <c r="AC1171" s="54" t="s">
        <v>1353</v>
      </c>
      <c r="AD1171" s="54">
        <v>1</v>
      </c>
      <c r="AE1171" s="54">
        <v>0</v>
      </c>
      <c r="AF1171" s="54">
        <v>0</v>
      </c>
      <c r="AG1171" s="54">
        <v>0</v>
      </c>
      <c r="AH1171" s="54">
        <v>1</v>
      </c>
      <c r="AI1171" s="54">
        <v>0</v>
      </c>
      <c r="AK1171" s="54">
        <v>0</v>
      </c>
      <c r="AL1171" s="54">
        <v>0</v>
      </c>
      <c r="AM1171" s="54">
        <v>0</v>
      </c>
      <c r="AN1171" s="54">
        <v>0</v>
      </c>
      <c r="AO1171" s="54">
        <v>0</v>
      </c>
      <c r="AP1171" s="54">
        <v>0</v>
      </c>
      <c r="AQ1171" s="54">
        <v>0</v>
      </c>
      <c r="AR1171" s="54">
        <v>0</v>
      </c>
      <c r="AS1171" s="54">
        <v>2.4</v>
      </c>
      <c r="AT1171" s="54">
        <v>45</v>
      </c>
      <c r="AU1171" s="54">
        <v>0</v>
      </c>
      <c r="AV1171" s="54">
        <v>0</v>
      </c>
      <c r="AW1171" s="54">
        <v>2.9</v>
      </c>
      <c r="AZ1171" s="73">
        <v>185.69</v>
      </c>
    </row>
    <row r="1172" spans="1:53" x14ac:dyDescent="0.25">
      <c r="A1172" s="57">
        <v>1168</v>
      </c>
      <c r="B1172" s="72">
        <v>2016</v>
      </c>
      <c r="C1172" s="54">
        <v>1</v>
      </c>
      <c r="D1172" s="54" t="s">
        <v>5509</v>
      </c>
      <c r="E1172" s="54">
        <v>5.9999999999999995E-4</v>
      </c>
      <c r="F1172" s="109">
        <v>5.9999999999999995E-4</v>
      </c>
      <c r="J1172" s="54" t="s">
        <v>5510</v>
      </c>
      <c r="M1172" s="54"/>
      <c r="V1172" s="54"/>
      <c r="Y1172" s="54"/>
      <c r="AB1172" s="54"/>
      <c r="AC1172" s="54" t="s">
        <v>227</v>
      </c>
      <c r="AD1172" s="54">
        <v>0</v>
      </c>
      <c r="AE1172" s="54">
        <v>0</v>
      </c>
      <c r="AF1172" s="54">
        <v>0</v>
      </c>
      <c r="AG1172" s="54">
        <v>0</v>
      </c>
      <c r="AH1172" s="54">
        <v>0</v>
      </c>
      <c r="AI1172" s="54">
        <v>0</v>
      </c>
      <c r="AK1172" s="54">
        <v>0</v>
      </c>
      <c r="AL1172" s="54">
        <v>0</v>
      </c>
      <c r="AM1172" s="54">
        <v>0</v>
      </c>
      <c r="AN1172" s="54">
        <v>0</v>
      </c>
      <c r="AO1172" s="54">
        <v>0</v>
      </c>
      <c r="AP1172" s="54">
        <v>0</v>
      </c>
      <c r="AQ1172" s="54">
        <v>0</v>
      </c>
      <c r="AR1172" s="54">
        <v>0</v>
      </c>
      <c r="AS1172" s="54">
        <v>0</v>
      </c>
      <c r="AT1172" s="54">
        <v>0</v>
      </c>
      <c r="AU1172" s="54">
        <v>0</v>
      </c>
      <c r="AV1172" s="54">
        <v>0</v>
      </c>
      <c r="AZ1172" s="73">
        <v>185.69</v>
      </c>
    </row>
    <row r="1173" spans="1:53" x14ac:dyDescent="0.25">
      <c r="A1173" s="57">
        <v>1169</v>
      </c>
      <c r="B1173" s="72">
        <v>2016</v>
      </c>
      <c r="C1173" s="54">
        <v>1</v>
      </c>
      <c r="D1173" s="54" t="s">
        <v>5511</v>
      </c>
      <c r="E1173" s="54">
        <v>5.9000000000000003E-4</v>
      </c>
      <c r="F1173" s="109">
        <v>5.9000000000000003E-4</v>
      </c>
      <c r="J1173" s="54" t="s">
        <v>5512</v>
      </c>
      <c r="L1173" s="54">
        <v>0</v>
      </c>
      <c r="M1173" s="54"/>
      <c r="N1173" s="54" t="s">
        <v>2035</v>
      </c>
      <c r="O1173" s="54">
        <v>16861076</v>
      </c>
      <c r="P1173" s="71">
        <v>40053</v>
      </c>
      <c r="Q1173" s="54" t="s">
        <v>647</v>
      </c>
      <c r="R1173" s="54">
        <v>3722924</v>
      </c>
      <c r="S1173" s="71">
        <v>40053</v>
      </c>
      <c r="T1173" s="54" t="s">
        <v>5513</v>
      </c>
      <c r="U1173" s="54">
        <v>505458</v>
      </c>
      <c r="V1173" s="71">
        <v>40053</v>
      </c>
      <c r="W1173" s="54" t="s">
        <v>874</v>
      </c>
      <c r="X1173" s="54">
        <v>509480</v>
      </c>
      <c r="Y1173" s="71">
        <v>40248</v>
      </c>
      <c r="AB1173" s="54"/>
      <c r="AC1173" s="54" t="s">
        <v>4928</v>
      </c>
      <c r="AD1173" s="54">
        <v>0</v>
      </c>
      <c r="AE1173" s="54">
        <v>1</v>
      </c>
      <c r="AF1173" s="54">
        <v>0</v>
      </c>
      <c r="AG1173" s="54">
        <v>0</v>
      </c>
      <c r="AH1173" s="54">
        <v>1</v>
      </c>
      <c r="AI1173" s="54">
        <v>0</v>
      </c>
      <c r="AK1173" s="54">
        <v>0</v>
      </c>
      <c r="AL1173" s="54">
        <v>0</v>
      </c>
      <c r="AM1173" s="54">
        <v>0</v>
      </c>
      <c r="AN1173" s="54">
        <v>0</v>
      </c>
      <c r="AO1173" s="54">
        <v>0</v>
      </c>
      <c r="AP1173" s="54">
        <v>0</v>
      </c>
      <c r="AQ1173" s="54">
        <v>0</v>
      </c>
      <c r="AR1173" s="54">
        <v>0</v>
      </c>
      <c r="AS1173" s="54">
        <v>2.9</v>
      </c>
      <c r="AT1173" s="54">
        <v>1521</v>
      </c>
      <c r="AU1173" s="54">
        <v>0</v>
      </c>
      <c r="AV1173" s="54">
        <v>0</v>
      </c>
      <c r="AW1173" s="54">
        <v>6.2</v>
      </c>
      <c r="AX1173" s="54">
        <v>2.9</v>
      </c>
      <c r="AY1173" s="54">
        <v>1041</v>
      </c>
      <c r="AZ1173" s="73">
        <v>185.69</v>
      </c>
    </row>
    <row r="1174" spans="1:53" x14ac:dyDescent="0.25">
      <c r="A1174" s="57">
        <v>1170</v>
      </c>
      <c r="B1174" s="72">
        <v>2016</v>
      </c>
      <c r="C1174" s="54">
        <v>3</v>
      </c>
      <c r="D1174" s="54" t="s">
        <v>5514</v>
      </c>
      <c r="E1174" s="54">
        <v>5.2999999999999998E-4</v>
      </c>
      <c r="F1174" s="109">
        <v>5.2999999999999998E-4</v>
      </c>
      <c r="J1174" s="54" t="s">
        <v>5515</v>
      </c>
      <c r="L1174" s="54">
        <v>75738</v>
      </c>
      <c r="M1174" s="71">
        <v>40246</v>
      </c>
      <c r="N1174" s="54" t="s">
        <v>5516</v>
      </c>
      <c r="O1174" s="54">
        <v>2726489</v>
      </c>
      <c r="P1174" s="71">
        <v>40263</v>
      </c>
      <c r="Q1174" s="54" t="s">
        <v>692</v>
      </c>
      <c r="R1174" s="54">
        <v>12279426</v>
      </c>
      <c r="S1174" s="71">
        <v>40203</v>
      </c>
      <c r="T1174" s="54" t="s">
        <v>957</v>
      </c>
      <c r="U1174" s="54">
        <v>106421</v>
      </c>
      <c r="V1174" s="71">
        <v>40317</v>
      </c>
      <c r="W1174" s="54" t="s">
        <v>859</v>
      </c>
      <c r="X1174" s="54">
        <v>6339508</v>
      </c>
      <c r="Y1174" s="71">
        <v>40695</v>
      </c>
      <c r="AB1174" s="54"/>
      <c r="AC1174" s="54" t="s">
        <v>614</v>
      </c>
      <c r="AD1174" s="54">
        <v>1</v>
      </c>
      <c r="AE1174" s="54">
        <v>0</v>
      </c>
      <c r="AF1174" s="54">
        <v>0</v>
      </c>
      <c r="AG1174" s="54">
        <v>0</v>
      </c>
      <c r="AH1174" s="54">
        <v>0</v>
      </c>
      <c r="AI1174" s="54">
        <v>0</v>
      </c>
      <c r="AK1174" s="54">
        <v>0</v>
      </c>
      <c r="AL1174" s="54">
        <v>0</v>
      </c>
      <c r="AM1174" s="54">
        <v>0</v>
      </c>
      <c r="AN1174" s="54">
        <v>0</v>
      </c>
      <c r="AO1174" s="54">
        <v>0</v>
      </c>
      <c r="AP1174" s="54">
        <v>0</v>
      </c>
      <c r="AQ1174" s="54">
        <v>0</v>
      </c>
      <c r="AR1174" s="54">
        <v>0</v>
      </c>
      <c r="AS1174" s="54">
        <v>7.4</v>
      </c>
      <c r="AT1174" s="54">
        <v>5768</v>
      </c>
      <c r="AU1174" s="54">
        <v>0</v>
      </c>
      <c r="AV1174" s="54">
        <v>0</v>
      </c>
      <c r="AW1174" s="54">
        <v>7.2</v>
      </c>
      <c r="AX1174" s="54">
        <v>7.4</v>
      </c>
      <c r="AZ1174" s="73">
        <v>185.69</v>
      </c>
    </row>
    <row r="1175" spans="1:53" s="49" customFormat="1" x14ac:dyDescent="0.25">
      <c r="A1175" s="57">
        <v>1171</v>
      </c>
      <c r="B1175" s="72">
        <v>2016</v>
      </c>
      <c r="C1175" s="54">
        <v>3</v>
      </c>
      <c r="D1175" s="54" t="s">
        <v>5517</v>
      </c>
      <c r="E1175" s="54">
        <v>4.4000000000000002E-4</v>
      </c>
      <c r="F1175" s="109">
        <v>4.4000000000000002E-4</v>
      </c>
      <c r="G1175" s="54"/>
      <c r="H1175" s="54"/>
      <c r="I1175" s="54"/>
      <c r="J1175" s="54" t="s">
        <v>5518</v>
      </c>
      <c r="K1175" s="54"/>
      <c r="L1175" s="54">
        <v>0</v>
      </c>
      <c r="M1175" s="54"/>
      <c r="N1175" s="54" t="s">
        <v>5519</v>
      </c>
      <c r="O1175" s="54">
        <v>213354</v>
      </c>
      <c r="P1175" s="71">
        <v>40113</v>
      </c>
      <c r="Q1175" s="54" t="s">
        <v>5520</v>
      </c>
      <c r="R1175" s="54">
        <v>15067</v>
      </c>
      <c r="S1175" s="71">
        <v>40358</v>
      </c>
      <c r="T1175" s="54" t="s">
        <v>5521</v>
      </c>
      <c r="U1175" s="54">
        <v>2890</v>
      </c>
      <c r="V1175" s="71">
        <v>40940</v>
      </c>
      <c r="W1175" s="54"/>
      <c r="X1175" s="54"/>
      <c r="Y1175" s="54"/>
      <c r="Z1175" s="54"/>
      <c r="AA1175" s="72"/>
      <c r="AB1175" s="54"/>
      <c r="AC1175" s="54" t="s">
        <v>230</v>
      </c>
      <c r="AD1175" s="54">
        <v>0</v>
      </c>
      <c r="AE1175" s="54">
        <v>0</v>
      </c>
      <c r="AF1175" s="54">
        <v>0</v>
      </c>
      <c r="AG1175" s="54">
        <v>0</v>
      </c>
      <c r="AH1175" s="54">
        <v>1</v>
      </c>
      <c r="AI1175" s="54">
        <v>0</v>
      </c>
      <c r="AJ1175" s="54"/>
      <c r="AK1175" s="54">
        <v>0</v>
      </c>
      <c r="AL1175" s="54">
        <v>0</v>
      </c>
      <c r="AM1175" s="54">
        <v>0</v>
      </c>
      <c r="AN1175" s="54">
        <v>0</v>
      </c>
      <c r="AO1175" s="54">
        <v>0</v>
      </c>
      <c r="AP1175" s="54">
        <v>0</v>
      </c>
      <c r="AQ1175" s="54">
        <v>0</v>
      </c>
      <c r="AR1175" s="54">
        <v>0</v>
      </c>
      <c r="AS1175" s="54">
        <v>0</v>
      </c>
      <c r="AT1175" s="54">
        <v>32</v>
      </c>
      <c r="AU1175" s="54">
        <v>0</v>
      </c>
      <c r="AV1175" s="54">
        <v>0</v>
      </c>
      <c r="AW1175" s="54">
        <v>5.3</v>
      </c>
      <c r="AX1175" s="54">
        <v>0</v>
      </c>
      <c r="AY1175" s="54">
        <v>211</v>
      </c>
      <c r="AZ1175" s="73">
        <v>185.69</v>
      </c>
      <c r="BA1175" s="54"/>
    </row>
    <row r="1176" spans="1:53" s="49" customFormat="1" x14ac:dyDescent="0.25">
      <c r="A1176" s="57">
        <v>1172</v>
      </c>
      <c r="B1176" s="72">
        <v>2016</v>
      </c>
      <c r="C1176" s="54">
        <v>1</v>
      </c>
      <c r="D1176" s="54" t="s">
        <v>5522</v>
      </c>
      <c r="E1176" s="54">
        <v>4.0000000000000002E-4</v>
      </c>
      <c r="F1176" s="109">
        <v>4.0000000000000002E-4</v>
      </c>
      <c r="G1176" s="54"/>
      <c r="H1176" s="54"/>
      <c r="I1176" s="54"/>
      <c r="J1176" s="54" t="s">
        <v>5523</v>
      </c>
      <c r="K1176" s="54"/>
      <c r="L1176" s="54"/>
      <c r="M1176" s="54"/>
      <c r="N1176" s="54" t="s">
        <v>3187</v>
      </c>
      <c r="O1176" s="54"/>
      <c r="P1176" s="54"/>
      <c r="Q1176" s="54" t="s">
        <v>5524</v>
      </c>
      <c r="R1176" s="54">
        <v>2928640</v>
      </c>
      <c r="S1176" s="71">
        <v>40681</v>
      </c>
      <c r="T1176" s="54" t="s">
        <v>5525</v>
      </c>
      <c r="U1176" s="54">
        <v>155290</v>
      </c>
      <c r="V1176" s="71">
        <v>40201</v>
      </c>
      <c r="W1176" s="54" t="s">
        <v>4117</v>
      </c>
      <c r="X1176" s="54">
        <v>483859</v>
      </c>
      <c r="Y1176" s="71">
        <v>40345</v>
      </c>
      <c r="Z1176" s="72" t="s">
        <v>4858</v>
      </c>
      <c r="AA1176" s="72">
        <v>276270</v>
      </c>
      <c r="AB1176" s="71">
        <v>40206</v>
      </c>
      <c r="AC1176" s="54" t="s">
        <v>227</v>
      </c>
      <c r="AD1176" s="54">
        <v>0</v>
      </c>
      <c r="AE1176" s="54">
        <v>0</v>
      </c>
      <c r="AF1176" s="54">
        <v>0</v>
      </c>
      <c r="AG1176" s="54">
        <v>0</v>
      </c>
      <c r="AH1176" s="54">
        <v>0</v>
      </c>
      <c r="AI1176" s="54">
        <v>0</v>
      </c>
      <c r="AJ1176" s="54"/>
      <c r="AK1176" s="54">
        <v>0</v>
      </c>
      <c r="AL1176" s="54">
        <v>0</v>
      </c>
      <c r="AM1176" s="54">
        <v>0</v>
      </c>
      <c r="AN1176" s="54">
        <v>0</v>
      </c>
      <c r="AO1176" s="54">
        <v>0</v>
      </c>
      <c r="AP1176" s="54">
        <v>0</v>
      </c>
      <c r="AQ1176" s="54">
        <v>0</v>
      </c>
      <c r="AR1176" s="54">
        <v>0</v>
      </c>
      <c r="AS1176" s="54">
        <v>0</v>
      </c>
      <c r="AT1176" s="54">
        <v>0</v>
      </c>
      <c r="AU1176" s="54">
        <v>0</v>
      </c>
      <c r="AV1176" s="54">
        <v>0</v>
      </c>
      <c r="AW1176" s="54">
        <v>6.3</v>
      </c>
      <c r="AX1176" s="54"/>
      <c r="AY1176" s="54">
        <v>606</v>
      </c>
      <c r="AZ1176" s="54">
        <v>185.69</v>
      </c>
      <c r="BA1176" s="54"/>
    </row>
    <row r="1177" spans="1:53" s="49" customFormat="1" x14ac:dyDescent="0.25">
      <c r="A1177" s="57">
        <v>1173</v>
      </c>
      <c r="B1177" s="72">
        <v>2016</v>
      </c>
      <c r="C1177" s="54">
        <v>1</v>
      </c>
      <c r="D1177" s="54" t="s">
        <v>5526</v>
      </c>
      <c r="E1177" s="54">
        <v>4.0000000000000002E-4</v>
      </c>
      <c r="F1177" s="109">
        <v>4.0000000000000002E-4</v>
      </c>
      <c r="G1177" s="54"/>
      <c r="H1177" s="54"/>
      <c r="I1177" s="54"/>
      <c r="J1177" s="54" t="s">
        <v>5527</v>
      </c>
      <c r="K1177" s="54"/>
      <c r="L1177" s="54"/>
      <c r="M1177" s="54"/>
      <c r="N1177" s="54" t="s">
        <v>292</v>
      </c>
      <c r="O1177" s="54">
        <v>5707337</v>
      </c>
      <c r="P1177" s="71">
        <v>40512</v>
      </c>
      <c r="Q1177" s="54" t="s">
        <v>5528</v>
      </c>
      <c r="R1177" s="54">
        <v>139158</v>
      </c>
      <c r="S1177" s="71">
        <v>40493</v>
      </c>
      <c r="T1177" s="54" t="s">
        <v>295</v>
      </c>
      <c r="U1177" s="54">
        <v>13753783</v>
      </c>
      <c r="V1177" s="71">
        <v>40053</v>
      </c>
      <c r="W1177" s="54"/>
      <c r="X1177" s="54"/>
      <c r="Y1177" s="54"/>
      <c r="Z1177" s="54"/>
      <c r="AA1177" s="72"/>
      <c r="AB1177" s="54"/>
      <c r="AC1177" s="54" t="s">
        <v>227</v>
      </c>
      <c r="AD1177" s="54">
        <v>0</v>
      </c>
      <c r="AE1177" s="54">
        <v>0</v>
      </c>
      <c r="AF1177" s="54">
        <v>0</v>
      </c>
      <c r="AG1177" s="54">
        <v>0</v>
      </c>
      <c r="AH1177" s="54">
        <v>0</v>
      </c>
      <c r="AI1177" s="54">
        <v>0</v>
      </c>
      <c r="AJ1177" s="54"/>
      <c r="AK1177" s="54">
        <v>0</v>
      </c>
      <c r="AL1177" s="54">
        <v>0</v>
      </c>
      <c r="AM1177" s="54">
        <v>0</v>
      </c>
      <c r="AN1177" s="54">
        <v>0</v>
      </c>
      <c r="AO1177" s="54">
        <v>0</v>
      </c>
      <c r="AP1177" s="54">
        <v>0</v>
      </c>
      <c r="AQ1177" s="54">
        <v>0</v>
      </c>
      <c r="AR1177" s="54">
        <v>0</v>
      </c>
      <c r="AS1177" s="54">
        <v>0</v>
      </c>
      <c r="AT1177" s="54">
        <v>0</v>
      </c>
      <c r="AU1177" s="54">
        <v>0</v>
      </c>
      <c r="AV1177" s="54">
        <v>0</v>
      </c>
      <c r="AW1177" s="54"/>
      <c r="AX1177" s="54"/>
      <c r="AY1177" s="54">
        <v>1746</v>
      </c>
      <c r="AZ1177" s="54">
        <v>185.69</v>
      </c>
      <c r="BA1177" s="54"/>
    </row>
    <row r="1178" spans="1:53" s="49" customFormat="1" x14ac:dyDescent="0.25">
      <c r="A1178" s="57">
        <v>1174</v>
      </c>
      <c r="B1178" s="72">
        <v>2016</v>
      </c>
      <c r="C1178" s="54">
        <v>4</v>
      </c>
      <c r="D1178" s="54" t="s">
        <v>5529</v>
      </c>
      <c r="E1178" s="54">
        <v>2.9999999999999997E-4</v>
      </c>
      <c r="F1178" s="109">
        <v>2.9999999999999997E-4</v>
      </c>
      <c r="G1178" s="54"/>
      <c r="H1178" s="54"/>
      <c r="I1178" s="54"/>
      <c r="J1178" s="54" t="s">
        <v>5530</v>
      </c>
      <c r="K1178" s="54"/>
      <c r="L1178" s="54"/>
      <c r="M1178" s="54"/>
      <c r="N1178" s="54" t="s">
        <v>5489</v>
      </c>
      <c r="O1178" s="54">
        <v>842957</v>
      </c>
      <c r="P1178" s="71">
        <v>40642</v>
      </c>
      <c r="Q1178" s="54" t="s">
        <v>4979</v>
      </c>
      <c r="R1178" s="54">
        <v>86434</v>
      </c>
      <c r="S1178" s="71">
        <v>40263</v>
      </c>
      <c r="T1178" s="54"/>
      <c r="U1178" s="54"/>
      <c r="V1178" s="54"/>
      <c r="W1178" s="54"/>
      <c r="X1178" s="54"/>
      <c r="Y1178" s="54"/>
      <c r="Z1178" s="54"/>
      <c r="AA1178" s="72"/>
      <c r="AB1178" s="54"/>
      <c r="AC1178" s="54" t="s">
        <v>5531</v>
      </c>
      <c r="AD1178" s="54">
        <v>0</v>
      </c>
      <c r="AE1178" s="54">
        <v>1</v>
      </c>
      <c r="AF1178" s="54">
        <v>0</v>
      </c>
      <c r="AG1178" s="54">
        <v>0</v>
      </c>
      <c r="AH1178" s="54">
        <v>0</v>
      </c>
      <c r="AI1178" s="54">
        <v>0</v>
      </c>
      <c r="AJ1178" s="54"/>
      <c r="AK1178" s="54">
        <v>0</v>
      </c>
      <c r="AL1178" s="54">
        <v>0</v>
      </c>
      <c r="AM1178" s="54">
        <v>0</v>
      </c>
      <c r="AN1178" s="54">
        <v>0</v>
      </c>
      <c r="AO1178" s="54">
        <v>0</v>
      </c>
      <c r="AP1178" s="54">
        <v>0</v>
      </c>
      <c r="AQ1178" s="54">
        <v>0</v>
      </c>
      <c r="AR1178" s="54">
        <v>0</v>
      </c>
      <c r="AS1178" s="54">
        <v>3.5</v>
      </c>
      <c r="AT1178" s="54">
        <v>69</v>
      </c>
      <c r="AU1178" s="54">
        <v>0</v>
      </c>
      <c r="AV1178" s="54">
        <v>0</v>
      </c>
      <c r="AW1178" s="54"/>
      <c r="AX1178" s="54"/>
      <c r="AY1178" s="54"/>
      <c r="AZ1178" s="54">
        <v>185.69</v>
      </c>
      <c r="BA1178" s="54"/>
    </row>
    <row r="1179" spans="1:53" s="49" customFormat="1" x14ac:dyDescent="0.25">
      <c r="A1179" s="57">
        <v>1175</v>
      </c>
      <c r="B1179" s="72">
        <v>2016</v>
      </c>
      <c r="C1179" s="54">
        <v>4</v>
      </c>
      <c r="D1179" s="54" t="s">
        <v>5532</v>
      </c>
      <c r="E1179" s="54">
        <v>2.9999999999999997E-4</v>
      </c>
      <c r="F1179" s="109">
        <v>2.9999999999999997E-4</v>
      </c>
      <c r="G1179" s="54"/>
      <c r="H1179" s="54"/>
      <c r="I1179" s="54"/>
      <c r="J1179" s="54" t="s">
        <v>5533</v>
      </c>
      <c r="K1179" s="54"/>
      <c r="L1179" s="54"/>
      <c r="M1179" s="54"/>
      <c r="N1179" s="54" t="s">
        <v>5534</v>
      </c>
      <c r="O1179" s="54">
        <v>960</v>
      </c>
      <c r="P1179" s="71">
        <v>40500</v>
      </c>
      <c r="Q1179" s="54" t="s">
        <v>2321</v>
      </c>
      <c r="R1179" s="54">
        <v>62476</v>
      </c>
      <c r="S1179" s="71">
        <v>40589</v>
      </c>
      <c r="T1179" s="54"/>
      <c r="U1179" s="54"/>
      <c r="V1179" s="54"/>
      <c r="W1179" s="54"/>
      <c r="X1179" s="54"/>
      <c r="Y1179" s="54"/>
      <c r="Z1179" s="54"/>
      <c r="AA1179" s="72"/>
      <c r="AB1179" s="54"/>
      <c r="AC1179" s="54" t="s">
        <v>614</v>
      </c>
      <c r="AD1179" s="54">
        <v>1</v>
      </c>
      <c r="AE1179" s="54">
        <v>0</v>
      </c>
      <c r="AF1179" s="54">
        <v>0</v>
      </c>
      <c r="AG1179" s="54">
        <v>0</v>
      </c>
      <c r="AH1179" s="54">
        <v>0</v>
      </c>
      <c r="AI1179" s="54">
        <v>0</v>
      </c>
      <c r="AJ1179" s="54"/>
      <c r="AK1179" s="54">
        <v>0</v>
      </c>
      <c r="AL1179" s="54">
        <v>0</v>
      </c>
      <c r="AM1179" s="54">
        <v>0</v>
      </c>
      <c r="AN1179" s="54">
        <v>0</v>
      </c>
      <c r="AO1179" s="54">
        <v>0</v>
      </c>
      <c r="AP1179" s="54">
        <v>0</v>
      </c>
      <c r="AQ1179" s="54">
        <v>0</v>
      </c>
      <c r="AR1179" s="54">
        <v>0</v>
      </c>
      <c r="AS1179" s="54">
        <v>0</v>
      </c>
      <c r="AT1179" s="54">
        <v>0</v>
      </c>
      <c r="AU1179" s="54">
        <v>0</v>
      </c>
      <c r="AV1179" s="54">
        <v>0</v>
      </c>
      <c r="AW1179" s="54"/>
      <c r="AX1179" s="54"/>
      <c r="AY1179" s="54"/>
      <c r="AZ1179" s="54">
        <v>185.69</v>
      </c>
      <c r="BA1179" s="54"/>
    </row>
    <row r="1180" spans="1:53" s="49" customFormat="1" x14ac:dyDescent="0.25">
      <c r="A1180" s="57">
        <v>1176</v>
      </c>
      <c r="B1180" s="72">
        <v>2016</v>
      </c>
      <c r="C1180" s="54">
        <v>5</v>
      </c>
      <c r="D1180" s="54" t="s">
        <v>5535</v>
      </c>
      <c r="E1180" s="54">
        <v>2.7E-4</v>
      </c>
      <c r="F1180" s="109">
        <v>2.7E-4</v>
      </c>
      <c r="G1180" s="54"/>
      <c r="H1180" s="54"/>
      <c r="I1180" s="54"/>
      <c r="J1180" s="54" t="s">
        <v>5536</v>
      </c>
      <c r="K1180" s="54"/>
      <c r="L1180" s="54"/>
      <c r="M1180" s="54"/>
      <c r="N1180" s="54" t="s">
        <v>5537</v>
      </c>
      <c r="O1180" s="54"/>
      <c r="P1180" s="54"/>
      <c r="Q1180" s="54" t="s">
        <v>5538</v>
      </c>
      <c r="R1180" s="54"/>
      <c r="S1180" s="54"/>
      <c r="T1180" s="54" t="s">
        <v>5537</v>
      </c>
      <c r="U1180" s="54"/>
      <c r="V1180" s="54"/>
      <c r="W1180" s="54"/>
      <c r="X1180" s="54"/>
      <c r="Y1180" s="54"/>
      <c r="Z1180" s="54"/>
      <c r="AA1180" s="72"/>
      <c r="AB1180" s="54"/>
      <c r="AC1180" s="54" t="s">
        <v>227</v>
      </c>
      <c r="AD1180" s="54">
        <v>0</v>
      </c>
      <c r="AE1180" s="54">
        <v>0</v>
      </c>
      <c r="AF1180" s="54">
        <v>0</v>
      </c>
      <c r="AG1180" s="54">
        <v>0</v>
      </c>
      <c r="AH1180" s="54">
        <v>0</v>
      </c>
      <c r="AI1180" s="54">
        <v>0</v>
      </c>
      <c r="AJ1180" s="54"/>
      <c r="AK1180" s="54">
        <v>0</v>
      </c>
      <c r="AL1180" s="54">
        <v>0</v>
      </c>
      <c r="AM1180" s="54">
        <v>0</v>
      </c>
      <c r="AN1180" s="54">
        <v>0</v>
      </c>
      <c r="AO1180" s="54">
        <v>0</v>
      </c>
      <c r="AP1180" s="54">
        <v>0</v>
      </c>
      <c r="AQ1180" s="54">
        <v>0</v>
      </c>
      <c r="AR1180" s="54">
        <v>0</v>
      </c>
      <c r="AS1180" s="54">
        <v>6.1</v>
      </c>
      <c r="AT1180" s="54">
        <v>96</v>
      </c>
      <c r="AU1180" s="54">
        <v>0</v>
      </c>
      <c r="AV1180" s="54">
        <v>0</v>
      </c>
      <c r="AW1180" s="54">
        <v>6</v>
      </c>
      <c r="AX1180" s="54"/>
      <c r="AY1180" s="54">
        <v>440</v>
      </c>
      <c r="AZ1180" s="54">
        <v>185.69</v>
      </c>
      <c r="BA1180" s="54"/>
    </row>
    <row r="1181" spans="1:53" s="49" customFormat="1" x14ac:dyDescent="0.25">
      <c r="A1181" s="57">
        <v>1177</v>
      </c>
      <c r="B1181" s="72">
        <v>2016</v>
      </c>
      <c r="C1181" s="54">
        <v>2</v>
      </c>
      <c r="D1181" s="54" t="s">
        <v>5539</v>
      </c>
      <c r="E1181" s="54">
        <v>1E-4</v>
      </c>
      <c r="F1181" s="109">
        <v>1E-4</v>
      </c>
      <c r="G1181" s="54"/>
      <c r="H1181" s="54"/>
      <c r="I1181" s="54"/>
      <c r="J1181" s="54" t="s">
        <v>5540</v>
      </c>
      <c r="K1181" s="54"/>
      <c r="L1181" s="54"/>
      <c r="M1181" s="54"/>
      <c r="N1181" s="54" t="s">
        <v>4905</v>
      </c>
      <c r="O1181" s="54">
        <v>132603</v>
      </c>
      <c r="P1181" s="71">
        <v>40168</v>
      </c>
      <c r="Q1181" s="54" t="s">
        <v>5541</v>
      </c>
      <c r="R1181" s="54"/>
      <c r="S1181" s="54"/>
      <c r="T1181" s="54"/>
      <c r="U1181" s="54"/>
      <c r="V1181" s="54"/>
      <c r="W1181" s="54" t="s">
        <v>7225</v>
      </c>
      <c r="X1181" s="54"/>
      <c r="Y1181" s="54"/>
      <c r="Z1181" s="54"/>
      <c r="AA1181" s="72"/>
      <c r="AB1181" s="54"/>
      <c r="AC1181" s="54" t="s">
        <v>1362</v>
      </c>
      <c r="AD1181" s="54">
        <v>1</v>
      </c>
      <c r="AE1181" s="54">
        <v>0</v>
      </c>
      <c r="AF1181" s="54">
        <v>0</v>
      </c>
      <c r="AG1181" s="54">
        <v>0</v>
      </c>
      <c r="AH1181" s="54">
        <v>1</v>
      </c>
      <c r="AI1181" s="54">
        <v>0</v>
      </c>
      <c r="AJ1181" s="54"/>
      <c r="AK1181" s="54">
        <v>0</v>
      </c>
      <c r="AL1181" s="54">
        <v>0</v>
      </c>
      <c r="AM1181" s="54">
        <v>0</v>
      </c>
      <c r="AN1181" s="54">
        <v>0</v>
      </c>
      <c r="AO1181" s="54">
        <v>0</v>
      </c>
      <c r="AP1181" s="54">
        <v>0</v>
      </c>
      <c r="AQ1181" s="54">
        <v>0</v>
      </c>
      <c r="AR1181" s="54">
        <v>0</v>
      </c>
      <c r="AS1181" s="54">
        <v>4.5</v>
      </c>
      <c r="AT1181" s="54">
        <v>96</v>
      </c>
      <c r="AU1181" s="54">
        <v>0</v>
      </c>
      <c r="AV1181" s="54">
        <v>0</v>
      </c>
      <c r="AW1181" s="54"/>
      <c r="AX1181" s="54"/>
      <c r="AY1181" s="54">
        <v>840</v>
      </c>
      <c r="AZ1181" s="54">
        <v>185.69</v>
      </c>
      <c r="BA1181" s="54"/>
    </row>
  </sheetData>
  <sortState ref="A5:AZ1168">
    <sortCondition ref="B5:B1168"/>
    <sortCondition descending="1" ref="E5:E1168"/>
  </sortState>
  <mergeCells count="15">
    <mergeCell ref="W1:Y1"/>
    <mergeCell ref="Z1:AB1"/>
    <mergeCell ref="AC1:AC2"/>
    <mergeCell ref="H1:H2"/>
    <mergeCell ref="I1:I2"/>
    <mergeCell ref="J1:M1"/>
    <mergeCell ref="N1:P1"/>
    <mergeCell ref="Q1:S1"/>
    <mergeCell ref="T1:V1"/>
    <mergeCell ref="G1:G2"/>
    <mergeCell ref="A1:A2"/>
    <mergeCell ref="B1:B2"/>
    <mergeCell ref="D1:D2"/>
    <mergeCell ref="E1:E2"/>
    <mergeCell ref="F1:F2"/>
  </mergeCells>
  <phoneticPr fontId="2" type="noConversion"/>
  <hyperlinks>
    <hyperlink ref="C10" r:id="rId1" display="http://baike.baidu.com/view/27806.htm" xr:uid="{00000000-0004-0000-0000-000000000000}"/>
    <hyperlink ref="D823" r:id="rId2" tooltip="前任攻略2：备胎反击战" display="http://58921.com/film/4896" xr:uid="{00000000-0004-0000-0000-000001000000}"/>
    <hyperlink ref="D826" r:id="rId3" tooltip="我是证人" display="http://58921.com/film/4879" xr:uid="{00000000-0004-0000-0000-000002000000}"/>
    <hyperlink ref="D850" r:id="rId4" tooltip="陪安东尼度过漫长岁月" display="http://58921.com/film/4435" xr:uid="{00000000-0004-0000-0000-000003000000}"/>
    <hyperlink ref="D851" r:id="rId5" tooltip="剩者为王" display="http://58921.com/film/4922" xr:uid="{00000000-0004-0000-0000-000004000000}"/>
    <hyperlink ref="D859" r:id="rId6" tooltip="既然青春留不住" display="http://58921.com/film/4570" xr:uid="{00000000-0004-0000-0000-000005000000}"/>
    <hyperlink ref="D862" r:id="rId7" tooltip="坏蛋必须死" display="http://58921.com/film/4925" xr:uid="{00000000-0004-0000-0000-000006000000}"/>
    <hyperlink ref="D868" r:id="rId8" tooltip="巴啦啦小魔仙之魔箭公主" display="http://58921.com/film/4938" xr:uid="{00000000-0004-0000-0000-000007000000}"/>
    <hyperlink ref="D870" r:id="rId9" tooltip="潜艇总动员5：时光宝盒" display="http://58921.com/film/4428" xr:uid="{00000000-0004-0000-0000-000008000000}"/>
    <hyperlink ref="D839" r:id="rId10" tooltip="半夜叫你别回头" display="http://58921.com/film/4454" xr:uid="{00000000-0004-0000-0000-000009000000}"/>
    <hyperlink ref="J816" r:id="rId11" display="http://baike.baidu.com/view/1871711.htm" xr:uid="{00000000-0004-0000-0000-00000A000000}"/>
    <hyperlink ref="N816" r:id="rId12" display="http://baike.baidu.com/view/4023903.htm" xr:uid="{00000000-0004-0000-0000-00000B000000}"/>
    <hyperlink ref="J823" r:id="rId13" display="http://baike.baidu.com/view/10473570.htm" xr:uid="{00000000-0004-0000-0000-00000C000000}"/>
    <hyperlink ref="N823" r:id="rId14" display="http://baike.baidu.com/subview/1367270/10745677.htm" xr:uid="{00000000-0004-0000-0000-00000D000000}"/>
    <hyperlink ref="Q823" r:id="rId15" display="http://baike.baidu.com/view/1227253.htm" xr:uid="{00000000-0004-0000-0000-00000E000000}"/>
    <hyperlink ref="T823" r:id="rId16" display="http://baike.baidu.com/view/902861.htm" xr:uid="{00000000-0004-0000-0000-00000F000000}"/>
    <hyperlink ref="J826" r:id="rId17" display="http://baike.baidu.com/view/9941160.htm" xr:uid="{00000000-0004-0000-0000-000010000000}"/>
    <hyperlink ref="N826" r:id="rId18" display="http://baike.baidu.com/view/7173684.htm" xr:uid="{00000000-0004-0000-0000-000011000000}"/>
    <hyperlink ref="Q826" r:id="rId19" display="http://baike.baidu.com/view/3871.htm" xr:uid="{00000000-0004-0000-0000-000012000000}"/>
    <hyperlink ref="T826" r:id="rId20" display="http://baike.baidu.com/view/590811.htm" xr:uid="{00000000-0004-0000-0000-000013000000}"/>
    <hyperlink ref="N850" r:id="rId21" display="http://baike.baidu.com/subview/145991/12009372.htm" xr:uid="{00000000-0004-0000-0000-000014000000}"/>
    <hyperlink ref="Q850" r:id="rId22" display="http://baike.baidu.com/view/1693914.htm" xr:uid="{00000000-0004-0000-0000-000015000000}"/>
    <hyperlink ref="W850" r:id="rId23" display="http://baike.baidu.com/view/6923782.htm" xr:uid="{00000000-0004-0000-0000-000016000000}"/>
    <hyperlink ref="T850" r:id="rId24" display="http://baike.baidu.com/view/2708841.htm" xr:uid="{00000000-0004-0000-0000-000017000000}"/>
    <hyperlink ref="Z850" r:id="rId25" display="http://baike.baidu.com/view/10755095.htm" xr:uid="{00000000-0004-0000-0000-000018000000}"/>
    <hyperlink ref="N851" r:id="rId26" display="http://baike.baidu.com/view/15262.htm" xr:uid="{00000000-0004-0000-0000-000019000000}"/>
    <hyperlink ref="Q851" r:id="rId27" display="http://baike.baidu.com/view/15887.htm" xr:uid="{00000000-0004-0000-0000-00001A000000}"/>
    <hyperlink ref="T851" r:id="rId28" display="http://baike.baidu.com/view/1151165.htm" xr:uid="{00000000-0004-0000-0000-00001B000000}"/>
    <hyperlink ref="W851" r:id="rId29" display="http://baike.baidu.com/view/17013.htm" xr:uid="{00000000-0004-0000-0000-00001C000000}"/>
    <hyperlink ref="Z851" r:id="rId30" display="http://baike.baidu.com/view/762453.htm" xr:uid="{00000000-0004-0000-0000-00001D000000}"/>
    <hyperlink ref="J859" r:id="rId31" display="http://baike.baidu.com/view/2239929.htm" xr:uid="{00000000-0004-0000-0000-00001E000000}"/>
    <hyperlink ref="N859" r:id="rId32" display="http://baike.baidu.com/subview/72858/5204459.htm" xr:uid="{00000000-0004-0000-0000-00001F000000}"/>
    <hyperlink ref="Q859" r:id="rId33" display="http://baike.baidu.com/view/8069.htm" xr:uid="{00000000-0004-0000-0000-000020000000}"/>
    <hyperlink ref="J862" r:id="rId34" display="http://baike.baidu.com/subview/28471/15955141.htm" xr:uid="{00000000-0004-0000-0000-000021000000}"/>
    <hyperlink ref="N862" r:id="rId35" display="http://baike.baidu.com/view/33218.htm" xr:uid="{00000000-0004-0000-0000-000022000000}"/>
    <hyperlink ref="Q862" r:id="rId36" display="http://baike.baidu.com/view/3684.htm" xr:uid="{00000000-0004-0000-0000-000023000000}"/>
    <hyperlink ref="T862" r:id="rId37" display="http://baike.baidu.com/subview/92621/7619868.htm" xr:uid="{00000000-0004-0000-0000-000024000000}"/>
    <hyperlink ref="Z862" r:id="rId38" display="http://baike.baidu.com/view/88965.htm" xr:uid="{00000000-0004-0000-0000-000025000000}"/>
    <hyperlink ref="Q868" r:id="rId39" display="http://baike.baidu.com/view/6256813.htm" xr:uid="{00000000-0004-0000-0000-000026000000}"/>
    <hyperlink ref="W868" r:id="rId40" display="http://baike.baidu.com/view/9798261.htm" xr:uid="{00000000-0004-0000-0000-000027000000}"/>
    <hyperlink ref="J830" r:id="rId41" display="http://baike.baidu.com/subview/957032/7933342.htm" xr:uid="{00000000-0004-0000-0000-000028000000}"/>
    <hyperlink ref="Q830" r:id="rId42" display="http://baike.baidu.com/view/3871.htm" xr:uid="{00000000-0004-0000-0000-000029000000}"/>
    <hyperlink ref="N830" r:id="rId43" display="http://baike.baidu.com/view/931505.htm" xr:uid="{00000000-0004-0000-0000-00002A000000}"/>
    <hyperlink ref="W830" r:id="rId44" display="http://baike.baidu.com/view/38644.htm" xr:uid="{00000000-0004-0000-0000-00002B000000}"/>
    <hyperlink ref="T830" r:id="rId45" display="http://baike.baidu.com/view/1761497.htm" xr:uid="{00000000-0004-0000-0000-00002C000000}"/>
    <hyperlink ref="D793" r:id="rId46" tooltip="寻龙诀" display="http://58921.com/film/4211" xr:uid="{00000000-0004-0000-0000-00002D000000}"/>
    <hyperlink ref="D804" r:id="rId47" tooltip="恶棍天使" display="http://58921.com/film/4799" xr:uid="{00000000-0004-0000-0000-00002E000000}"/>
    <hyperlink ref="D818" r:id="rId48" tooltip="万万没想到：西游篇" display="http://58921.com/film/4964" xr:uid="{00000000-0004-0000-0000-00002F000000}"/>
    <hyperlink ref="D799" r:id="rId49" tooltip="老炮儿" display="http://58921.com/film/4212" xr:uid="{00000000-0004-0000-0000-000030000000}"/>
    <hyperlink ref="D838" r:id="rId50" tooltip="不可思异" display="http://58921.com/film/5038" xr:uid="{00000000-0004-0000-0000-000031000000}"/>
    <hyperlink ref="D854" r:id="rId51" tooltip="从天“儿”降" display="http://58921.com/film/4881" xr:uid="{00000000-0004-0000-0000-000032000000}"/>
    <hyperlink ref="D855" r:id="rId52" tooltip="师父" display="http://58921.com/film/4841" xr:uid="{00000000-0004-0000-0000-000033000000}"/>
    <hyperlink ref="D860" r:id="rId53" tooltip="杜拉拉追婚记" display="http://58921.com/film/4960" xr:uid="{00000000-0004-0000-0000-000034000000}"/>
    <hyperlink ref="D866" r:id="rId54" tooltip="十月初五的月光" display="http://58921.com/film/5077" xr:uid="{00000000-0004-0000-0000-000035000000}"/>
    <hyperlink ref="D873" r:id="rId55" tooltip="山河故人" display="http://58921.com/film/4680" xr:uid="{00000000-0004-0000-0000-000036000000}"/>
    <hyperlink ref="D874" r:id="rId56" tooltip="北京时间" display="http://58921.com/film/5123" xr:uid="{00000000-0004-0000-0000-000037000000}"/>
    <hyperlink ref="D800" r:id="rId57" tooltip="唐人街探案" display="http://58921.com/film/5043" xr:uid="{00000000-0004-0000-0000-000038000000}"/>
    <hyperlink ref="J793" r:id="rId58" display="http://baike.baidu.com/view/2320765.htm" xr:uid="{00000000-0004-0000-0000-000039000000}"/>
    <hyperlink ref="N793" r:id="rId59" display="http://baike.baidu.com/subview/7433/5026607.htm" xr:uid="{00000000-0004-0000-0000-00003A000000}"/>
    <hyperlink ref="Q793" r:id="rId60" display="http://baike.baidu.com/view/15887.htm" xr:uid="{00000000-0004-0000-0000-00003B000000}"/>
    <hyperlink ref="T793" r:id="rId61" display="http://baike.baidu.com/view/396777.htm" xr:uid="{00000000-0004-0000-0000-00003C000000}"/>
    <hyperlink ref="Z793" r:id="rId62" display="http://baike.baidu.com/subview/189416/5409667.htm" xr:uid="{00000000-0004-0000-0000-00003D000000}"/>
    <hyperlink ref="N804" r:id="rId63" display="http://baike.baidu.com/subview/38681/5279942.htm" xr:uid="{00000000-0004-0000-0000-00003E000000}"/>
    <hyperlink ref="Q804" r:id="rId64" display="http://baike.baidu.com/view/16973.htm" xr:uid="{00000000-0004-0000-0000-00003F000000}"/>
    <hyperlink ref="T804" r:id="rId65" display="http://baike.baidu.com/subview/1025736/5121613.htm" xr:uid="{00000000-0004-0000-0000-000040000000}"/>
    <hyperlink ref="W804" r:id="rId66" display="http://baike.baidu.com/view/882552.htm" xr:uid="{00000000-0004-0000-0000-000041000000}"/>
    <hyperlink ref="J818" r:id="rId67" display="http://baike.baidu.com/view/6188760.htm" xr:uid="{00000000-0004-0000-0000-000042000000}"/>
    <hyperlink ref="N818" r:id="rId68" display="http://baike.baidu.com/subview/658791/11283998.htm" xr:uid="{00000000-0004-0000-0000-000043000000}"/>
    <hyperlink ref="Q818" r:id="rId69" display="http://baike.baidu.com/view/664975.htm" xr:uid="{00000000-0004-0000-0000-000044000000}"/>
    <hyperlink ref="T818" r:id="rId70" display="http://baike.baidu.com/view/33218.htm" xr:uid="{00000000-0004-0000-0000-000045000000}"/>
    <hyperlink ref="Z818" r:id="rId71" display="http://baike.baidu.com/view/210312.htm" xr:uid="{00000000-0004-0000-0000-000046000000}"/>
    <hyperlink ref="N799" r:id="rId72" display="http://baike.baidu.com/view/1678.htm" xr:uid="{00000000-0004-0000-0000-000047000000}"/>
    <hyperlink ref="T799" r:id="rId73" display="http://baike.baidu.com/view/931505.htm" xr:uid="{00000000-0004-0000-0000-000048000000}"/>
    <hyperlink ref="Q799" r:id="rId74" display="http://baike.baidu.com/subview/26357/8724760.htm" xr:uid="{00000000-0004-0000-0000-000049000000}"/>
    <hyperlink ref="Z799" r:id="rId75" display="http://baike.baidu.com/view/40621.htm" xr:uid="{00000000-0004-0000-0000-00004A000000}"/>
    <hyperlink ref="J838" r:id="rId76" display="http://baike.baidu.com/view/841549.htm" xr:uid="{00000000-0004-0000-0000-00004B000000}"/>
    <hyperlink ref="N838" r:id="rId77" display="http://baike.baidu.com/subview/764555/8581592.htm" xr:uid="{00000000-0004-0000-0000-00004C000000}"/>
    <hyperlink ref="Q838" r:id="rId78" display="http://baike.baidu.com/view/1966267.htm" xr:uid="{00000000-0004-0000-0000-00004D000000}"/>
    <hyperlink ref="T838" r:id="rId79" display="http://baike.baidu.com/subview/7261/5362422.htm" xr:uid="{00000000-0004-0000-0000-00004E000000}"/>
    <hyperlink ref="Z838" r:id="rId80" display="http://baike.baidu.com/view/1385811.htm" xr:uid="{00000000-0004-0000-0000-00004F000000}"/>
    <hyperlink ref="N854" r:id="rId81" display="http://baike.baidu.com/view/3798145.htm" xr:uid="{00000000-0004-0000-0000-000050000000}"/>
    <hyperlink ref="Q854" r:id="rId82" display="http://baike.baidu.com/view/2681690.htm" xr:uid="{00000000-0004-0000-0000-000051000000}"/>
    <hyperlink ref="T854" r:id="rId83" display="http://baike.baidu.com/view/902861.htm" xr:uid="{00000000-0004-0000-0000-000052000000}"/>
    <hyperlink ref="W854" r:id="rId84" display="http://baike.baidu.com/view/17240.htm" xr:uid="{00000000-0004-0000-0000-000053000000}"/>
    <hyperlink ref="J855" r:id="rId85" display="http://baike.baidu.com/view/2155775.htm" xr:uid="{00000000-0004-0000-0000-000054000000}"/>
    <hyperlink ref="N855" r:id="rId86" display="http://baike.baidu.com/subview/42165/8342562.htm" xr:uid="{00000000-0004-0000-0000-000055000000}"/>
    <hyperlink ref="Q855" r:id="rId87" display="http://baike.baidu.com/subview/189057/5338419.htm" xr:uid="{00000000-0004-0000-0000-000056000000}"/>
    <hyperlink ref="T855" r:id="rId88" display="http://baike.baidu.com/view/770437.htm" xr:uid="{00000000-0004-0000-0000-000057000000}"/>
    <hyperlink ref="W855" r:id="rId89" display="http://baike.baidu.com/view/109360.htm" xr:uid="{00000000-0004-0000-0000-000058000000}"/>
    <hyperlink ref="N860" r:id="rId90" display="http://baike.baidu.com/view/3880.htm" xr:uid="{00000000-0004-0000-0000-000059000000}"/>
    <hyperlink ref="J860" r:id="rId91" display="http://baike.baidu.com/item/%E5%AE%89%E7%AB%B9%E9%97%B4" xr:uid="{00000000-0004-0000-0000-00005A000000}"/>
    <hyperlink ref="Q860" r:id="rId92" display="http://baike.baidu.com/view/3421.htm" xr:uid="{00000000-0004-0000-0000-00005B000000}"/>
    <hyperlink ref="T860" r:id="rId93" display="http://baike.baidu.com/view/33218.htm" xr:uid="{00000000-0004-0000-0000-00005C000000}"/>
    <hyperlink ref="W860" r:id="rId94" display="http://baike.baidu.com/view/551948.htm" xr:uid="{00000000-0004-0000-0000-00005D000000}"/>
    <hyperlink ref="J866" r:id="rId95" display="http://baike.baidu.com/view/1659471.htm" xr:uid="{00000000-0004-0000-0000-00005E000000}"/>
    <hyperlink ref="N866" r:id="rId96" display="http://baike.baidu.com/view/20433.htm" xr:uid="{00000000-0004-0000-0000-00005F000000}"/>
    <hyperlink ref="Q866" r:id="rId97" display="http://baike.baidu.com/view/17191.htm" xr:uid="{00000000-0004-0000-0000-000060000000}"/>
    <hyperlink ref="W866" r:id="rId98" display="http://baike.baidu.com/view/8069.htm" xr:uid="{00000000-0004-0000-0000-000061000000}"/>
    <hyperlink ref="N873" r:id="rId99" display="http://baike.baidu.com/view/975643.htm" xr:uid="{00000000-0004-0000-0000-000062000000}"/>
    <hyperlink ref="Q873" r:id="rId100" display="http://baike.baidu.com/subview/172989/6542483.htm" xr:uid="{00000000-0004-0000-0000-000063000000}"/>
    <hyperlink ref="T873" r:id="rId101" display="http://baike.baidu.com/view/4954671.htm" xr:uid="{00000000-0004-0000-0000-000064000000}"/>
    <hyperlink ref="W873" r:id="rId102" display="http://baike.baidu.com/view/3045701.htm" xr:uid="{00000000-0004-0000-0000-000065000000}"/>
    <hyperlink ref="J874" r:id="rId103" display="http://baike.baidu.com/view/1734537.htm" xr:uid="{00000000-0004-0000-0000-000066000000}"/>
    <hyperlink ref="J800" r:id="rId104" display="http://baike.baidu.com/view/8234763.htm" xr:uid="{00000000-0004-0000-0000-000067000000}"/>
    <hyperlink ref="N800" r:id="rId105" display="http://baike.baidu.com/subview/764555/8581592.htm" xr:uid="{00000000-0004-0000-0000-000068000000}"/>
    <hyperlink ref="Q800" r:id="rId106" display="http://baike.baidu.com/view/1614105.htm" xr:uid="{00000000-0004-0000-0000-000069000000}"/>
    <hyperlink ref="T800" r:id="rId107" display="http://baike.baidu.com/view/11578081.htm" xr:uid="{00000000-0004-0000-0000-00006A000000}"/>
    <hyperlink ref="Z800" r:id="rId108" display="http://baike.baidu.com/subview/1590020/5746421.htm" xr:uid="{00000000-0004-0000-0000-00006B000000}"/>
    <hyperlink ref="AC804" r:id="rId109" tooltip="喜剧" display="http://58921.com/tag/film/2" xr:uid="{00000000-0004-0000-0000-00006C000000}"/>
    <hyperlink ref="AC818" r:id="rId110" tooltip="喜剧" display="http://58921.com/tag/film/2" xr:uid="{00000000-0004-0000-0000-00006D000000}"/>
    <hyperlink ref="T706" r:id="rId111" display="http://www.1905.com/mdb/star/1698/" xr:uid="{00000000-0004-0000-0000-00006E000000}"/>
    <hyperlink ref="D605" r:id="rId112" tooltip="撒娇女人最好命" display="http://58921.com/film/3718" xr:uid="{00000000-0004-0000-0000-00006F000000}"/>
    <hyperlink ref="J605" r:id="rId113" tooltip="彭浩翔" display="http://58921.com/name/5193" xr:uid="{00000000-0004-0000-0000-000070000000}"/>
    <hyperlink ref="Q605" r:id="rId114" tooltip="周迅" display="http://58921.com/name/168" xr:uid="{00000000-0004-0000-0000-000071000000}"/>
    <hyperlink ref="N605" r:id="rId115" tooltip="黄晓明" display="http://58921.com/name/809" xr:uid="{00000000-0004-0000-0000-000072000000}"/>
    <hyperlink ref="W605" r:id="rId116" tooltip="隋棠" display="http://58921.com/name/1433" xr:uid="{00000000-0004-0000-0000-000073000000}"/>
    <hyperlink ref="Z605" r:id="rId117" display="http://baike.so.com/doc/10348292-10873637.html" xr:uid="{00000000-0004-0000-0000-000074000000}"/>
    <hyperlink ref="D886" r:id="rId118" tooltip="龙在哪里" xr:uid="{00000000-0004-0000-0000-000075000000}"/>
    <hyperlink ref="D908" r:id="rId119" tooltip="喜马拉雅天梯" xr:uid="{00000000-0004-0000-0000-000076000000}"/>
    <hyperlink ref="D925" r:id="rId120" tooltip="浪漫天降" xr:uid="{00000000-0004-0000-0000-000077000000}"/>
    <hyperlink ref="D932" r:id="rId121" tooltip="猛龙特囧" xr:uid="{00000000-0004-0000-0000-000078000000}"/>
    <hyperlink ref="D944" r:id="rId122" tooltip="藏羚王之雪域精灵" xr:uid="{00000000-0004-0000-0000-000079000000}"/>
    <hyperlink ref="D946" r:id="rId123" tooltip="人皮拼图" xr:uid="{00000000-0004-0000-0000-00007A000000}"/>
    <hyperlink ref="D948" r:id="rId124" tooltip="天眼传奇" xr:uid="{00000000-0004-0000-0000-00007B000000}"/>
    <hyperlink ref="J927" r:id="rId125" xr:uid="{00000000-0004-0000-0000-00007C000000}"/>
    <hyperlink ref="N927" r:id="rId126" xr:uid="{00000000-0004-0000-0000-00007D000000}"/>
    <hyperlink ref="T927" r:id="rId127" xr:uid="{00000000-0004-0000-0000-00007E000000}"/>
    <hyperlink ref="Q927" r:id="rId128" xr:uid="{00000000-0004-0000-0000-00007F000000}"/>
    <hyperlink ref="W927" r:id="rId129" xr:uid="{00000000-0004-0000-0000-000080000000}"/>
    <hyperlink ref="Z927" r:id="rId130" xr:uid="{00000000-0004-0000-0000-000081000000}"/>
    <hyperlink ref="N886" r:id="rId131" xr:uid="{00000000-0004-0000-0000-000082000000}"/>
    <hyperlink ref="Q886" r:id="rId132" xr:uid="{00000000-0004-0000-0000-000083000000}"/>
    <hyperlink ref="T886" r:id="rId133" xr:uid="{00000000-0004-0000-0000-000084000000}"/>
    <hyperlink ref="W886" r:id="rId134" xr:uid="{00000000-0004-0000-0000-000085000000}"/>
    <hyperlink ref="N889" r:id="rId135" xr:uid="{00000000-0004-0000-0000-000086000000}"/>
    <hyperlink ref="Q889" r:id="rId136" xr:uid="{00000000-0004-0000-0000-000087000000}"/>
    <hyperlink ref="T889" r:id="rId137" xr:uid="{00000000-0004-0000-0000-000088000000}"/>
    <hyperlink ref="Z889" r:id="rId138" xr:uid="{00000000-0004-0000-0000-000089000000}"/>
    <hyperlink ref="J901" r:id="rId139" xr:uid="{00000000-0004-0000-0000-00008A000000}"/>
    <hyperlink ref="N901" r:id="rId140" xr:uid="{00000000-0004-0000-0000-00008B000000}"/>
    <hyperlink ref="Q901" r:id="rId141" xr:uid="{00000000-0004-0000-0000-00008C000000}"/>
    <hyperlink ref="T901" r:id="rId142" xr:uid="{00000000-0004-0000-0000-00008D000000}"/>
    <hyperlink ref="W901" r:id="rId143" xr:uid="{00000000-0004-0000-0000-00008E000000}"/>
    <hyperlink ref="Z901" r:id="rId144" xr:uid="{00000000-0004-0000-0000-00008F000000}"/>
    <hyperlink ref="N908" r:id="rId145" xr:uid="{00000000-0004-0000-0000-000090000000}"/>
    <hyperlink ref="T908" r:id="rId146" xr:uid="{00000000-0004-0000-0000-000091000000}"/>
    <hyperlink ref="N913" r:id="rId147" xr:uid="{00000000-0004-0000-0000-000092000000}"/>
    <hyperlink ref="Q913" r:id="rId148" xr:uid="{00000000-0004-0000-0000-000093000000}"/>
    <hyperlink ref="T913" r:id="rId149" xr:uid="{00000000-0004-0000-0000-000094000000}"/>
    <hyperlink ref="W913" r:id="rId150" xr:uid="{00000000-0004-0000-0000-000095000000}"/>
    <hyperlink ref="J925" r:id="rId151" xr:uid="{00000000-0004-0000-0000-000096000000}"/>
    <hyperlink ref="Q925" r:id="rId152" xr:uid="{00000000-0004-0000-0000-000097000000}"/>
    <hyperlink ref="T925" r:id="rId153" xr:uid="{00000000-0004-0000-0000-000098000000}"/>
    <hyperlink ref="W925" r:id="rId154" xr:uid="{00000000-0004-0000-0000-000099000000}"/>
    <hyperlink ref="N932" r:id="rId155" xr:uid="{00000000-0004-0000-0000-00009A000000}"/>
    <hyperlink ref="T932" r:id="rId156" xr:uid="{00000000-0004-0000-0000-00009B000000}"/>
    <hyperlink ref="J944" r:id="rId157" xr:uid="{00000000-0004-0000-0000-00009C000000}"/>
    <hyperlink ref="N944" r:id="rId158" xr:uid="{00000000-0004-0000-0000-00009D000000}"/>
    <hyperlink ref="J946" r:id="rId159" xr:uid="{00000000-0004-0000-0000-00009E000000}"/>
    <hyperlink ref="J948" r:id="rId160" xr:uid="{00000000-0004-0000-0000-00009F000000}"/>
    <hyperlink ref="Q948" r:id="rId161" xr:uid="{00000000-0004-0000-0000-0000A0000000}"/>
    <hyperlink ref="N948" r:id="rId162" xr:uid="{00000000-0004-0000-0000-0000A1000000}"/>
    <hyperlink ref="AC882" r:id="rId163" tooltip="剧情" xr:uid="{00000000-0004-0000-0000-0000A2000000}"/>
    <hyperlink ref="AC886" r:id="rId164" tooltip="动画" xr:uid="{00000000-0004-0000-0000-0000A3000000}"/>
    <hyperlink ref="AC908" r:id="rId165" tooltip="纪录片" xr:uid="{00000000-0004-0000-0000-0000A4000000}"/>
    <hyperlink ref="D909" r:id="rId166" tooltip="笔仙魔咒" xr:uid="{00000000-0004-0000-0000-0000A5000000}"/>
    <hyperlink ref="D914" r:id="rId167" tooltip="咕噜咕噜美人鱼" xr:uid="{00000000-0004-0000-0000-0000A6000000}"/>
    <hyperlink ref="D902" r:id="rId168" tooltip="分手再说我爱你" xr:uid="{00000000-0004-0000-0000-0000A7000000}"/>
    <hyperlink ref="D937" r:id="rId169" tooltip="擦枪走火" xr:uid="{00000000-0004-0000-0000-0000A8000000}"/>
    <hyperlink ref="D939" r:id="rId170" tooltip="圣诞大赢家" xr:uid="{00000000-0004-0000-0000-0000A9000000}"/>
    <hyperlink ref="J909" r:id="rId171" xr:uid="{00000000-0004-0000-0000-0000AA000000}"/>
    <hyperlink ref="Q909" r:id="rId172" xr:uid="{00000000-0004-0000-0000-0000AB000000}"/>
    <hyperlink ref="N909" r:id="rId173" xr:uid="{00000000-0004-0000-0000-0000AC000000}"/>
    <hyperlink ref="N937" r:id="rId174" xr:uid="{00000000-0004-0000-0000-0000AD000000}"/>
    <hyperlink ref="Q937" r:id="rId175" xr:uid="{00000000-0004-0000-0000-0000AE000000}"/>
    <hyperlink ref="W937" r:id="rId176" xr:uid="{00000000-0004-0000-0000-0000AF000000}"/>
    <hyperlink ref="N939" r:id="rId177" xr:uid="{00000000-0004-0000-0000-0000B0000000}"/>
    <hyperlink ref="Q939" r:id="rId178" xr:uid="{00000000-0004-0000-0000-0000B1000000}"/>
    <hyperlink ref="J882" r:id="rId179" xr:uid="{00000000-0004-0000-0000-0000B2000000}"/>
  </hyperlinks>
  <pageMargins left="0.7" right="0.7" top="0.75" bottom="0.75" header="0.3" footer="0.3"/>
  <pageSetup orientation="portrait" horizontalDpi="200" verticalDpi="200"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77"/>
  <sheetViews>
    <sheetView zoomScale="85" zoomScaleNormal="85" workbookViewId="0">
      <selection activeCell="C8" sqref="C8"/>
    </sheetView>
  </sheetViews>
  <sheetFormatPr defaultRowHeight="14.4" x14ac:dyDescent="0.25"/>
  <cols>
    <col min="1" max="1" width="8.88671875" customWidth="1"/>
    <col min="2" max="2" width="22.77734375" style="43" bestFit="1" customWidth="1"/>
    <col min="3" max="6" width="12.77734375" style="43" bestFit="1" customWidth="1"/>
    <col min="7" max="7" width="13.88671875" style="43" bestFit="1" customWidth="1"/>
    <col min="8" max="8" width="12.77734375" style="43" bestFit="1" customWidth="1"/>
    <col min="9" max="9" width="13.88671875" style="43" bestFit="1" customWidth="1"/>
    <col min="10" max="10" width="12.77734375" style="43" bestFit="1" customWidth="1"/>
    <col min="11" max="11" width="17.21875" style="43" bestFit="1" customWidth="1"/>
  </cols>
  <sheetData>
    <row r="1" spans="2:17" x14ac:dyDescent="0.25">
      <c r="B1" s="5"/>
      <c r="C1" s="5" t="s">
        <v>2947</v>
      </c>
      <c r="D1" s="5" t="s">
        <v>2948</v>
      </c>
      <c r="E1" s="5" t="s">
        <v>5870</v>
      </c>
      <c r="F1" s="5" t="s">
        <v>2949</v>
      </c>
      <c r="G1" s="5" t="s">
        <v>2916</v>
      </c>
      <c r="H1" s="5" t="s">
        <v>2918</v>
      </c>
      <c r="I1" s="5" t="s">
        <v>2919</v>
      </c>
      <c r="J1" s="5" t="s">
        <v>2920</v>
      </c>
      <c r="K1" s="5" t="s">
        <v>2921</v>
      </c>
      <c r="O1" s="6"/>
      <c r="P1" s="6"/>
      <c r="Q1" s="6"/>
    </row>
    <row r="2" spans="2:17" x14ac:dyDescent="0.25">
      <c r="B2" s="5"/>
      <c r="C2" s="5"/>
      <c r="D2" s="5"/>
      <c r="E2" s="5"/>
      <c r="F2" s="5"/>
      <c r="G2" s="5"/>
      <c r="H2" s="5"/>
      <c r="I2" s="5"/>
      <c r="J2" s="5"/>
      <c r="K2" s="5"/>
    </row>
    <row r="3" spans="2:17" x14ac:dyDescent="0.25">
      <c r="B3" s="5" t="s">
        <v>2910</v>
      </c>
      <c r="C3" s="5" t="s">
        <v>6260</v>
      </c>
      <c r="D3" s="5" t="s">
        <v>6261</v>
      </c>
      <c r="E3" s="5" t="s">
        <v>6262</v>
      </c>
      <c r="F3" s="5" t="s">
        <v>6263</v>
      </c>
      <c r="G3" s="5" t="s">
        <v>6264</v>
      </c>
      <c r="H3" s="5" t="s">
        <v>6265</v>
      </c>
      <c r="I3" s="5" t="s">
        <v>6266</v>
      </c>
      <c r="J3" s="5" t="s">
        <v>6267</v>
      </c>
      <c r="K3" s="5" t="s">
        <v>6268</v>
      </c>
    </row>
    <row r="4" spans="2:17" x14ac:dyDescent="0.25">
      <c r="B4" s="5"/>
      <c r="C4" s="5" t="s">
        <v>6269</v>
      </c>
      <c r="D4" s="5" t="s">
        <v>6270</v>
      </c>
      <c r="E4" s="5" t="s">
        <v>6271</v>
      </c>
      <c r="F4" s="5" t="s">
        <v>6272</v>
      </c>
      <c r="G4" s="5" t="s">
        <v>6273</v>
      </c>
      <c r="H4" s="5" t="s">
        <v>6274</v>
      </c>
      <c r="I4" s="5" t="s">
        <v>6275</v>
      </c>
      <c r="J4" s="5" t="s">
        <v>6276</v>
      </c>
      <c r="K4" s="5" t="s">
        <v>6277</v>
      </c>
    </row>
    <row r="5" spans="2:17" x14ac:dyDescent="0.25">
      <c r="B5" s="5" t="s">
        <v>2911</v>
      </c>
      <c r="C5" s="5" t="s">
        <v>6278</v>
      </c>
      <c r="D5" s="5" t="s">
        <v>6279</v>
      </c>
      <c r="E5" s="5" t="s">
        <v>6280</v>
      </c>
      <c r="F5" s="5" t="s">
        <v>6281</v>
      </c>
      <c r="G5" s="5" t="s">
        <v>6282</v>
      </c>
      <c r="H5" s="5" t="s">
        <v>6283</v>
      </c>
      <c r="I5" s="5" t="s">
        <v>6284</v>
      </c>
      <c r="J5" s="5" t="s">
        <v>6285</v>
      </c>
      <c r="K5" s="5" t="s">
        <v>6286</v>
      </c>
    </row>
    <row r="6" spans="2:17" x14ac:dyDescent="0.25">
      <c r="B6" s="5"/>
      <c r="C6" s="5" t="s">
        <v>6287</v>
      </c>
      <c r="D6" s="5" t="s">
        <v>5930</v>
      </c>
      <c r="E6" s="5" t="s">
        <v>6288</v>
      </c>
      <c r="F6" s="5" t="s">
        <v>6289</v>
      </c>
      <c r="G6" s="5" t="s">
        <v>6290</v>
      </c>
      <c r="H6" s="5" t="s">
        <v>6291</v>
      </c>
      <c r="I6" s="5" t="s">
        <v>6292</v>
      </c>
      <c r="J6" s="5" t="s">
        <v>6293</v>
      </c>
      <c r="K6" s="5" t="s">
        <v>6294</v>
      </c>
    </row>
    <row r="7" spans="2:17" x14ac:dyDescent="0.25">
      <c r="B7" s="5" t="s">
        <v>2912</v>
      </c>
      <c r="C7" s="5" t="s">
        <v>6295</v>
      </c>
      <c r="D7" s="5" t="s">
        <v>6296</v>
      </c>
      <c r="E7" s="5" t="s">
        <v>6297</v>
      </c>
      <c r="F7" s="5" t="s">
        <v>6298</v>
      </c>
      <c r="G7" s="5" t="s">
        <v>6299</v>
      </c>
      <c r="H7" s="5" t="s">
        <v>6300</v>
      </c>
      <c r="I7" s="5" t="s">
        <v>6301</v>
      </c>
      <c r="J7" s="5" t="s">
        <v>6302</v>
      </c>
      <c r="K7" s="5" t="s">
        <v>6303</v>
      </c>
    </row>
    <row r="8" spans="2:17" x14ac:dyDescent="0.25">
      <c r="B8" s="5"/>
      <c r="C8" s="5" t="s">
        <v>6304</v>
      </c>
      <c r="D8" s="5" t="s">
        <v>6305</v>
      </c>
      <c r="E8" s="5" t="s">
        <v>5877</v>
      </c>
      <c r="F8" s="5" t="s">
        <v>6306</v>
      </c>
      <c r="G8" s="5" t="s">
        <v>5911</v>
      </c>
      <c r="H8" s="5" t="s">
        <v>3274</v>
      </c>
      <c r="I8" s="5" t="s">
        <v>6305</v>
      </c>
      <c r="J8" s="5" t="s">
        <v>6307</v>
      </c>
      <c r="K8" s="5" t="s">
        <v>6308</v>
      </c>
    </row>
    <row r="9" spans="2:17" x14ac:dyDescent="0.25">
      <c r="B9" s="5" t="s">
        <v>2913</v>
      </c>
      <c r="C9" s="5" t="s">
        <v>6309</v>
      </c>
      <c r="D9" s="5" t="s">
        <v>6310</v>
      </c>
      <c r="E9" s="5" t="s">
        <v>6311</v>
      </c>
      <c r="F9" s="5" t="s">
        <v>6312</v>
      </c>
      <c r="G9" s="5" t="s">
        <v>6313</v>
      </c>
      <c r="H9" s="5" t="s">
        <v>6314</v>
      </c>
      <c r="I9" s="5" t="s">
        <v>6315</v>
      </c>
      <c r="J9" s="5" t="s">
        <v>6316</v>
      </c>
      <c r="K9" s="5" t="s">
        <v>6317</v>
      </c>
    </row>
    <row r="10" spans="2:17" x14ac:dyDescent="0.25">
      <c r="B10" s="5"/>
      <c r="C10" s="5" t="s">
        <v>6318</v>
      </c>
      <c r="D10" s="5" t="s">
        <v>6319</v>
      </c>
      <c r="E10" s="5" t="s">
        <v>4665</v>
      </c>
      <c r="F10" s="5" t="s">
        <v>6320</v>
      </c>
      <c r="G10" s="5" t="s">
        <v>6321</v>
      </c>
      <c r="H10" s="5" t="s">
        <v>6322</v>
      </c>
      <c r="I10" s="5" t="s">
        <v>6323</v>
      </c>
      <c r="J10" s="5" t="s">
        <v>6324</v>
      </c>
      <c r="K10" s="5" t="s">
        <v>6325</v>
      </c>
    </row>
    <row r="11" spans="2:17" x14ac:dyDescent="0.25">
      <c r="B11" s="5" t="s">
        <v>2914</v>
      </c>
      <c r="C11" s="5" t="s">
        <v>6326</v>
      </c>
      <c r="D11" s="5" t="s">
        <v>6327</v>
      </c>
      <c r="E11" s="5" t="s">
        <v>6328</v>
      </c>
      <c r="F11" s="5" t="s">
        <v>6329</v>
      </c>
      <c r="G11" s="5" t="s">
        <v>6330</v>
      </c>
      <c r="H11" s="5" t="s">
        <v>6331</v>
      </c>
      <c r="I11" s="5" t="s">
        <v>6332</v>
      </c>
      <c r="J11" s="5" t="s">
        <v>6333</v>
      </c>
      <c r="K11" s="5" t="s">
        <v>6334</v>
      </c>
    </row>
    <row r="12" spans="2:17" x14ac:dyDescent="0.25">
      <c r="B12" s="5"/>
      <c r="C12" s="5" t="s">
        <v>4641</v>
      </c>
      <c r="D12" s="5" t="s">
        <v>6335</v>
      </c>
      <c r="E12" s="5" t="s">
        <v>5928</v>
      </c>
      <c r="F12" s="5" t="s">
        <v>6336</v>
      </c>
      <c r="G12" s="5" t="s">
        <v>5929</v>
      </c>
      <c r="H12" s="5" t="s">
        <v>6337</v>
      </c>
      <c r="I12" s="5" t="s">
        <v>6338</v>
      </c>
      <c r="J12" s="5" t="s">
        <v>6339</v>
      </c>
      <c r="K12" s="5" t="s">
        <v>6340</v>
      </c>
    </row>
    <row r="13" spans="2:17" x14ac:dyDescent="0.25">
      <c r="B13" s="5" t="s">
        <v>2915</v>
      </c>
      <c r="C13" s="5" t="s">
        <v>6341</v>
      </c>
      <c r="D13" s="5" t="s">
        <v>6342</v>
      </c>
      <c r="E13" s="5" t="s">
        <v>5894</v>
      </c>
      <c r="F13" s="5" t="s">
        <v>6343</v>
      </c>
      <c r="G13" s="5" t="s">
        <v>6344</v>
      </c>
      <c r="H13" s="5" t="s">
        <v>6345</v>
      </c>
      <c r="I13" s="5" t="s">
        <v>6346</v>
      </c>
      <c r="J13" s="5" t="s">
        <v>6347</v>
      </c>
      <c r="K13" s="5" t="s">
        <v>6348</v>
      </c>
    </row>
    <row r="14" spans="2:17" x14ac:dyDescent="0.25">
      <c r="B14" s="5"/>
      <c r="C14" s="5" t="s">
        <v>6349</v>
      </c>
      <c r="D14" s="5" t="s">
        <v>6350</v>
      </c>
      <c r="E14" s="5" t="s">
        <v>5928</v>
      </c>
      <c r="F14" s="5" t="s">
        <v>6351</v>
      </c>
      <c r="G14" s="5" t="s">
        <v>6352</v>
      </c>
      <c r="H14" s="5" t="s">
        <v>6353</v>
      </c>
      <c r="I14" s="5" t="s">
        <v>6354</v>
      </c>
      <c r="J14" s="5" t="s">
        <v>6355</v>
      </c>
      <c r="K14" s="5" t="s">
        <v>6356</v>
      </c>
    </row>
    <row r="15" spans="2:17" x14ac:dyDescent="0.25">
      <c r="B15" s="5" t="s">
        <v>2916</v>
      </c>
      <c r="C15" s="5" t="s">
        <v>6357</v>
      </c>
      <c r="D15" s="5" t="s">
        <v>6358</v>
      </c>
      <c r="E15" s="5" t="s">
        <v>6359</v>
      </c>
      <c r="F15" s="5"/>
      <c r="G15" s="5"/>
      <c r="H15" s="5"/>
      <c r="I15" s="5"/>
      <c r="J15" s="5"/>
      <c r="K15" s="5" t="s">
        <v>2917</v>
      </c>
    </row>
    <row r="16" spans="2:17" x14ac:dyDescent="0.25">
      <c r="B16" s="5"/>
      <c r="C16" s="5" t="s">
        <v>6360</v>
      </c>
      <c r="D16" s="5" t="s">
        <v>5936</v>
      </c>
      <c r="E16" s="5" t="s">
        <v>6361</v>
      </c>
      <c r="F16" s="5"/>
      <c r="G16" s="5"/>
      <c r="H16" s="5"/>
      <c r="I16" s="5"/>
      <c r="J16" s="5"/>
      <c r="K16" s="5" t="s">
        <v>2917</v>
      </c>
    </row>
    <row r="17" spans="2:11" x14ac:dyDescent="0.25">
      <c r="B17" s="5" t="s">
        <v>2918</v>
      </c>
      <c r="C17" s="5" t="s">
        <v>6362</v>
      </c>
      <c r="D17" s="5" t="s">
        <v>4661</v>
      </c>
      <c r="E17" s="5" t="s">
        <v>6363</v>
      </c>
      <c r="F17" s="5"/>
      <c r="G17" s="5"/>
      <c r="H17" s="5"/>
      <c r="I17" s="5"/>
      <c r="J17" s="5"/>
      <c r="K17" s="5" t="s">
        <v>2917</v>
      </c>
    </row>
    <row r="18" spans="2:11" x14ac:dyDescent="0.25">
      <c r="B18" s="5"/>
      <c r="C18" s="5" t="s">
        <v>4671</v>
      </c>
      <c r="D18" s="5" t="s">
        <v>6364</v>
      </c>
      <c r="E18" s="5" t="s">
        <v>5942</v>
      </c>
      <c r="F18" s="5"/>
      <c r="G18" s="5"/>
      <c r="H18" s="5"/>
      <c r="I18" s="5"/>
      <c r="J18" s="5"/>
      <c r="K18" s="5" t="s">
        <v>2917</v>
      </c>
    </row>
    <row r="19" spans="2:11" x14ac:dyDescent="0.25">
      <c r="B19" s="5" t="s">
        <v>2919</v>
      </c>
      <c r="C19" s="5" t="s">
        <v>6365</v>
      </c>
      <c r="D19" s="5" t="s">
        <v>4662</v>
      </c>
      <c r="E19" s="5" t="s">
        <v>7150</v>
      </c>
      <c r="F19" s="5"/>
      <c r="G19" s="5"/>
      <c r="H19" s="5"/>
      <c r="I19" s="5"/>
      <c r="J19" s="5"/>
      <c r="K19" s="5" t="s">
        <v>2917</v>
      </c>
    </row>
    <row r="20" spans="2:11" x14ac:dyDescent="0.25">
      <c r="B20" s="5"/>
      <c r="C20" s="5" t="s">
        <v>5937</v>
      </c>
      <c r="D20" s="5" t="s">
        <v>6366</v>
      </c>
      <c r="E20" s="5" t="s">
        <v>6367</v>
      </c>
      <c r="F20" s="5"/>
      <c r="G20" s="5"/>
      <c r="H20" s="5"/>
      <c r="I20" s="5"/>
      <c r="J20" s="5"/>
      <c r="K20" s="5" t="s">
        <v>2917</v>
      </c>
    </row>
    <row r="21" spans="2:11" x14ac:dyDescent="0.25">
      <c r="B21" s="5" t="s">
        <v>2920</v>
      </c>
      <c r="C21" s="5" t="s">
        <v>6368</v>
      </c>
      <c r="D21" s="5" t="s">
        <v>6369</v>
      </c>
      <c r="E21" s="5" t="s">
        <v>6370</v>
      </c>
      <c r="F21" s="5"/>
      <c r="G21" s="5"/>
      <c r="H21" s="5"/>
      <c r="I21" s="5"/>
      <c r="J21" s="5"/>
      <c r="K21" s="5" t="s">
        <v>2917</v>
      </c>
    </row>
    <row r="22" spans="2:11" x14ac:dyDescent="0.25">
      <c r="B22" s="5"/>
      <c r="C22" s="5" t="s">
        <v>6371</v>
      </c>
      <c r="D22" s="5" t="s">
        <v>5952</v>
      </c>
      <c r="E22" s="5" t="s">
        <v>5931</v>
      </c>
      <c r="F22" s="5"/>
      <c r="G22" s="5"/>
      <c r="H22" s="5"/>
      <c r="I22" s="5"/>
      <c r="J22" s="5"/>
      <c r="K22" s="5" t="s">
        <v>2917</v>
      </c>
    </row>
    <row r="23" spans="2:11" x14ac:dyDescent="0.25">
      <c r="B23" s="5" t="s">
        <v>2921</v>
      </c>
      <c r="C23" s="5" t="s">
        <v>6372</v>
      </c>
      <c r="D23" s="5" t="s">
        <v>4663</v>
      </c>
      <c r="E23" s="5" t="s">
        <v>7151</v>
      </c>
      <c r="F23" s="5"/>
      <c r="G23" s="5"/>
      <c r="H23" s="5"/>
      <c r="I23" s="5"/>
      <c r="J23" s="5"/>
      <c r="K23" s="5" t="s">
        <v>2917</v>
      </c>
    </row>
    <row r="24" spans="2:11" x14ac:dyDescent="0.25">
      <c r="B24" s="5"/>
      <c r="C24" s="5" t="s">
        <v>6373</v>
      </c>
      <c r="D24" s="5" t="s">
        <v>5960</v>
      </c>
      <c r="E24" s="5" t="s">
        <v>6374</v>
      </c>
      <c r="F24" s="5"/>
      <c r="G24" s="5"/>
      <c r="H24" s="5"/>
      <c r="I24" s="5"/>
      <c r="J24" s="5"/>
      <c r="K24" s="5" t="s">
        <v>2917</v>
      </c>
    </row>
    <row r="25" spans="2:11" x14ac:dyDescent="0.25">
      <c r="B25" s="5" t="s">
        <v>2922</v>
      </c>
      <c r="C25" s="5" t="s">
        <v>6375</v>
      </c>
      <c r="D25" s="5" t="s">
        <v>6376</v>
      </c>
      <c r="E25" s="5" t="s">
        <v>6377</v>
      </c>
      <c r="F25" s="5" t="s">
        <v>6378</v>
      </c>
      <c r="G25" s="5" t="s">
        <v>6379</v>
      </c>
      <c r="H25" s="5" t="s">
        <v>6380</v>
      </c>
      <c r="I25" s="5" t="s">
        <v>6381</v>
      </c>
      <c r="J25" s="5" t="s">
        <v>6382</v>
      </c>
      <c r="K25" s="5" t="s">
        <v>6383</v>
      </c>
    </row>
    <row r="26" spans="2:11" x14ac:dyDescent="0.25">
      <c r="B26" s="5"/>
      <c r="C26" s="5" t="s">
        <v>4668</v>
      </c>
      <c r="D26" s="5" t="s">
        <v>6384</v>
      </c>
      <c r="E26" s="5" t="s">
        <v>5932</v>
      </c>
      <c r="F26" s="5" t="s">
        <v>6385</v>
      </c>
      <c r="G26" s="5" t="s">
        <v>4672</v>
      </c>
      <c r="H26" s="5" t="s">
        <v>6386</v>
      </c>
      <c r="I26" s="5" t="s">
        <v>6387</v>
      </c>
      <c r="J26" s="5" t="s">
        <v>5943</v>
      </c>
      <c r="K26" s="5" t="s">
        <v>6388</v>
      </c>
    </row>
    <row r="27" spans="2:11" x14ac:dyDescent="0.25">
      <c r="B27" s="5" t="s">
        <v>2892</v>
      </c>
      <c r="C27" s="5" t="s">
        <v>6389</v>
      </c>
      <c r="D27" s="5" t="s">
        <v>6390</v>
      </c>
      <c r="E27" s="5" t="s">
        <v>6391</v>
      </c>
      <c r="F27" s="5" t="s">
        <v>6392</v>
      </c>
      <c r="G27" s="5" t="s">
        <v>6393</v>
      </c>
      <c r="H27" s="5" t="s">
        <v>6394</v>
      </c>
      <c r="I27" s="5" t="s">
        <v>6657</v>
      </c>
      <c r="J27" s="5" t="s">
        <v>6396</v>
      </c>
      <c r="K27" s="5" t="s">
        <v>6397</v>
      </c>
    </row>
    <row r="28" spans="2:11" x14ac:dyDescent="0.25">
      <c r="B28" s="5"/>
      <c r="C28" s="5" t="s">
        <v>6398</v>
      </c>
      <c r="D28" s="5" t="s">
        <v>6399</v>
      </c>
      <c r="E28" s="5" t="s">
        <v>6400</v>
      </c>
      <c r="F28" s="5" t="s">
        <v>6401</v>
      </c>
      <c r="G28" s="5" t="s">
        <v>6402</v>
      </c>
      <c r="H28" s="5" t="s">
        <v>6403</v>
      </c>
      <c r="I28" s="5" t="s">
        <v>6404</v>
      </c>
      <c r="J28" s="5" t="s">
        <v>4667</v>
      </c>
      <c r="K28" s="5" t="s">
        <v>6405</v>
      </c>
    </row>
    <row r="29" spans="2:11" x14ac:dyDescent="0.25">
      <c r="B29" s="5" t="s">
        <v>2893</v>
      </c>
      <c r="C29" s="5" t="s">
        <v>7152</v>
      </c>
      <c r="D29" s="5" t="s">
        <v>6406</v>
      </c>
      <c r="E29" s="5" t="s">
        <v>6407</v>
      </c>
      <c r="F29" s="5" t="s">
        <v>7153</v>
      </c>
      <c r="G29" s="5" t="s">
        <v>6408</v>
      </c>
      <c r="H29" s="5" t="s">
        <v>6409</v>
      </c>
      <c r="I29" s="5" t="s">
        <v>7154</v>
      </c>
      <c r="J29" s="5" t="s">
        <v>6410</v>
      </c>
      <c r="K29" s="5" t="s">
        <v>7124</v>
      </c>
    </row>
    <row r="30" spans="2:11" x14ac:dyDescent="0.25">
      <c r="B30" s="5"/>
      <c r="C30" s="5" t="s">
        <v>6411</v>
      </c>
      <c r="D30" s="5" t="s">
        <v>6412</v>
      </c>
      <c r="E30" s="5" t="s">
        <v>6413</v>
      </c>
      <c r="F30" s="5" t="s">
        <v>6414</v>
      </c>
      <c r="G30" s="5" t="s">
        <v>6415</v>
      </c>
      <c r="H30" s="5" t="s">
        <v>6416</v>
      </c>
      <c r="I30" s="5" t="s">
        <v>7155</v>
      </c>
      <c r="J30" s="5" t="s">
        <v>6417</v>
      </c>
      <c r="K30" s="5" t="s">
        <v>6418</v>
      </c>
    </row>
    <row r="31" spans="2:11" x14ac:dyDescent="0.25">
      <c r="B31" s="5" t="s">
        <v>2905</v>
      </c>
      <c r="C31" s="5" t="s">
        <v>6419</v>
      </c>
      <c r="D31" s="5" t="s">
        <v>6420</v>
      </c>
      <c r="E31" s="5" t="s">
        <v>6421</v>
      </c>
      <c r="F31" s="5" t="s">
        <v>6422</v>
      </c>
      <c r="G31" s="5" t="s">
        <v>6423</v>
      </c>
      <c r="H31" s="5" t="s">
        <v>6424</v>
      </c>
      <c r="I31" s="5" t="s">
        <v>6425</v>
      </c>
      <c r="J31" s="5" t="s">
        <v>6426</v>
      </c>
      <c r="K31" s="5" t="s">
        <v>6427</v>
      </c>
    </row>
    <row r="32" spans="2:11" x14ac:dyDescent="0.25">
      <c r="B32" s="5"/>
      <c r="C32" s="5" t="s">
        <v>6428</v>
      </c>
      <c r="D32" s="5" t="s">
        <v>6429</v>
      </c>
      <c r="E32" s="5" t="s">
        <v>6430</v>
      </c>
      <c r="F32" s="5" t="s">
        <v>5958</v>
      </c>
      <c r="G32" s="5" t="s">
        <v>6431</v>
      </c>
      <c r="H32" s="5" t="s">
        <v>6432</v>
      </c>
      <c r="I32" s="5" t="s">
        <v>4670</v>
      </c>
      <c r="J32" s="5" t="s">
        <v>6433</v>
      </c>
      <c r="K32" s="5" t="s">
        <v>6434</v>
      </c>
    </row>
    <row r="33" spans="2:11" x14ac:dyDescent="0.25">
      <c r="B33" s="5" t="s">
        <v>2902</v>
      </c>
      <c r="C33" s="5" t="s">
        <v>6435</v>
      </c>
      <c r="D33" s="5" t="s">
        <v>6436</v>
      </c>
      <c r="E33" s="5" t="s">
        <v>6437</v>
      </c>
      <c r="F33" s="5" t="s">
        <v>6438</v>
      </c>
      <c r="G33" s="5" t="s">
        <v>6439</v>
      </c>
      <c r="H33" s="5" t="s">
        <v>6440</v>
      </c>
      <c r="I33" s="5" t="s">
        <v>6441</v>
      </c>
      <c r="J33" s="5" t="s">
        <v>6442</v>
      </c>
      <c r="K33" s="5" t="s">
        <v>6443</v>
      </c>
    </row>
    <row r="34" spans="2:11" x14ac:dyDescent="0.25">
      <c r="B34" s="5"/>
      <c r="C34" s="5" t="s">
        <v>6444</v>
      </c>
      <c r="D34" s="5" t="s">
        <v>5934</v>
      </c>
      <c r="E34" s="5" t="s">
        <v>6445</v>
      </c>
      <c r="F34" s="5" t="s">
        <v>6446</v>
      </c>
      <c r="G34" s="5" t="s">
        <v>4673</v>
      </c>
      <c r="H34" s="5" t="s">
        <v>6447</v>
      </c>
      <c r="I34" s="5" t="s">
        <v>6448</v>
      </c>
      <c r="J34" s="5" t="s">
        <v>6449</v>
      </c>
      <c r="K34" s="5" t="s">
        <v>6450</v>
      </c>
    </row>
    <row r="35" spans="2:11" x14ac:dyDescent="0.25">
      <c r="B35" s="5" t="s">
        <v>3198</v>
      </c>
      <c r="C35" s="5" t="s">
        <v>6451</v>
      </c>
      <c r="D35" s="5" t="s">
        <v>5962</v>
      </c>
      <c r="E35" s="5" t="s">
        <v>6452</v>
      </c>
      <c r="F35" s="5" t="s">
        <v>6453</v>
      </c>
      <c r="G35" s="5" t="s">
        <v>6454</v>
      </c>
      <c r="H35" s="5" t="s">
        <v>6455</v>
      </c>
      <c r="I35" s="5" t="s">
        <v>6456</v>
      </c>
      <c r="J35" s="5" t="s">
        <v>6457</v>
      </c>
      <c r="K35" s="5" t="s">
        <v>6458</v>
      </c>
    </row>
    <row r="36" spans="2:11" x14ac:dyDescent="0.25">
      <c r="B36" s="5"/>
      <c r="C36" s="5" t="s">
        <v>6459</v>
      </c>
      <c r="D36" s="5" t="s">
        <v>4679</v>
      </c>
      <c r="E36" s="5" t="s">
        <v>6460</v>
      </c>
      <c r="F36" s="5" t="s">
        <v>6461</v>
      </c>
      <c r="G36" s="5" t="s">
        <v>6462</v>
      </c>
      <c r="H36" s="5" t="s">
        <v>6433</v>
      </c>
      <c r="I36" s="5" t="s">
        <v>6403</v>
      </c>
      <c r="J36" s="5" t="s">
        <v>6463</v>
      </c>
      <c r="K36" s="5" t="s">
        <v>6464</v>
      </c>
    </row>
    <row r="37" spans="2:11" x14ac:dyDescent="0.25">
      <c r="B37" s="5" t="s">
        <v>3208</v>
      </c>
      <c r="C37" s="5" t="s">
        <v>6465</v>
      </c>
      <c r="D37" s="5" t="s">
        <v>6466</v>
      </c>
      <c r="E37" s="5" t="s">
        <v>7156</v>
      </c>
      <c r="F37" s="5" t="s">
        <v>7157</v>
      </c>
      <c r="G37" s="5" t="s">
        <v>6467</v>
      </c>
      <c r="H37" s="5" t="s">
        <v>6468</v>
      </c>
      <c r="I37" s="5" t="s">
        <v>5938</v>
      </c>
      <c r="J37" s="5" t="s">
        <v>6469</v>
      </c>
      <c r="K37" s="5" t="s">
        <v>7125</v>
      </c>
    </row>
    <row r="38" spans="2:11" x14ac:dyDescent="0.25">
      <c r="B38" s="5"/>
      <c r="C38" s="5" t="s">
        <v>7158</v>
      </c>
      <c r="D38" s="5" t="s">
        <v>6470</v>
      </c>
      <c r="E38" s="5" t="s">
        <v>6471</v>
      </c>
      <c r="F38" s="5" t="s">
        <v>7159</v>
      </c>
      <c r="G38" s="5" t="s">
        <v>6472</v>
      </c>
      <c r="H38" s="5" t="s">
        <v>6473</v>
      </c>
      <c r="I38" s="5" t="s">
        <v>7160</v>
      </c>
      <c r="J38" s="5" t="s">
        <v>6474</v>
      </c>
      <c r="K38" s="5" t="s">
        <v>7126</v>
      </c>
    </row>
    <row r="39" spans="2:11" x14ac:dyDescent="0.25">
      <c r="B39" s="5" t="s">
        <v>2923</v>
      </c>
      <c r="C39" s="5" t="s">
        <v>6475</v>
      </c>
      <c r="D39" s="5" t="s">
        <v>6476</v>
      </c>
      <c r="E39" s="5" t="s">
        <v>6477</v>
      </c>
      <c r="F39" s="5" t="s">
        <v>4685</v>
      </c>
      <c r="G39" s="5" t="s">
        <v>6478</v>
      </c>
      <c r="H39" s="5" t="s">
        <v>6479</v>
      </c>
      <c r="I39" s="5" t="s">
        <v>6379</v>
      </c>
      <c r="J39" s="5" t="s">
        <v>5939</v>
      </c>
      <c r="K39" s="5" t="s">
        <v>6480</v>
      </c>
    </row>
    <row r="40" spans="2:11" x14ac:dyDescent="0.25">
      <c r="B40" s="5"/>
      <c r="C40" s="5" t="s">
        <v>5933</v>
      </c>
      <c r="D40" s="5" t="s">
        <v>6481</v>
      </c>
      <c r="E40" s="5" t="s">
        <v>5940</v>
      </c>
      <c r="F40" s="5" t="s">
        <v>6446</v>
      </c>
      <c r="G40" s="5" t="s">
        <v>6482</v>
      </c>
      <c r="H40" s="5" t="s">
        <v>6483</v>
      </c>
      <c r="I40" s="5" t="s">
        <v>4677</v>
      </c>
      <c r="J40" s="5" t="s">
        <v>6484</v>
      </c>
      <c r="K40" s="5" t="s">
        <v>6485</v>
      </c>
    </row>
    <row r="41" spans="2:11" x14ac:dyDescent="0.25">
      <c r="B41" s="5" t="s">
        <v>2924</v>
      </c>
      <c r="C41" s="5" t="s">
        <v>6486</v>
      </c>
      <c r="D41" s="5" t="s">
        <v>6487</v>
      </c>
      <c r="E41" s="5" t="s">
        <v>6488</v>
      </c>
      <c r="F41" s="5" t="s">
        <v>6489</v>
      </c>
      <c r="G41" s="5" t="s">
        <v>6490</v>
      </c>
      <c r="H41" s="5" t="s">
        <v>3330</v>
      </c>
      <c r="I41" s="5" t="s">
        <v>6491</v>
      </c>
      <c r="J41" s="5" t="s">
        <v>6492</v>
      </c>
      <c r="K41" s="5" t="s">
        <v>5941</v>
      </c>
    </row>
    <row r="42" spans="2:11" x14ac:dyDescent="0.25">
      <c r="B42" s="5"/>
      <c r="C42" s="5" t="s">
        <v>6493</v>
      </c>
      <c r="D42" s="5" t="s">
        <v>6494</v>
      </c>
      <c r="E42" s="5" t="s">
        <v>5942</v>
      </c>
      <c r="F42" s="5" t="s">
        <v>6495</v>
      </c>
      <c r="G42" s="5" t="s">
        <v>6496</v>
      </c>
      <c r="H42" s="5" t="s">
        <v>6497</v>
      </c>
      <c r="I42" s="5" t="s">
        <v>6498</v>
      </c>
      <c r="J42" s="5" t="s">
        <v>6499</v>
      </c>
      <c r="K42" s="5" t="s">
        <v>5947</v>
      </c>
    </row>
    <row r="43" spans="2:11" x14ac:dyDescent="0.25">
      <c r="B43" s="5" t="s">
        <v>2925</v>
      </c>
      <c r="C43" s="5" t="s">
        <v>6500</v>
      </c>
      <c r="D43" s="5" t="s">
        <v>6501</v>
      </c>
      <c r="E43" s="5" t="s">
        <v>6502</v>
      </c>
      <c r="F43" s="5" t="s">
        <v>6503</v>
      </c>
      <c r="G43" s="5" t="s">
        <v>6504</v>
      </c>
      <c r="H43" s="5" t="s">
        <v>6505</v>
      </c>
      <c r="I43" s="5" t="s">
        <v>6506</v>
      </c>
      <c r="J43" s="5" t="s">
        <v>6507</v>
      </c>
      <c r="K43" s="5" t="s">
        <v>6508</v>
      </c>
    </row>
    <row r="44" spans="2:11" x14ac:dyDescent="0.25">
      <c r="B44" s="5"/>
      <c r="C44" s="5" t="s">
        <v>6509</v>
      </c>
      <c r="D44" s="5" t="s">
        <v>6510</v>
      </c>
      <c r="E44" s="5" t="s">
        <v>5945</v>
      </c>
      <c r="F44" s="5" t="s">
        <v>6511</v>
      </c>
      <c r="G44" s="5" t="s">
        <v>6512</v>
      </c>
      <c r="H44" s="5" t="s">
        <v>6513</v>
      </c>
      <c r="I44" s="5" t="s">
        <v>6514</v>
      </c>
      <c r="J44" s="5" t="s">
        <v>6515</v>
      </c>
      <c r="K44" s="5" t="s">
        <v>6516</v>
      </c>
    </row>
    <row r="45" spans="2:11" x14ac:dyDescent="0.25">
      <c r="B45" s="5" t="s">
        <v>2926</v>
      </c>
      <c r="C45" s="5" t="s">
        <v>6517</v>
      </c>
      <c r="D45" s="5" t="s">
        <v>6518</v>
      </c>
      <c r="E45" s="5" t="s">
        <v>6519</v>
      </c>
      <c r="F45" s="5" t="s">
        <v>6520</v>
      </c>
      <c r="G45" s="5" t="s">
        <v>6521</v>
      </c>
      <c r="H45" s="5" t="s">
        <v>6522</v>
      </c>
      <c r="I45" s="5" t="s">
        <v>6523</v>
      </c>
      <c r="J45" s="5" t="s">
        <v>6524</v>
      </c>
      <c r="K45" s="5" t="s">
        <v>7127</v>
      </c>
    </row>
    <row r="46" spans="2:11" x14ac:dyDescent="0.25">
      <c r="B46" s="5"/>
      <c r="C46" s="5" t="s">
        <v>6525</v>
      </c>
      <c r="D46" s="5" t="s">
        <v>4675</v>
      </c>
      <c r="E46" s="5" t="s">
        <v>4681</v>
      </c>
      <c r="F46" s="5" t="s">
        <v>5946</v>
      </c>
      <c r="G46" s="5" t="s">
        <v>6526</v>
      </c>
      <c r="H46" s="5" t="s">
        <v>6527</v>
      </c>
      <c r="I46" s="5" t="s">
        <v>6528</v>
      </c>
      <c r="J46" s="5" t="s">
        <v>6529</v>
      </c>
      <c r="K46" s="5" t="s">
        <v>5956</v>
      </c>
    </row>
    <row r="47" spans="2:11" x14ac:dyDescent="0.25">
      <c r="B47" s="5" t="s">
        <v>4643</v>
      </c>
      <c r="C47" s="5" t="s">
        <v>6530</v>
      </c>
      <c r="D47" s="5" t="s">
        <v>6531</v>
      </c>
      <c r="E47" s="5" t="s">
        <v>6532</v>
      </c>
      <c r="F47" s="5" t="s">
        <v>6533</v>
      </c>
      <c r="G47" s="5" t="s">
        <v>6534</v>
      </c>
      <c r="H47" s="5" t="s">
        <v>6535</v>
      </c>
      <c r="I47" s="5" t="s">
        <v>6536</v>
      </c>
      <c r="J47" s="5" t="s">
        <v>6537</v>
      </c>
      <c r="K47" s="5" t="s">
        <v>7128</v>
      </c>
    </row>
    <row r="48" spans="2:11" x14ac:dyDescent="0.25">
      <c r="B48" s="5"/>
      <c r="C48" s="5" t="s">
        <v>6538</v>
      </c>
      <c r="D48" s="5" t="s">
        <v>6539</v>
      </c>
      <c r="E48" s="5" t="s">
        <v>6540</v>
      </c>
      <c r="F48" s="5" t="s">
        <v>6541</v>
      </c>
      <c r="G48" s="5" t="s">
        <v>6542</v>
      </c>
      <c r="H48" s="5" t="s">
        <v>6543</v>
      </c>
      <c r="I48" s="5" t="s">
        <v>6544</v>
      </c>
      <c r="J48" s="5" t="s">
        <v>6545</v>
      </c>
      <c r="K48" s="5" t="s">
        <v>6546</v>
      </c>
    </row>
    <row r="49" spans="2:11" x14ac:dyDescent="0.25">
      <c r="B49" s="5" t="s">
        <v>2927</v>
      </c>
      <c r="C49" s="5" t="s">
        <v>6547</v>
      </c>
      <c r="D49" s="5" t="s">
        <v>6548</v>
      </c>
      <c r="E49" s="5" t="s">
        <v>6549</v>
      </c>
      <c r="F49" s="5" t="s">
        <v>6550</v>
      </c>
      <c r="G49" s="5" t="s">
        <v>6551</v>
      </c>
      <c r="H49" s="5" t="s">
        <v>5948</v>
      </c>
      <c r="I49" s="5" t="s">
        <v>5949</v>
      </c>
      <c r="J49" s="5" t="s">
        <v>6552</v>
      </c>
      <c r="K49" s="5" t="s">
        <v>6553</v>
      </c>
    </row>
    <row r="50" spans="2:11" x14ac:dyDescent="0.25">
      <c r="B50" s="5"/>
      <c r="C50" s="5" t="s">
        <v>4680</v>
      </c>
      <c r="D50" s="5" t="s">
        <v>6554</v>
      </c>
      <c r="E50" s="5" t="s">
        <v>6555</v>
      </c>
      <c r="F50" s="5" t="s">
        <v>6556</v>
      </c>
      <c r="G50" s="5" t="s">
        <v>5944</v>
      </c>
      <c r="H50" s="5" t="s">
        <v>5951</v>
      </c>
      <c r="I50" s="5" t="s">
        <v>6557</v>
      </c>
      <c r="J50" s="5" t="s">
        <v>6558</v>
      </c>
      <c r="K50" s="5" t="s">
        <v>6559</v>
      </c>
    </row>
    <row r="51" spans="2:11" x14ac:dyDescent="0.25">
      <c r="B51" s="5" t="s">
        <v>2928</v>
      </c>
      <c r="C51" s="5" t="s">
        <v>6560</v>
      </c>
      <c r="D51" s="5" t="s">
        <v>5959</v>
      </c>
      <c r="E51" s="5" t="s">
        <v>6561</v>
      </c>
      <c r="F51" s="5" t="s">
        <v>6562</v>
      </c>
      <c r="G51" s="5" t="s">
        <v>6563</v>
      </c>
      <c r="H51" s="5" t="s">
        <v>6564</v>
      </c>
      <c r="I51" s="5" t="s">
        <v>6565</v>
      </c>
      <c r="J51" s="5" t="s">
        <v>6566</v>
      </c>
      <c r="K51" s="5" t="s">
        <v>7129</v>
      </c>
    </row>
    <row r="52" spans="2:11" x14ac:dyDescent="0.25">
      <c r="B52" s="5"/>
      <c r="C52" s="5" t="s">
        <v>5965</v>
      </c>
      <c r="D52" s="5" t="s">
        <v>6567</v>
      </c>
      <c r="E52" s="5" t="s">
        <v>5932</v>
      </c>
      <c r="F52" s="5" t="s">
        <v>6568</v>
      </c>
      <c r="G52" s="5" t="s">
        <v>6569</v>
      </c>
      <c r="H52" s="5" t="s">
        <v>6570</v>
      </c>
      <c r="I52" s="5" t="s">
        <v>6571</v>
      </c>
      <c r="J52" s="5" t="s">
        <v>6572</v>
      </c>
      <c r="K52" s="5" t="s">
        <v>6573</v>
      </c>
    </row>
    <row r="53" spans="2:11" x14ac:dyDescent="0.25">
      <c r="B53" s="5" t="s">
        <v>2929</v>
      </c>
      <c r="C53" s="5" t="s">
        <v>6574</v>
      </c>
      <c r="D53" s="5" t="s">
        <v>6575</v>
      </c>
      <c r="E53" s="5" t="s">
        <v>6576</v>
      </c>
      <c r="F53" s="5" t="s">
        <v>6577</v>
      </c>
      <c r="G53" s="5" t="s">
        <v>6578</v>
      </c>
      <c r="H53" s="5" t="s">
        <v>6579</v>
      </c>
      <c r="I53" s="5" t="s">
        <v>6580</v>
      </c>
      <c r="J53" s="5" t="s">
        <v>4669</v>
      </c>
      <c r="K53" s="5" t="s">
        <v>6581</v>
      </c>
    </row>
    <row r="54" spans="2:11" x14ac:dyDescent="0.25">
      <c r="B54" s="5"/>
      <c r="C54" s="5" t="s">
        <v>6582</v>
      </c>
      <c r="D54" s="5" t="s">
        <v>6583</v>
      </c>
      <c r="E54" s="5" t="s">
        <v>6584</v>
      </c>
      <c r="F54" s="5" t="s">
        <v>4666</v>
      </c>
      <c r="G54" s="5" t="s">
        <v>4673</v>
      </c>
      <c r="H54" s="5" t="s">
        <v>6585</v>
      </c>
      <c r="I54" s="5" t="s">
        <v>5953</v>
      </c>
      <c r="J54" s="5" t="s">
        <v>5963</v>
      </c>
      <c r="K54" s="5" t="s">
        <v>6586</v>
      </c>
    </row>
    <row r="55" spans="2:11" x14ac:dyDescent="0.25">
      <c r="B55" s="5" t="s">
        <v>2930</v>
      </c>
      <c r="C55" s="5" t="s">
        <v>6587</v>
      </c>
      <c r="D55" s="5" t="s">
        <v>6588</v>
      </c>
      <c r="E55" s="5" t="s">
        <v>7161</v>
      </c>
      <c r="F55" s="5" t="s">
        <v>7162</v>
      </c>
      <c r="G55" s="5" t="s">
        <v>6589</v>
      </c>
      <c r="H55" s="5" t="s">
        <v>6590</v>
      </c>
      <c r="I55" s="5" t="s">
        <v>6591</v>
      </c>
      <c r="J55" s="5" t="s">
        <v>6592</v>
      </c>
      <c r="K55" s="5" t="s">
        <v>6593</v>
      </c>
    </row>
    <row r="56" spans="2:11" x14ac:dyDescent="0.25">
      <c r="B56" s="5"/>
      <c r="C56" s="5" t="s">
        <v>4674</v>
      </c>
      <c r="D56" s="5" t="s">
        <v>6594</v>
      </c>
      <c r="E56" s="5" t="s">
        <v>5932</v>
      </c>
      <c r="F56" s="5" t="s">
        <v>6595</v>
      </c>
      <c r="G56" s="5" t="s">
        <v>3232</v>
      </c>
      <c r="H56" s="5" t="s">
        <v>6596</v>
      </c>
      <c r="I56" s="5" t="s">
        <v>6597</v>
      </c>
      <c r="J56" s="5" t="s">
        <v>6598</v>
      </c>
      <c r="K56" s="5" t="s">
        <v>5964</v>
      </c>
    </row>
    <row r="57" spans="2:11" x14ac:dyDescent="0.25">
      <c r="B57" s="5" t="s">
        <v>2932</v>
      </c>
      <c r="C57" s="5" t="s">
        <v>6599</v>
      </c>
      <c r="D57" s="5" t="s">
        <v>6600</v>
      </c>
      <c r="E57" s="5" t="s">
        <v>6601</v>
      </c>
      <c r="F57" s="5" t="s">
        <v>6602</v>
      </c>
      <c r="G57" s="5" t="s">
        <v>6603</v>
      </c>
      <c r="H57" s="5" t="s">
        <v>4678</v>
      </c>
      <c r="I57" s="5" t="s">
        <v>6604</v>
      </c>
      <c r="J57" s="5" t="s">
        <v>6605</v>
      </c>
      <c r="K57" s="5" t="s">
        <v>6606</v>
      </c>
    </row>
    <row r="58" spans="2:11" x14ac:dyDescent="0.25">
      <c r="B58" s="5"/>
      <c r="C58" s="5" t="s">
        <v>6607</v>
      </c>
      <c r="D58" s="5" t="s">
        <v>6608</v>
      </c>
      <c r="E58" s="5" t="s">
        <v>5932</v>
      </c>
      <c r="F58" s="5" t="s">
        <v>6609</v>
      </c>
      <c r="G58" s="5" t="s">
        <v>5954</v>
      </c>
      <c r="H58" s="5" t="s">
        <v>6610</v>
      </c>
      <c r="I58" s="5" t="s">
        <v>6611</v>
      </c>
      <c r="J58" s="5" t="s">
        <v>6612</v>
      </c>
      <c r="K58" s="5" t="s">
        <v>6613</v>
      </c>
    </row>
    <row r="59" spans="2:11" x14ac:dyDescent="0.25">
      <c r="B59" s="5" t="s">
        <v>2933</v>
      </c>
      <c r="C59" s="5" t="s">
        <v>6614</v>
      </c>
      <c r="D59" s="5" t="s">
        <v>6615</v>
      </c>
      <c r="E59" s="5" t="s">
        <v>6616</v>
      </c>
      <c r="F59" s="5" t="s">
        <v>6357</v>
      </c>
      <c r="G59" s="5" t="s">
        <v>6617</v>
      </c>
      <c r="H59" s="5" t="s">
        <v>3334</v>
      </c>
      <c r="I59" s="5" t="s">
        <v>6618</v>
      </c>
      <c r="J59" s="5" t="s">
        <v>6378</v>
      </c>
      <c r="K59" s="5" t="s">
        <v>6619</v>
      </c>
    </row>
    <row r="60" spans="2:11" x14ac:dyDescent="0.25">
      <c r="B60" s="5"/>
      <c r="C60" s="5" t="s">
        <v>4672</v>
      </c>
      <c r="D60" s="5" t="s">
        <v>6620</v>
      </c>
      <c r="E60" s="5" t="s">
        <v>5957</v>
      </c>
      <c r="F60" s="5" t="s">
        <v>6621</v>
      </c>
      <c r="G60" s="5" t="s">
        <v>6622</v>
      </c>
      <c r="H60" s="5" t="s">
        <v>6623</v>
      </c>
      <c r="I60" s="5" t="s">
        <v>6597</v>
      </c>
      <c r="J60" s="5" t="s">
        <v>6624</v>
      </c>
      <c r="K60" s="5" t="s">
        <v>6625</v>
      </c>
    </row>
    <row r="61" spans="2:11" x14ac:dyDescent="0.25">
      <c r="B61" s="5" t="s">
        <v>2934</v>
      </c>
      <c r="C61" s="5" t="s">
        <v>6626</v>
      </c>
      <c r="D61" s="5" t="s">
        <v>6627</v>
      </c>
      <c r="E61" s="5" t="s">
        <v>6628</v>
      </c>
      <c r="F61" s="5" t="s">
        <v>6629</v>
      </c>
      <c r="G61" s="5" t="s">
        <v>6630</v>
      </c>
      <c r="H61" s="5" t="s">
        <v>6631</v>
      </c>
      <c r="I61" s="5" t="s">
        <v>6632</v>
      </c>
      <c r="J61" s="5" t="s">
        <v>5959</v>
      </c>
      <c r="K61" s="5" t="s">
        <v>6633</v>
      </c>
    </row>
    <row r="62" spans="2:11" x14ac:dyDescent="0.25">
      <c r="B62" s="5"/>
      <c r="C62" s="5" t="s">
        <v>6482</v>
      </c>
      <c r="D62" s="5" t="s">
        <v>6634</v>
      </c>
      <c r="E62" s="5" t="s">
        <v>5955</v>
      </c>
      <c r="F62" s="5" t="s">
        <v>5961</v>
      </c>
      <c r="G62" s="5" t="s">
        <v>4684</v>
      </c>
      <c r="H62" s="5" t="s">
        <v>6635</v>
      </c>
      <c r="I62" s="5" t="s">
        <v>6636</v>
      </c>
      <c r="J62" s="5" t="s">
        <v>6637</v>
      </c>
      <c r="K62" s="5" t="s">
        <v>6638</v>
      </c>
    </row>
    <row r="63" spans="2:11" x14ac:dyDescent="0.25">
      <c r="B63" s="5" t="s">
        <v>2935</v>
      </c>
      <c r="C63" s="5" t="s">
        <v>6639</v>
      </c>
      <c r="D63" s="5" t="s">
        <v>6640</v>
      </c>
      <c r="E63" s="5" t="s">
        <v>6641</v>
      </c>
      <c r="F63" s="5" t="s">
        <v>6642</v>
      </c>
      <c r="G63" s="5" t="s">
        <v>6643</v>
      </c>
      <c r="H63" s="5" t="s">
        <v>6644</v>
      </c>
      <c r="I63" s="5" t="s">
        <v>6645</v>
      </c>
      <c r="J63" s="5" t="s">
        <v>6646</v>
      </c>
      <c r="K63" s="5" t="s">
        <v>6647</v>
      </c>
    </row>
    <row r="64" spans="2:11" x14ac:dyDescent="0.25">
      <c r="B64" s="5"/>
      <c r="C64" s="5" t="s">
        <v>6648</v>
      </c>
      <c r="D64" s="5" t="s">
        <v>4676</v>
      </c>
      <c r="E64" s="5" t="s">
        <v>5932</v>
      </c>
      <c r="F64" s="5" t="s">
        <v>6649</v>
      </c>
      <c r="G64" s="5" t="s">
        <v>4683</v>
      </c>
      <c r="H64" s="5" t="s">
        <v>6650</v>
      </c>
      <c r="I64" s="5" t="s">
        <v>6651</v>
      </c>
      <c r="J64" s="5" t="s">
        <v>6652</v>
      </c>
      <c r="K64" s="5" t="s">
        <v>6653</v>
      </c>
    </row>
    <row r="65" spans="2:11" x14ac:dyDescent="0.25">
      <c r="B65" s="5" t="s">
        <v>2936</v>
      </c>
      <c r="C65" s="5" t="s">
        <v>6654</v>
      </c>
      <c r="D65" s="5" t="s">
        <v>6655</v>
      </c>
      <c r="E65" s="5" t="s">
        <v>6656</v>
      </c>
      <c r="F65" s="5" t="s">
        <v>6395</v>
      </c>
      <c r="G65" s="5" t="s">
        <v>6658</v>
      </c>
      <c r="H65" s="5" t="s">
        <v>6659</v>
      </c>
      <c r="I65" s="5" t="s">
        <v>6660</v>
      </c>
      <c r="J65" s="5" t="s">
        <v>6661</v>
      </c>
      <c r="K65" s="5" t="s">
        <v>6662</v>
      </c>
    </row>
    <row r="66" spans="2:11" x14ac:dyDescent="0.25">
      <c r="B66" s="5"/>
      <c r="C66" s="5" t="s">
        <v>6463</v>
      </c>
      <c r="D66" s="5" t="s">
        <v>6663</v>
      </c>
      <c r="E66" s="5" t="s">
        <v>6664</v>
      </c>
      <c r="F66" s="5" t="s">
        <v>6665</v>
      </c>
      <c r="G66" s="5" t="s">
        <v>3232</v>
      </c>
      <c r="H66" s="5" t="s">
        <v>6433</v>
      </c>
      <c r="I66" s="5" t="s">
        <v>6666</v>
      </c>
      <c r="J66" s="5" t="s">
        <v>6667</v>
      </c>
      <c r="K66" s="5" t="s">
        <v>6586</v>
      </c>
    </row>
    <row r="67" spans="2:11" x14ac:dyDescent="0.25">
      <c r="B67" s="5" t="s">
        <v>2937</v>
      </c>
      <c r="C67" s="5" t="s">
        <v>6668</v>
      </c>
      <c r="D67" s="5" t="s">
        <v>6669</v>
      </c>
      <c r="E67" s="5" t="s">
        <v>6670</v>
      </c>
      <c r="F67" s="5" t="s">
        <v>6671</v>
      </c>
      <c r="G67" s="5" t="s">
        <v>6672</v>
      </c>
      <c r="H67" s="5" t="s">
        <v>6673</v>
      </c>
      <c r="I67" s="5" t="s">
        <v>6674</v>
      </c>
      <c r="J67" s="5" t="s">
        <v>6675</v>
      </c>
      <c r="K67" s="5" t="s">
        <v>6676</v>
      </c>
    </row>
    <row r="68" spans="2:11" x14ac:dyDescent="0.25">
      <c r="B68" s="5"/>
      <c r="C68" s="5" t="s">
        <v>5935</v>
      </c>
      <c r="D68" s="5" t="s">
        <v>6677</v>
      </c>
      <c r="E68" s="5" t="s">
        <v>6664</v>
      </c>
      <c r="F68" s="5" t="s">
        <v>5961</v>
      </c>
      <c r="G68" s="5" t="s">
        <v>3232</v>
      </c>
      <c r="H68" s="5" t="s">
        <v>6678</v>
      </c>
      <c r="I68" s="5" t="s">
        <v>5950</v>
      </c>
      <c r="J68" s="5" t="s">
        <v>5958</v>
      </c>
      <c r="K68" s="5" t="s">
        <v>6679</v>
      </c>
    </row>
    <row r="69" spans="2:11" x14ac:dyDescent="0.25">
      <c r="B69" s="5" t="s">
        <v>2938</v>
      </c>
      <c r="C69" s="5" t="s">
        <v>6680</v>
      </c>
      <c r="D69" s="5" t="s">
        <v>6674</v>
      </c>
      <c r="E69" s="5" t="s">
        <v>7163</v>
      </c>
      <c r="F69" s="5" t="s">
        <v>6681</v>
      </c>
      <c r="G69" s="5" t="s">
        <v>6682</v>
      </c>
      <c r="H69" s="5" t="s">
        <v>6683</v>
      </c>
      <c r="I69" s="5" t="s">
        <v>6684</v>
      </c>
      <c r="J69" s="5" t="s">
        <v>6685</v>
      </c>
      <c r="K69" s="5" t="s">
        <v>6686</v>
      </c>
    </row>
    <row r="70" spans="2:11" x14ac:dyDescent="0.25">
      <c r="B70" s="5"/>
      <c r="C70" s="5" t="s">
        <v>6607</v>
      </c>
      <c r="D70" s="5" t="s">
        <v>4682</v>
      </c>
      <c r="E70" s="5" t="s">
        <v>6687</v>
      </c>
      <c r="F70" s="5" t="s">
        <v>5961</v>
      </c>
      <c r="G70" s="5" t="s">
        <v>6525</v>
      </c>
      <c r="H70" s="5" t="s">
        <v>6688</v>
      </c>
      <c r="I70" s="5" t="s">
        <v>6689</v>
      </c>
      <c r="J70" s="5" t="s">
        <v>6690</v>
      </c>
      <c r="K70" s="5" t="s">
        <v>6691</v>
      </c>
    </row>
    <row r="71" spans="2:11" x14ac:dyDescent="0.25">
      <c r="B71" s="5" t="s">
        <v>4660</v>
      </c>
      <c r="C71" s="5" t="s">
        <v>6692</v>
      </c>
      <c r="D71" s="5" t="s">
        <v>6693</v>
      </c>
      <c r="E71" s="5" t="s">
        <v>6694</v>
      </c>
      <c r="F71" s="5" t="s">
        <v>6695</v>
      </c>
      <c r="G71" s="5" t="s">
        <v>6696</v>
      </c>
      <c r="H71" s="5" t="s">
        <v>6697</v>
      </c>
      <c r="I71" s="5" t="s">
        <v>6698</v>
      </c>
      <c r="J71" s="5" t="s">
        <v>6699</v>
      </c>
      <c r="K71" s="5" t="s">
        <v>6700</v>
      </c>
    </row>
    <row r="72" spans="2:11" x14ac:dyDescent="0.25">
      <c r="B72" s="5"/>
      <c r="C72" s="5" t="s">
        <v>6701</v>
      </c>
      <c r="D72" s="5" t="s">
        <v>6702</v>
      </c>
      <c r="E72" s="5" t="s">
        <v>6703</v>
      </c>
      <c r="F72" s="5" t="s">
        <v>6704</v>
      </c>
      <c r="G72" s="5" t="s">
        <v>6705</v>
      </c>
      <c r="H72" s="5" t="s">
        <v>6706</v>
      </c>
      <c r="I72" s="5" t="s">
        <v>6707</v>
      </c>
      <c r="J72" s="5" t="s">
        <v>6708</v>
      </c>
      <c r="K72" s="5" t="s">
        <v>6709</v>
      </c>
    </row>
    <row r="73" spans="2:1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 x14ac:dyDescent="0.25">
      <c r="B74" s="5" t="s">
        <v>2939</v>
      </c>
      <c r="C74" s="5" t="s">
        <v>4686</v>
      </c>
      <c r="D74" s="5" t="s">
        <v>6710</v>
      </c>
      <c r="E74" s="5" t="s">
        <v>6711</v>
      </c>
      <c r="F74" s="5" t="s">
        <v>6712</v>
      </c>
      <c r="G74" s="5" t="s">
        <v>6713</v>
      </c>
      <c r="H74" s="5" t="s">
        <v>4687</v>
      </c>
      <c r="I74" s="5" t="s">
        <v>6714</v>
      </c>
      <c r="J74" s="5" t="s">
        <v>6715</v>
      </c>
      <c r="K74" s="5" t="s">
        <v>6716</v>
      </c>
    </row>
    <row r="75" spans="2:11" x14ac:dyDescent="0.25">
      <c r="B75" s="5" t="s">
        <v>2940</v>
      </c>
      <c r="C75" s="5" t="s">
        <v>6717</v>
      </c>
      <c r="D75" s="5" t="s">
        <v>6718</v>
      </c>
      <c r="E75" s="5" t="s">
        <v>6719</v>
      </c>
      <c r="F75" s="5" t="s">
        <v>6720</v>
      </c>
      <c r="G75" s="5" t="s">
        <v>6721</v>
      </c>
      <c r="H75" s="5" t="s">
        <v>6722</v>
      </c>
      <c r="I75" s="5" t="s">
        <v>6723</v>
      </c>
      <c r="J75" s="5" t="s">
        <v>6724</v>
      </c>
      <c r="K75" s="5" t="s">
        <v>6725</v>
      </c>
    </row>
    <row r="76" spans="2:1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 x14ac:dyDescent="0.25">
      <c r="B77" s="5" t="s">
        <v>3447</v>
      </c>
      <c r="C77" s="5" t="s">
        <v>3448</v>
      </c>
      <c r="D77" s="5"/>
      <c r="E77" s="5"/>
      <c r="F77" s="5"/>
      <c r="G77" s="5"/>
      <c r="H77" s="5"/>
      <c r="I77" s="5"/>
      <c r="J77" s="5"/>
      <c r="K7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85"/>
  <sheetViews>
    <sheetView topLeftCell="B4" workbookViewId="0">
      <selection activeCell="A12" sqref="A12"/>
    </sheetView>
  </sheetViews>
  <sheetFormatPr defaultColWidth="8.88671875" defaultRowHeight="14.4" x14ac:dyDescent="0.25"/>
  <cols>
    <col min="1" max="1" width="8.88671875" customWidth="1"/>
    <col min="2" max="2" width="20.44140625" style="6" bestFit="1" customWidth="1"/>
    <col min="3" max="4" width="12.6640625" style="6" bestFit="1" customWidth="1"/>
    <col min="5" max="5" width="10.44140625" style="6" bestFit="1" customWidth="1"/>
    <col min="6" max="10" width="12.6640625" style="6" bestFit="1" customWidth="1"/>
    <col min="11" max="11" width="17.109375" style="6" bestFit="1" customWidth="1"/>
    <col min="15" max="15" width="15.44140625" style="6" customWidth="1"/>
    <col min="16" max="16" width="16.109375" style="6" customWidth="1"/>
    <col min="17" max="17" width="17.109375" style="6" bestFit="1" customWidth="1"/>
  </cols>
  <sheetData>
    <row r="1" spans="2:17" x14ac:dyDescent="0.25">
      <c r="B1" s="5"/>
      <c r="C1" s="5" t="s">
        <v>2947</v>
      </c>
      <c r="D1" s="5" t="s">
        <v>2948</v>
      </c>
      <c r="E1" s="5" t="s">
        <v>5870</v>
      </c>
      <c r="F1" s="5" t="s">
        <v>2949</v>
      </c>
      <c r="G1" s="5" t="s">
        <v>2916</v>
      </c>
      <c r="H1" s="5" t="s">
        <v>2918</v>
      </c>
      <c r="I1" s="5" t="s">
        <v>2919</v>
      </c>
      <c r="J1" s="5" t="s">
        <v>2920</v>
      </c>
      <c r="K1" s="5" t="s">
        <v>2921</v>
      </c>
    </row>
    <row r="2" spans="2:17" x14ac:dyDescent="0.25">
      <c r="B2" s="5"/>
      <c r="C2" s="5" t="s">
        <v>3160</v>
      </c>
      <c r="D2" s="5" t="s">
        <v>3200</v>
      </c>
      <c r="E2" s="5" t="s">
        <v>3201</v>
      </c>
      <c r="F2" s="5" t="s">
        <v>3202</v>
      </c>
      <c r="G2" s="5" t="s">
        <v>3203</v>
      </c>
      <c r="H2" s="5" t="s">
        <v>3204</v>
      </c>
      <c r="I2" s="5" t="s">
        <v>3205</v>
      </c>
      <c r="J2" s="5" t="s">
        <v>3206</v>
      </c>
      <c r="K2" s="5" t="s">
        <v>3207</v>
      </c>
    </row>
    <row r="3" spans="2:17" x14ac:dyDescent="0.25">
      <c r="B3" s="5"/>
      <c r="C3" s="5"/>
      <c r="D3" s="5"/>
      <c r="E3" s="5"/>
      <c r="F3" s="5"/>
      <c r="G3" s="5"/>
      <c r="H3" s="5"/>
      <c r="I3" s="5"/>
      <c r="J3" s="5"/>
      <c r="K3" s="5"/>
    </row>
    <row r="4" spans="2:17" x14ac:dyDescent="0.25">
      <c r="B4" s="5" t="s">
        <v>4584</v>
      </c>
      <c r="C4" s="5" t="s">
        <v>6726</v>
      </c>
      <c r="D4" s="5" t="s">
        <v>4585</v>
      </c>
      <c r="E4" s="5" t="s">
        <v>6727</v>
      </c>
      <c r="F4" s="5" t="s">
        <v>5871</v>
      </c>
      <c r="G4" s="5" t="s">
        <v>6728</v>
      </c>
      <c r="H4" s="5" t="s">
        <v>6729</v>
      </c>
      <c r="I4" s="5" t="s">
        <v>6730</v>
      </c>
      <c r="J4" s="5" t="s">
        <v>5888</v>
      </c>
      <c r="K4" s="5" t="s">
        <v>6731</v>
      </c>
    </row>
    <row r="5" spans="2:17" x14ac:dyDescent="0.25">
      <c r="B5" s="5"/>
      <c r="C5" s="5" t="s">
        <v>4586</v>
      </c>
      <c r="D5" s="5" t="s">
        <v>4587</v>
      </c>
      <c r="E5" s="5" t="s">
        <v>4589</v>
      </c>
      <c r="F5" s="5" t="s">
        <v>4588</v>
      </c>
      <c r="G5" s="5" t="s">
        <v>6732</v>
      </c>
      <c r="H5" s="5" t="s">
        <v>6733</v>
      </c>
      <c r="I5" s="5" t="s">
        <v>6734</v>
      </c>
      <c r="J5" s="5" t="s">
        <v>4590</v>
      </c>
      <c r="K5" s="5" t="s">
        <v>5873</v>
      </c>
    </row>
    <row r="6" spans="2:17" x14ac:dyDescent="0.25">
      <c r="B6" s="5" t="s">
        <v>4591</v>
      </c>
      <c r="C6" s="5" t="s">
        <v>4601</v>
      </c>
      <c r="D6" s="5" t="s">
        <v>4592</v>
      </c>
      <c r="E6" s="5" t="s">
        <v>5874</v>
      </c>
      <c r="F6" s="5" t="s">
        <v>4613</v>
      </c>
      <c r="G6" s="5" t="s">
        <v>4659</v>
      </c>
      <c r="H6" s="5" t="s">
        <v>6735</v>
      </c>
      <c r="I6" s="5" t="s">
        <v>6736</v>
      </c>
      <c r="J6" s="5" t="s">
        <v>6737</v>
      </c>
      <c r="K6" s="5" t="s">
        <v>5875</v>
      </c>
    </row>
    <row r="7" spans="2:17" x14ac:dyDescent="0.25">
      <c r="B7" s="5"/>
      <c r="C7" s="5" t="s">
        <v>4587</v>
      </c>
      <c r="D7" s="5" t="s">
        <v>4595</v>
      </c>
      <c r="E7" s="5" t="s">
        <v>4596</v>
      </c>
      <c r="F7" s="5" t="s">
        <v>4597</v>
      </c>
      <c r="G7" s="5" t="s">
        <v>4588</v>
      </c>
      <c r="H7" s="5" t="s">
        <v>5876</v>
      </c>
      <c r="I7" s="5" t="s">
        <v>4586</v>
      </c>
      <c r="J7" s="5" t="s">
        <v>4588</v>
      </c>
      <c r="K7" s="5" t="s">
        <v>4605</v>
      </c>
    </row>
    <row r="8" spans="2:17" x14ac:dyDescent="0.25">
      <c r="B8" s="5" t="s">
        <v>4599</v>
      </c>
      <c r="C8" s="5" t="s">
        <v>4601</v>
      </c>
      <c r="D8" s="5" t="s">
        <v>4600</v>
      </c>
      <c r="E8" s="5" t="s">
        <v>4585</v>
      </c>
      <c r="F8" s="5" t="s">
        <v>4602</v>
      </c>
      <c r="G8" s="5" t="s">
        <v>4613</v>
      </c>
      <c r="H8" s="5" t="s">
        <v>6738</v>
      </c>
      <c r="I8" s="5" t="s">
        <v>4601</v>
      </c>
      <c r="J8" s="5" t="s">
        <v>4615</v>
      </c>
      <c r="K8" s="5" t="s">
        <v>6739</v>
      </c>
    </row>
    <row r="9" spans="2:17" x14ac:dyDescent="0.25">
      <c r="B9" s="5"/>
      <c r="C9" s="5" t="s">
        <v>4604</v>
      </c>
      <c r="D9" s="5" t="s">
        <v>4595</v>
      </c>
      <c r="E9" s="5" t="s">
        <v>4604</v>
      </c>
      <c r="F9" s="5" t="s">
        <v>4587</v>
      </c>
      <c r="G9" s="5" t="s">
        <v>4597</v>
      </c>
      <c r="H9" s="5" t="s">
        <v>5877</v>
      </c>
      <c r="I9" s="5" t="s">
        <v>4597</v>
      </c>
      <c r="J9" s="5" t="s">
        <v>4586</v>
      </c>
      <c r="K9" s="5" t="s">
        <v>4605</v>
      </c>
    </row>
    <row r="10" spans="2:17" x14ac:dyDescent="0.25">
      <c r="B10" s="5" t="s">
        <v>4606</v>
      </c>
      <c r="C10" s="5" t="s">
        <v>4603</v>
      </c>
      <c r="D10" s="5" t="s">
        <v>4607</v>
      </c>
      <c r="E10" s="5" t="s">
        <v>6740</v>
      </c>
      <c r="F10" s="5" t="s">
        <v>6741</v>
      </c>
      <c r="G10" s="5" t="s">
        <v>6737</v>
      </c>
      <c r="H10" s="5" t="s">
        <v>6742</v>
      </c>
      <c r="I10" s="5" t="s">
        <v>5878</v>
      </c>
      <c r="J10" s="5" t="s">
        <v>5880</v>
      </c>
      <c r="K10" s="5" t="s">
        <v>4608</v>
      </c>
      <c r="O10" s="10"/>
      <c r="P10" s="10" t="s">
        <v>3167</v>
      </c>
      <c r="Q10" s="10" t="s">
        <v>3168</v>
      </c>
    </row>
    <row r="11" spans="2:17" x14ac:dyDescent="0.25">
      <c r="B11" s="5"/>
      <c r="C11" s="5" t="s">
        <v>4597</v>
      </c>
      <c r="D11" s="5" t="s">
        <v>4604</v>
      </c>
      <c r="E11" s="5" t="s">
        <v>4609</v>
      </c>
      <c r="F11" s="5" t="s">
        <v>4586</v>
      </c>
      <c r="G11" s="5" t="s">
        <v>4610</v>
      </c>
      <c r="H11" s="5" t="s">
        <v>4630</v>
      </c>
      <c r="I11" s="5" t="s">
        <v>4586</v>
      </c>
      <c r="J11" s="5" t="s">
        <v>5881</v>
      </c>
      <c r="K11" s="5" t="s">
        <v>5882</v>
      </c>
      <c r="O11" s="10"/>
      <c r="P11" s="10" t="s">
        <v>3160</v>
      </c>
      <c r="Q11" s="10" t="s">
        <v>3161</v>
      </c>
    </row>
    <row r="12" spans="2:17" x14ac:dyDescent="0.25">
      <c r="B12" s="5" t="s">
        <v>4612</v>
      </c>
      <c r="C12" s="5" t="s">
        <v>4601</v>
      </c>
      <c r="D12" s="5" t="s">
        <v>4592</v>
      </c>
      <c r="E12" s="5" t="s">
        <v>4614</v>
      </c>
      <c r="F12" s="5" t="s">
        <v>6743</v>
      </c>
      <c r="G12" s="5" t="s">
        <v>6744</v>
      </c>
      <c r="H12" s="5" t="s">
        <v>6745</v>
      </c>
      <c r="I12" s="5" t="s">
        <v>5883</v>
      </c>
      <c r="J12" s="5" t="s">
        <v>5879</v>
      </c>
      <c r="K12" s="5" t="s">
        <v>6746</v>
      </c>
      <c r="O12" s="10"/>
      <c r="P12" s="10"/>
      <c r="Q12" s="10"/>
    </row>
    <row r="13" spans="2:17" x14ac:dyDescent="0.25">
      <c r="B13" s="5"/>
      <c r="C13" s="5" t="s">
        <v>4596</v>
      </c>
      <c r="D13" s="5" t="s">
        <v>4595</v>
      </c>
      <c r="E13" s="5" t="s">
        <v>4609</v>
      </c>
      <c r="F13" s="5" t="s">
        <v>4609</v>
      </c>
      <c r="G13" s="5" t="s">
        <v>5884</v>
      </c>
      <c r="H13" s="5" t="s">
        <v>5885</v>
      </c>
      <c r="I13" s="5" t="s">
        <v>4616</v>
      </c>
      <c r="J13" s="5" t="s">
        <v>4610</v>
      </c>
      <c r="K13" s="5" t="s">
        <v>4611</v>
      </c>
      <c r="O13" s="10" t="s">
        <v>2910</v>
      </c>
      <c r="P13" s="10" t="s">
        <v>3273</v>
      </c>
      <c r="Q13" s="10" t="s">
        <v>3396</v>
      </c>
    </row>
    <row r="14" spans="2:17" x14ac:dyDescent="0.25">
      <c r="B14" s="5" t="s">
        <v>4618</v>
      </c>
      <c r="C14" s="5" t="s">
        <v>4594</v>
      </c>
      <c r="D14" s="5" t="s">
        <v>4619</v>
      </c>
      <c r="E14" s="5" t="s">
        <v>4593</v>
      </c>
      <c r="F14" s="5" t="s">
        <v>6747</v>
      </c>
      <c r="G14" s="5" t="s">
        <v>6748</v>
      </c>
      <c r="H14" s="5" t="s">
        <v>6749</v>
      </c>
      <c r="I14" s="5" t="s">
        <v>4603</v>
      </c>
      <c r="J14" s="5" t="s">
        <v>6750</v>
      </c>
      <c r="K14" s="5" t="s">
        <v>5886</v>
      </c>
      <c r="O14" s="10"/>
      <c r="P14" s="10" t="s">
        <v>3274</v>
      </c>
      <c r="Q14" s="10" t="s">
        <v>3398</v>
      </c>
    </row>
    <row r="15" spans="2:17" x14ac:dyDescent="0.25">
      <c r="B15" s="5"/>
      <c r="C15" s="5" t="s">
        <v>4597</v>
      </c>
      <c r="D15" s="5" t="s">
        <v>4604</v>
      </c>
      <c r="E15" s="5" t="s">
        <v>4609</v>
      </c>
      <c r="F15" s="5" t="s">
        <v>4586</v>
      </c>
      <c r="G15" s="5" t="s">
        <v>4620</v>
      </c>
      <c r="H15" s="5" t="s">
        <v>4598</v>
      </c>
      <c r="I15" s="5" t="s">
        <v>4616</v>
      </c>
      <c r="J15" s="5" t="s">
        <v>4617</v>
      </c>
      <c r="K15" s="5" t="s">
        <v>6751</v>
      </c>
      <c r="O15" s="10" t="s">
        <v>2911</v>
      </c>
      <c r="P15" s="10" t="s">
        <v>3275</v>
      </c>
      <c r="Q15" s="10" t="s">
        <v>3399</v>
      </c>
    </row>
    <row r="16" spans="2:17" x14ac:dyDescent="0.25">
      <c r="B16" s="5" t="s">
        <v>2916</v>
      </c>
      <c r="C16" s="5" t="s">
        <v>6752</v>
      </c>
      <c r="D16" s="5" t="s">
        <v>6753</v>
      </c>
      <c r="E16" s="5" t="s">
        <v>6754</v>
      </c>
      <c r="F16" s="5"/>
      <c r="G16" s="5"/>
      <c r="H16" s="5"/>
      <c r="I16" s="5"/>
      <c r="J16" s="5"/>
      <c r="K16" s="5" t="s">
        <v>2917</v>
      </c>
      <c r="O16" s="10"/>
      <c r="P16" s="10" t="s">
        <v>3276</v>
      </c>
      <c r="Q16" s="10" t="s">
        <v>3277</v>
      </c>
    </row>
    <row r="17" spans="2:17" x14ac:dyDescent="0.25">
      <c r="B17" s="5"/>
      <c r="C17" s="5" t="s">
        <v>6755</v>
      </c>
      <c r="D17" s="5" t="s">
        <v>6756</v>
      </c>
      <c r="E17" s="5" t="s">
        <v>5887</v>
      </c>
      <c r="F17" s="5"/>
      <c r="G17" s="5"/>
      <c r="H17" s="5"/>
      <c r="I17" s="5"/>
      <c r="J17" s="5"/>
      <c r="K17" s="5" t="s">
        <v>2917</v>
      </c>
      <c r="O17" s="10" t="s">
        <v>2912</v>
      </c>
      <c r="P17" s="10" t="s">
        <v>3278</v>
      </c>
      <c r="Q17" s="10" t="s">
        <v>3400</v>
      </c>
    </row>
    <row r="18" spans="2:17" x14ac:dyDescent="0.25">
      <c r="B18" s="5" t="s">
        <v>2918</v>
      </c>
      <c r="C18" s="5" t="s">
        <v>6757</v>
      </c>
      <c r="D18" s="5" t="s">
        <v>6758</v>
      </c>
      <c r="E18" s="5" t="s">
        <v>6759</v>
      </c>
      <c r="F18" s="5"/>
      <c r="G18" s="5"/>
      <c r="H18" s="5"/>
      <c r="I18" s="5"/>
      <c r="J18" s="5"/>
      <c r="K18" s="5" t="s">
        <v>2917</v>
      </c>
      <c r="O18" s="10"/>
      <c r="P18" s="10" t="s">
        <v>3279</v>
      </c>
      <c r="Q18" s="10" t="s">
        <v>3280</v>
      </c>
    </row>
    <row r="19" spans="2:17" x14ac:dyDescent="0.25">
      <c r="B19" s="5"/>
      <c r="C19" s="5" t="s">
        <v>6760</v>
      </c>
      <c r="D19" s="5" t="s">
        <v>4624</v>
      </c>
      <c r="E19" s="5" t="s">
        <v>6761</v>
      </c>
      <c r="F19" s="5"/>
      <c r="G19" s="5"/>
      <c r="H19" s="5"/>
      <c r="I19" s="5"/>
      <c r="J19" s="5"/>
      <c r="K19" s="5" t="s">
        <v>2917</v>
      </c>
      <c r="O19" s="10" t="s">
        <v>2913</v>
      </c>
      <c r="P19" s="10" t="s">
        <v>3281</v>
      </c>
      <c r="Q19" s="10" t="s">
        <v>3401</v>
      </c>
    </row>
    <row r="20" spans="2:17" x14ac:dyDescent="0.25">
      <c r="B20" s="5" t="s">
        <v>2919</v>
      </c>
      <c r="C20" s="5" t="s">
        <v>6762</v>
      </c>
      <c r="D20" s="5" t="s">
        <v>6763</v>
      </c>
      <c r="E20" s="5" t="s">
        <v>6764</v>
      </c>
      <c r="F20" s="5"/>
      <c r="G20" s="5"/>
      <c r="H20" s="5"/>
      <c r="I20" s="5"/>
      <c r="J20" s="5"/>
      <c r="K20" s="5" t="s">
        <v>2917</v>
      </c>
      <c r="O20" s="10"/>
      <c r="P20" s="10" t="s">
        <v>2941</v>
      </c>
      <c r="Q20" s="10" t="s">
        <v>3402</v>
      </c>
    </row>
    <row r="21" spans="2:17" x14ac:dyDescent="0.25">
      <c r="B21" s="5"/>
      <c r="C21" s="5" t="s">
        <v>6765</v>
      </c>
      <c r="D21" s="5" t="s">
        <v>6766</v>
      </c>
      <c r="E21" s="5" t="s">
        <v>4621</v>
      </c>
      <c r="F21" s="5"/>
      <c r="G21" s="5"/>
      <c r="H21" s="5"/>
      <c r="I21" s="5"/>
      <c r="J21" s="5"/>
      <c r="K21" s="5" t="s">
        <v>2917</v>
      </c>
      <c r="O21" s="10" t="s">
        <v>2914</v>
      </c>
      <c r="P21" s="10" t="s">
        <v>3282</v>
      </c>
      <c r="Q21" s="10" t="s">
        <v>3444</v>
      </c>
    </row>
    <row r="22" spans="2:17" x14ac:dyDescent="0.25">
      <c r="B22" s="5" t="s">
        <v>2920</v>
      </c>
      <c r="C22" s="5" t="s">
        <v>6767</v>
      </c>
      <c r="D22" s="5" t="s">
        <v>6768</v>
      </c>
      <c r="E22" s="5" t="s">
        <v>6769</v>
      </c>
      <c r="F22" s="5"/>
      <c r="G22" s="5"/>
      <c r="H22" s="5"/>
      <c r="I22" s="5"/>
      <c r="J22" s="5"/>
      <c r="K22" s="5" t="s">
        <v>2917</v>
      </c>
      <c r="O22" s="10"/>
      <c r="P22" s="10" t="s">
        <v>3283</v>
      </c>
      <c r="Q22" s="10" t="s">
        <v>3403</v>
      </c>
    </row>
    <row r="23" spans="2:17" x14ac:dyDescent="0.25">
      <c r="B23" s="5"/>
      <c r="C23" s="5" t="s">
        <v>4624</v>
      </c>
      <c r="D23" s="5" t="s">
        <v>4623</v>
      </c>
      <c r="E23" s="5" t="s">
        <v>6770</v>
      </c>
      <c r="F23" s="5"/>
      <c r="G23" s="5"/>
      <c r="H23" s="5"/>
      <c r="I23" s="5"/>
      <c r="J23" s="5"/>
      <c r="K23" s="5" t="s">
        <v>2917</v>
      </c>
      <c r="O23" s="10" t="s">
        <v>2915</v>
      </c>
      <c r="P23" s="10" t="s">
        <v>3284</v>
      </c>
      <c r="Q23" s="10" t="s">
        <v>3445</v>
      </c>
    </row>
    <row r="24" spans="2:17" x14ac:dyDescent="0.25">
      <c r="B24" s="5" t="s">
        <v>2921</v>
      </c>
      <c r="C24" s="5" t="s">
        <v>6771</v>
      </c>
      <c r="D24" s="5" t="s">
        <v>5916</v>
      </c>
      <c r="E24" s="5" t="s">
        <v>4625</v>
      </c>
      <c r="F24" s="5"/>
      <c r="G24" s="5"/>
      <c r="H24" s="5"/>
      <c r="I24" s="5"/>
      <c r="J24" s="5"/>
      <c r="K24" s="5" t="s">
        <v>2917</v>
      </c>
      <c r="O24" s="10"/>
      <c r="P24" s="10" t="s">
        <v>3285</v>
      </c>
      <c r="Q24" s="10" t="s">
        <v>3404</v>
      </c>
    </row>
    <row r="25" spans="2:17" x14ac:dyDescent="0.25">
      <c r="B25" s="5"/>
      <c r="C25" s="5" t="s">
        <v>5889</v>
      </c>
      <c r="D25" s="5" t="s">
        <v>6772</v>
      </c>
      <c r="E25" s="5" t="s">
        <v>6773</v>
      </c>
      <c r="F25" s="5"/>
      <c r="G25" s="5"/>
      <c r="H25" s="5"/>
      <c r="I25" s="5"/>
      <c r="J25" s="5"/>
      <c r="K25" s="5" t="s">
        <v>2917</v>
      </c>
      <c r="O25" s="10" t="s">
        <v>2916</v>
      </c>
      <c r="P25" s="10" t="s">
        <v>3286</v>
      </c>
      <c r="Q25" s="10" t="s">
        <v>3405</v>
      </c>
    </row>
    <row r="26" spans="2:17" x14ac:dyDescent="0.25">
      <c r="B26" s="5" t="s">
        <v>2922</v>
      </c>
      <c r="C26" s="5" t="s">
        <v>6774</v>
      </c>
      <c r="D26" s="5" t="s">
        <v>6775</v>
      </c>
      <c r="E26" s="5" t="s">
        <v>5888</v>
      </c>
      <c r="F26" s="5" t="s">
        <v>6776</v>
      </c>
      <c r="G26" s="5" t="s">
        <v>6777</v>
      </c>
      <c r="H26" s="5" t="s">
        <v>6778</v>
      </c>
      <c r="I26" s="5" t="s">
        <v>6779</v>
      </c>
      <c r="J26" s="5" t="s">
        <v>5890</v>
      </c>
      <c r="K26" s="5" t="s">
        <v>6780</v>
      </c>
      <c r="O26" s="10"/>
      <c r="P26" s="10" t="s">
        <v>3287</v>
      </c>
      <c r="Q26" s="10" t="s">
        <v>3163</v>
      </c>
    </row>
    <row r="27" spans="2:17" x14ac:dyDescent="0.25">
      <c r="B27" s="5"/>
      <c r="C27" s="5" t="s">
        <v>4626</v>
      </c>
      <c r="D27" s="5" t="s">
        <v>4627</v>
      </c>
      <c r="E27" s="5" t="s">
        <v>5904</v>
      </c>
      <c r="F27" s="5" t="s">
        <v>6781</v>
      </c>
      <c r="G27" s="5" t="s">
        <v>6782</v>
      </c>
      <c r="H27" s="5" t="s">
        <v>6783</v>
      </c>
      <c r="I27" s="5" t="s">
        <v>5892</v>
      </c>
      <c r="J27" s="5" t="s">
        <v>6784</v>
      </c>
      <c r="K27" s="5" t="s">
        <v>6785</v>
      </c>
      <c r="O27" s="10" t="s">
        <v>2918</v>
      </c>
      <c r="P27" s="10" t="s">
        <v>3288</v>
      </c>
      <c r="Q27" s="10" t="s">
        <v>3269</v>
      </c>
    </row>
    <row r="28" spans="2:17" x14ac:dyDescent="0.25">
      <c r="B28" s="5" t="s">
        <v>2892</v>
      </c>
      <c r="C28" s="5" t="s">
        <v>6786</v>
      </c>
      <c r="D28" s="5" t="s">
        <v>6787</v>
      </c>
      <c r="E28" s="5" t="s">
        <v>6788</v>
      </c>
      <c r="F28" s="5" t="s">
        <v>6789</v>
      </c>
      <c r="G28" s="5" t="s">
        <v>6790</v>
      </c>
      <c r="H28" s="5" t="s">
        <v>6791</v>
      </c>
      <c r="I28" s="5" t="s">
        <v>6792</v>
      </c>
      <c r="J28" s="5" t="s">
        <v>6793</v>
      </c>
      <c r="K28" s="5" t="s">
        <v>6794</v>
      </c>
      <c r="O28" s="10"/>
      <c r="P28" s="10" t="s">
        <v>3289</v>
      </c>
      <c r="Q28" s="10" t="s">
        <v>3290</v>
      </c>
    </row>
    <row r="29" spans="2:17" x14ac:dyDescent="0.25">
      <c r="B29" s="5"/>
      <c r="C29" s="5" t="s">
        <v>4629</v>
      </c>
      <c r="D29" s="5" t="s">
        <v>6795</v>
      </c>
      <c r="E29" s="5" t="s">
        <v>4631</v>
      </c>
      <c r="F29" s="5" t="s">
        <v>4632</v>
      </c>
      <c r="G29" s="5" t="s">
        <v>4633</v>
      </c>
      <c r="H29" s="5" t="s">
        <v>6796</v>
      </c>
      <c r="I29" s="5" t="s">
        <v>5895</v>
      </c>
      <c r="J29" s="5" t="s">
        <v>6797</v>
      </c>
      <c r="K29" s="5" t="s">
        <v>6798</v>
      </c>
      <c r="O29" s="10" t="s">
        <v>2919</v>
      </c>
      <c r="P29" s="10" t="s">
        <v>3291</v>
      </c>
      <c r="Q29" s="10" t="s">
        <v>3406</v>
      </c>
    </row>
    <row r="30" spans="2:17" x14ac:dyDescent="0.25">
      <c r="B30" s="5" t="s">
        <v>7080</v>
      </c>
      <c r="C30" s="5" t="s">
        <v>7081</v>
      </c>
      <c r="D30" s="5" t="s">
        <v>7082</v>
      </c>
      <c r="E30" s="5" t="s">
        <v>6749</v>
      </c>
      <c r="F30" s="5" t="s">
        <v>5926</v>
      </c>
      <c r="G30" s="5" t="s">
        <v>7083</v>
      </c>
      <c r="H30" s="5" t="s">
        <v>7084</v>
      </c>
      <c r="I30" s="5" t="s">
        <v>7085</v>
      </c>
      <c r="J30" s="5" t="s">
        <v>7086</v>
      </c>
      <c r="K30" s="5" t="s">
        <v>7087</v>
      </c>
      <c r="O30" s="10"/>
      <c r="P30" s="10" t="s">
        <v>3241</v>
      </c>
      <c r="Q30" s="10" t="s">
        <v>3292</v>
      </c>
    </row>
    <row r="31" spans="2:17" x14ac:dyDescent="0.25">
      <c r="B31" s="5"/>
      <c r="C31" s="5" t="s">
        <v>4588</v>
      </c>
      <c r="D31" s="5" t="s">
        <v>4609</v>
      </c>
      <c r="E31" s="5" t="s">
        <v>7088</v>
      </c>
      <c r="F31" s="5" t="s">
        <v>4589</v>
      </c>
      <c r="G31" s="5" t="s">
        <v>6288</v>
      </c>
      <c r="H31" s="5" t="s">
        <v>7089</v>
      </c>
      <c r="I31" s="5" t="s">
        <v>7088</v>
      </c>
      <c r="J31" s="5" t="s">
        <v>7090</v>
      </c>
      <c r="K31" s="5" t="s">
        <v>7091</v>
      </c>
      <c r="O31" s="10" t="s">
        <v>2920</v>
      </c>
      <c r="P31" s="10" t="s">
        <v>3293</v>
      </c>
      <c r="Q31" s="10" t="s">
        <v>3407</v>
      </c>
    </row>
    <row r="32" spans="2:17" x14ac:dyDescent="0.25">
      <c r="B32" s="5" t="s">
        <v>2905</v>
      </c>
      <c r="C32" s="5" t="s">
        <v>6799</v>
      </c>
      <c r="D32" s="5" t="s">
        <v>6800</v>
      </c>
      <c r="E32" s="5" t="s">
        <v>6801</v>
      </c>
      <c r="F32" s="5" t="s">
        <v>6802</v>
      </c>
      <c r="G32" s="5" t="s">
        <v>6803</v>
      </c>
      <c r="H32" s="5" t="s">
        <v>6804</v>
      </c>
      <c r="I32" s="5" t="s">
        <v>6805</v>
      </c>
      <c r="J32" s="5" t="s">
        <v>6806</v>
      </c>
      <c r="K32" s="5" t="s">
        <v>6807</v>
      </c>
      <c r="O32" s="10"/>
      <c r="P32" s="10" t="s">
        <v>3164</v>
      </c>
      <c r="Q32" s="10" t="s">
        <v>3165</v>
      </c>
    </row>
    <row r="33" spans="2:18" x14ac:dyDescent="0.25">
      <c r="B33" s="5"/>
      <c r="C33" s="5" t="s">
        <v>6808</v>
      </c>
      <c r="D33" s="5" t="s">
        <v>6809</v>
      </c>
      <c r="E33" s="5" t="s">
        <v>6810</v>
      </c>
      <c r="F33" s="5" t="s">
        <v>6811</v>
      </c>
      <c r="G33" s="5" t="s">
        <v>6812</v>
      </c>
      <c r="H33" s="5" t="s">
        <v>6813</v>
      </c>
      <c r="I33" s="5" t="s">
        <v>6814</v>
      </c>
      <c r="J33" s="5" t="s">
        <v>6815</v>
      </c>
      <c r="K33" s="5" t="s">
        <v>6816</v>
      </c>
      <c r="O33" s="10" t="s">
        <v>2921</v>
      </c>
      <c r="P33" s="10" t="s">
        <v>3294</v>
      </c>
      <c r="Q33" s="10" t="s">
        <v>3408</v>
      </c>
    </row>
    <row r="34" spans="2:18" x14ac:dyDescent="0.25">
      <c r="B34" s="5" t="s">
        <v>2902</v>
      </c>
      <c r="C34" s="5" t="s">
        <v>6817</v>
      </c>
      <c r="D34" s="5" t="s">
        <v>6818</v>
      </c>
      <c r="E34" s="5" t="s">
        <v>6819</v>
      </c>
      <c r="F34" s="5" t="s">
        <v>6820</v>
      </c>
      <c r="G34" s="5" t="s">
        <v>6821</v>
      </c>
      <c r="H34" s="5" t="s">
        <v>6822</v>
      </c>
      <c r="I34" s="5" t="s">
        <v>6823</v>
      </c>
      <c r="J34" s="5" t="s">
        <v>6824</v>
      </c>
      <c r="K34" s="5" t="s">
        <v>6825</v>
      </c>
      <c r="O34" s="10"/>
      <c r="P34" s="10" t="s">
        <v>3287</v>
      </c>
      <c r="Q34" s="10" t="s">
        <v>3242</v>
      </c>
    </row>
    <row r="35" spans="2:18" x14ac:dyDescent="0.25">
      <c r="B35" s="5"/>
      <c r="C35" s="5" t="s">
        <v>6826</v>
      </c>
      <c r="D35" s="5" t="s">
        <v>6827</v>
      </c>
      <c r="E35" s="5" t="s">
        <v>5927</v>
      </c>
      <c r="F35" s="5" t="s">
        <v>2942</v>
      </c>
      <c r="G35" s="5" t="s">
        <v>6782</v>
      </c>
      <c r="H35" s="5" t="s">
        <v>6828</v>
      </c>
      <c r="I35" s="5" t="s">
        <v>6829</v>
      </c>
      <c r="J35" s="5" t="s">
        <v>6830</v>
      </c>
      <c r="K35" s="5" t="s">
        <v>6831</v>
      </c>
      <c r="O35" s="14" t="s">
        <v>2922</v>
      </c>
      <c r="P35" s="14" t="s">
        <v>3295</v>
      </c>
      <c r="Q35" s="14" t="s">
        <v>3409</v>
      </c>
    </row>
    <row r="36" spans="2:18" x14ac:dyDescent="0.25">
      <c r="B36" s="5" t="s">
        <v>3198</v>
      </c>
      <c r="C36" s="5" t="s">
        <v>6832</v>
      </c>
      <c r="D36" s="5" t="s">
        <v>6833</v>
      </c>
      <c r="E36" s="5" t="s">
        <v>6834</v>
      </c>
      <c r="F36" s="5" t="s">
        <v>6835</v>
      </c>
      <c r="G36" s="5" t="s">
        <v>6836</v>
      </c>
      <c r="H36" s="5" t="s">
        <v>6837</v>
      </c>
      <c r="I36" s="5" t="s">
        <v>6838</v>
      </c>
      <c r="J36" s="5" t="s">
        <v>6839</v>
      </c>
      <c r="K36" s="5" t="s">
        <v>6840</v>
      </c>
      <c r="O36" s="14"/>
      <c r="P36" s="14" t="s">
        <v>3296</v>
      </c>
      <c r="Q36" s="14" t="s">
        <v>3297</v>
      </c>
    </row>
    <row r="37" spans="2:18" x14ac:dyDescent="0.25">
      <c r="B37" s="5"/>
      <c r="C37" s="5" t="s">
        <v>5897</v>
      </c>
      <c r="D37" s="5" t="s">
        <v>4650</v>
      </c>
      <c r="E37" s="5" t="s">
        <v>6841</v>
      </c>
      <c r="F37" s="5" t="s">
        <v>6842</v>
      </c>
      <c r="G37" s="5" t="s">
        <v>6843</v>
      </c>
      <c r="H37" s="5" t="s">
        <v>6844</v>
      </c>
      <c r="I37" s="5" t="s">
        <v>5872</v>
      </c>
      <c r="J37" s="5" t="s">
        <v>6845</v>
      </c>
      <c r="K37" s="5" t="s">
        <v>6846</v>
      </c>
      <c r="O37" s="15" t="s">
        <v>3162</v>
      </c>
      <c r="P37" s="15" t="s">
        <v>3298</v>
      </c>
      <c r="Q37" s="15" t="s">
        <v>2917</v>
      </c>
    </row>
    <row r="38" spans="2:18" x14ac:dyDescent="0.25">
      <c r="B38" s="5" t="s">
        <v>3208</v>
      </c>
      <c r="C38" s="5" t="s">
        <v>4607</v>
      </c>
      <c r="D38" s="5" t="s">
        <v>4600</v>
      </c>
      <c r="E38" s="5" t="s">
        <v>2944</v>
      </c>
      <c r="F38" s="5" t="s">
        <v>4607</v>
      </c>
      <c r="G38" s="5" t="s">
        <v>2944</v>
      </c>
      <c r="H38" s="5" t="s">
        <v>5898</v>
      </c>
      <c r="I38" s="5" t="s">
        <v>4607</v>
      </c>
      <c r="J38" s="5" t="s">
        <v>5899</v>
      </c>
      <c r="K38" s="5" t="s">
        <v>5900</v>
      </c>
      <c r="O38" s="15"/>
      <c r="P38" s="15" t="s">
        <v>3299</v>
      </c>
      <c r="Q38" s="15" t="s">
        <v>2917</v>
      </c>
    </row>
    <row r="39" spans="2:18" x14ac:dyDescent="0.25">
      <c r="B39" s="5"/>
      <c r="C39" s="5" t="s">
        <v>4634</v>
      </c>
      <c r="D39" s="5" t="s">
        <v>4637</v>
      </c>
      <c r="E39" s="5" t="s">
        <v>4634</v>
      </c>
      <c r="F39" s="5" t="s">
        <v>4634</v>
      </c>
      <c r="G39" s="5" t="s">
        <v>4637</v>
      </c>
      <c r="H39" s="5" t="s">
        <v>4588</v>
      </c>
      <c r="I39" s="5" t="s">
        <v>4634</v>
      </c>
      <c r="J39" s="5" t="s">
        <v>4637</v>
      </c>
      <c r="K39" s="5" t="s">
        <v>4635</v>
      </c>
      <c r="O39" s="10" t="s">
        <v>2893</v>
      </c>
      <c r="P39" s="10" t="s">
        <v>3300</v>
      </c>
      <c r="Q39" s="10" t="s">
        <v>3446</v>
      </c>
    </row>
    <row r="40" spans="2:18" x14ac:dyDescent="0.25">
      <c r="B40" s="5" t="s">
        <v>2923</v>
      </c>
      <c r="C40" s="5" t="s">
        <v>6847</v>
      </c>
      <c r="D40" s="5" t="s">
        <v>6848</v>
      </c>
      <c r="E40" s="5" t="s">
        <v>6849</v>
      </c>
      <c r="F40" s="5" t="s">
        <v>6850</v>
      </c>
      <c r="G40" s="5" t="s">
        <v>6851</v>
      </c>
      <c r="H40" s="5" t="s">
        <v>6852</v>
      </c>
      <c r="I40" s="5" t="s">
        <v>6853</v>
      </c>
      <c r="J40" s="5" t="s">
        <v>6854</v>
      </c>
      <c r="K40" s="5" t="s">
        <v>6855</v>
      </c>
      <c r="O40" s="10"/>
      <c r="P40" s="10" t="s">
        <v>3301</v>
      </c>
      <c r="Q40" s="10" t="s">
        <v>3449</v>
      </c>
    </row>
    <row r="41" spans="2:18" x14ac:dyDescent="0.25">
      <c r="B41" s="5"/>
      <c r="C41" s="5" t="s">
        <v>4653</v>
      </c>
      <c r="D41" s="5" t="s">
        <v>6856</v>
      </c>
      <c r="E41" s="5" t="s">
        <v>4622</v>
      </c>
      <c r="F41" s="5" t="s">
        <v>2942</v>
      </c>
      <c r="G41" s="5" t="s">
        <v>5920</v>
      </c>
      <c r="H41" s="5" t="s">
        <v>6857</v>
      </c>
      <c r="I41" s="5" t="s">
        <v>6808</v>
      </c>
      <c r="J41" s="5" t="s">
        <v>6858</v>
      </c>
      <c r="K41" s="5" t="s">
        <v>6859</v>
      </c>
      <c r="O41" s="10" t="s">
        <v>2905</v>
      </c>
      <c r="P41" s="10" t="s">
        <v>3302</v>
      </c>
      <c r="Q41" s="10" t="s">
        <v>3410</v>
      </c>
    </row>
    <row r="42" spans="2:18" x14ac:dyDescent="0.25">
      <c r="B42" s="5" t="s">
        <v>2924</v>
      </c>
      <c r="C42" s="5" t="s">
        <v>6860</v>
      </c>
      <c r="D42" s="5" t="s">
        <v>6861</v>
      </c>
      <c r="E42" s="5" t="s">
        <v>6862</v>
      </c>
      <c r="F42" s="5" t="s">
        <v>6863</v>
      </c>
      <c r="G42" s="5" t="s">
        <v>6864</v>
      </c>
      <c r="H42" s="5" t="s">
        <v>6865</v>
      </c>
      <c r="I42" s="5" t="s">
        <v>6866</v>
      </c>
      <c r="J42" s="5" t="s">
        <v>6867</v>
      </c>
      <c r="K42" s="5" t="s">
        <v>6868</v>
      </c>
      <c r="O42" s="10"/>
      <c r="P42" s="10" t="s">
        <v>3303</v>
      </c>
      <c r="Q42" s="10" t="s">
        <v>3411</v>
      </c>
    </row>
    <row r="43" spans="2:18" x14ac:dyDescent="0.25">
      <c r="B43" s="5"/>
      <c r="C43" s="5" t="s">
        <v>5919</v>
      </c>
      <c r="D43" s="5" t="s">
        <v>6869</v>
      </c>
      <c r="E43" s="5" t="s">
        <v>6761</v>
      </c>
      <c r="F43" s="5" t="s">
        <v>6870</v>
      </c>
      <c r="G43" s="5" t="s">
        <v>6871</v>
      </c>
      <c r="H43" s="5" t="s">
        <v>6872</v>
      </c>
      <c r="I43" s="5" t="s">
        <v>6873</v>
      </c>
      <c r="J43" s="5" t="s">
        <v>6874</v>
      </c>
      <c r="K43" s="5" t="s">
        <v>6875</v>
      </c>
      <c r="O43" s="10" t="s">
        <v>2902</v>
      </c>
      <c r="P43" s="10" t="s">
        <v>3304</v>
      </c>
      <c r="Q43" s="10" t="s">
        <v>3397</v>
      </c>
    </row>
    <row r="44" spans="2:18" x14ac:dyDescent="0.25">
      <c r="B44" s="5" t="s">
        <v>2925</v>
      </c>
      <c r="C44" s="5" t="s">
        <v>6876</v>
      </c>
      <c r="D44" s="5" t="s">
        <v>6877</v>
      </c>
      <c r="E44" s="5" t="s">
        <v>5903</v>
      </c>
      <c r="F44" s="5" t="s">
        <v>6878</v>
      </c>
      <c r="G44" s="5" t="s">
        <v>6879</v>
      </c>
      <c r="H44" s="5" t="s">
        <v>6880</v>
      </c>
      <c r="I44" s="5" t="s">
        <v>6881</v>
      </c>
      <c r="J44" s="5" t="s">
        <v>6882</v>
      </c>
      <c r="K44" s="5" t="s">
        <v>6883</v>
      </c>
      <c r="O44" s="10"/>
      <c r="P44" s="10" t="s">
        <v>3232</v>
      </c>
      <c r="Q44" s="10" t="s">
        <v>3166</v>
      </c>
    </row>
    <row r="45" spans="2:18" x14ac:dyDescent="0.25">
      <c r="B45" s="5"/>
      <c r="C45" s="5" t="s">
        <v>5915</v>
      </c>
      <c r="D45" s="5" t="s">
        <v>6884</v>
      </c>
      <c r="E45" s="5" t="s">
        <v>6885</v>
      </c>
      <c r="F45" s="5" t="s">
        <v>6886</v>
      </c>
      <c r="G45" s="5" t="s">
        <v>6887</v>
      </c>
      <c r="H45" s="5" t="s">
        <v>6888</v>
      </c>
      <c r="I45" s="5" t="s">
        <v>6889</v>
      </c>
      <c r="J45" s="5" t="s">
        <v>6890</v>
      </c>
      <c r="K45" s="5" t="s">
        <v>6891</v>
      </c>
      <c r="O45" s="11" t="s">
        <v>3198</v>
      </c>
      <c r="P45" s="11" t="s">
        <v>3305</v>
      </c>
      <c r="Q45" s="11" t="s">
        <v>3450</v>
      </c>
    </row>
    <row r="46" spans="2:18" x14ac:dyDescent="0.25">
      <c r="B46" s="5" t="s">
        <v>2926</v>
      </c>
      <c r="C46" s="5" t="s">
        <v>6892</v>
      </c>
      <c r="D46" s="5" t="s">
        <v>6893</v>
      </c>
      <c r="E46" s="5" t="s">
        <v>6894</v>
      </c>
      <c r="F46" s="5" t="s">
        <v>6895</v>
      </c>
      <c r="G46" s="5" t="s">
        <v>6896</v>
      </c>
      <c r="H46" s="5" t="s">
        <v>6897</v>
      </c>
      <c r="I46" s="5" t="s">
        <v>6898</v>
      </c>
      <c r="J46" s="5" t="s">
        <v>5907</v>
      </c>
      <c r="K46" s="5" t="s">
        <v>6899</v>
      </c>
      <c r="O46" s="11"/>
      <c r="P46" s="11" t="s">
        <v>3243</v>
      </c>
      <c r="Q46" s="11" t="s">
        <v>3306</v>
      </c>
    </row>
    <row r="47" spans="2:18" x14ac:dyDescent="0.25">
      <c r="B47" s="5"/>
      <c r="C47" s="5" t="s">
        <v>6761</v>
      </c>
      <c r="D47" s="5" t="s">
        <v>6900</v>
      </c>
      <c r="E47" s="5" t="s">
        <v>4657</v>
      </c>
      <c r="F47" s="5" t="s">
        <v>6901</v>
      </c>
      <c r="G47" s="5" t="s">
        <v>6902</v>
      </c>
      <c r="H47" s="5" t="s">
        <v>6903</v>
      </c>
      <c r="I47" s="5" t="s">
        <v>4641</v>
      </c>
      <c r="J47" s="5" t="s">
        <v>6869</v>
      </c>
      <c r="K47" s="5" t="s">
        <v>6904</v>
      </c>
      <c r="O47" s="11" t="s">
        <v>3208</v>
      </c>
      <c r="P47" s="11" t="s">
        <v>3307</v>
      </c>
      <c r="Q47" s="11" t="s">
        <v>3412</v>
      </c>
      <c r="R47" t="s">
        <v>3169</v>
      </c>
    </row>
    <row r="48" spans="2:18" x14ac:dyDescent="0.25">
      <c r="B48" s="5" t="s">
        <v>4643</v>
      </c>
      <c r="C48" s="5" t="s">
        <v>6905</v>
      </c>
      <c r="D48" s="5" t="s">
        <v>6906</v>
      </c>
      <c r="E48" s="5" t="s">
        <v>6907</v>
      </c>
      <c r="F48" s="5" t="s">
        <v>6908</v>
      </c>
      <c r="G48" s="5" t="s">
        <v>6909</v>
      </c>
      <c r="H48" s="5" t="s">
        <v>6910</v>
      </c>
      <c r="I48" s="5" t="s">
        <v>6911</v>
      </c>
      <c r="J48" s="5" t="s">
        <v>6912</v>
      </c>
      <c r="K48" s="5" t="s">
        <v>6913</v>
      </c>
      <c r="O48" s="11"/>
      <c r="P48" s="11" t="s">
        <v>3308</v>
      </c>
      <c r="Q48" s="11" t="s">
        <v>3210</v>
      </c>
      <c r="R48" t="s">
        <v>3169</v>
      </c>
    </row>
    <row r="49" spans="2:17" x14ac:dyDescent="0.25">
      <c r="B49" s="5"/>
      <c r="C49" s="5" t="s">
        <v>4646</v>
      </c>
      <c r="D49" s="5" t="s">
        <v>6914</v>
      </c>
      <c r="E49" s="5" t="s">
        <v>6915</v>
      </c>
      <c r="F49" s="5" t="s">
        <v>6916</v>
      </c>
      <c r="G49" s="5" t="s">
        <v>6917</v>
      </c>
      <c r="H49" s="5" t="s">
        <v>6918</v>
      </c>
      <c r="I49" s="5" t="s">
        <v>5913</v>
      </c>
      <c r="J49" s="5" t="s">
        <v>6919</v>
      </c>
      <c r="K49" s="5" t="s">
        <v>6920</v>
      </c>
      <c r="O49" s="11" t="s">
        <v>2923</v>
      </c>
      <c r="P49" s="11" t="s">
        <v>3309</v>
      </c>
      <c r="Q49" s="11" t="s">
        <v>3413</v>
      </c>
    </row>
    <row r="50" spans="2:17" x14ac:dyDescent="0.25">
      <c r="B50" s="5" t="s">
        <v>2927</v>
      </c>
      <c r="C50" s="5" t="s">
        <v>6921</v>
      </c>
      <c r="D50" s="5" t="s">
        <v>6922</v>
      </c>
      <c r="E50" s="5" t="s">
        <v>6923</v>
      </c>
      <c r="F50" s="5" t="s">
        <v>6924</v>
      </c>
      <c r="G50" s="5" t="s">
        <v>6925</v>
      </c>
      <c r="H50" s="5" t="s">
        <v>6926</v>
      </c>
      <c r="I50" s="5" t="s">
        <v>6927</v>
      </c>
      <c r="J50" s="5" t="s">
        <v>6928</v>
      </c>
      <c r="K50" s="5" t="s">
        <v>6929</v>
      </c>
      <c r="O50" s="11"/>
      <c r="P50" s="11" t="s">
        <v>3310</v>
      </c>
      <c r="Q50" s="11" t="s">
        <v>3414</v>
      </c>
    </row>
    <row r="51" spans="2:17" x14ac:dyDescent="0.25">
      <c r="B51" s="5"/>
      <c r="C51" s="5" t="s">
        <v>4654</v>
      </c>
      <c r="D51" s="5" t="s">
        <v>4626</v>
      </c>
      <c r="E51" s="5" t="s">
        <v>6304</v>
      </c>
      <c r="F51" s="5" t="s">
        <v>5905</v>
      </c>
      <c r="G51" s="5" t="s">
        <v>5902</v>
      </c>
      <c r="H51" s="5" t="s">
        <v>6930</v>
      </c>
      <c r="I51" s="5" t="s">
        <v>4636</v>
      </c>
      <c r="J51" s="5" t="s">
        <v>6931</v>
      </c>
      <c r="K51" s="5" t="s">
        <v>6932</v>
      </c>
      <c r="O51" s="11" t="s">
        <v>2924</v>
      </c>
      <c r="P51" s="11" t="s">
        <v>2944</v>
      </c>
      <c r="Q51" s="11" t="s">
        <v>3451</v>
      </c>
    </row>
    <row r="52" spans="2:17" x14ac:dyDescent="0.25">
      <c r="B52" s="5" t="s">
        <v>2928</v>
      </c>
      <c r="C52" s="5" t="s">
        <v>6933</v>
      </c>
      <c r="D52" s="5" t="s">
        <v>6934</v>
      </c>
      <c r="E52" s="5" t="s">
        <v>6935</v>
      </c>
      <c r="F52" s="5" t="s">
        <v>6936</v>
      </c>
      <c r="G52" s="5" t="s">
        <v>6937</v>
      </c>
      <c r="H52" s="5" t="s">
        <v>6938</v>
      </c>
      <c r="I52" s="5" t="s">
        <v>6939</v>
      </c>
      <c r="J52" s="5" t="s">
        <v>6940</v>
      </c>
      <c r="K52" s="5" t="s">
        <v>6941</v>
      </c>
      <c r="O52" s="11"/>
      <c r="P52" s="11" t="s">
        <v>2931</v>
      </c>
      <c r="Q52" s="11" t="s">
        <v>3311</v>
      </c>
    </row>
    <row r="53" spans="2:17" x14ac:dyDescent="0.25">
      <c r="B53" s="5"/>
      <c r="C53" s="5" t="s">
        <v>5912</v>
      </c>
      <c r="D53" s="5" t="s">
        <v>6845</v>
      </c>
      <c r="E53" s="5" t="s">
        <v>5904</v>
      </c>
      <c r="F53" s="5" t="s">
        <v>6942</v>
      </c>
      <c r="G53" s="5" t="s">
        <v>6943</v>
      </c>
      <c r="H53" s="5" t="s">
        <v>6944</v>
      </c>
      <c r="I53" s="5" t="s">
        <v>6945</v>
      </c>
      <c r="J53" s="5" t="s">
        <v>6946</v>
      </c>
      <c r="K53" s="5" t="s">
        <v>5906</v>
      </c>
      <c r="O53" s="11" t="s">
        <v>2925</v>
      </c>
      <c r="P53" s="11" t="s">
        <v>3312</v>
      </c>
      <c r="Q53" s="11" t="s">
        <v>3415</v>
      </c>
    </row>
    <row r="54" spans="2:17" x14ac:dyDescent="0.25">
      <c r="B54" s="5" t="s">
        <v>2929</v>
      </c>
      <c r="C54" s="5" t="s">
        <v>6947</v>
      </c>
      <c r="D54" s="5" t="s">
        <v>6948</v>
      </c>
      <c r="E54" s="5" t="s">
        <v>6949</v>
      </c>
      <c r="F54" s="5" t="s">
        <v>6950</v>
      </c>
      <c r="G54" s="5" t="s">
        <v>6951</v>
      </c>
      <c r="H54" s="5" t="s">
        <v>6952</v>
      </c>
      <c r="I54" s="5" t="s">
        <v>6953</v>
      </c>
      <c r="J54" s="5" t="s">
        <v>4600</v>
      </c>
      <c r="K54" s="5" t="s">
        <v>6954</v>
      </c>
      <c r="O54" s="11"/>
      <c r="P54" s="11" t="s">
        <v>3313</v>
      </c>
      <c r="Q54" s="11" t="s">
        <v>3416</v>
      </c>
    </row>
    <row r="55" spans="2:17" x14ac:dyDescent="0.25">
      <c r="B55" s="5"/>
      <c r="C55" s="5" t="s">
        <v>6955</v>
      </c>
      <c r="D55" s="5" t="s">
        <v>4645</v>
      </c>
      <c r="E55" s="5" t="s">
        <v>4644</v>
      </c>
      <c r="F55" s="5" t="s">
        <v>5891</v>
      </c>
      <c r="G55" s="5" t="s">
        <v>6956</v>
      </c>
      <c r="H55" s="5" t="s">
        <v>5914</v>
      </c>
      <c r="I55" s="5" t="s">
        <v>6957</v>
      </c>
      <c r="J55" s="5" t="s">
        <v>5923</v>
      </c>
      <c r="K55" s="5" t="s">
        <v>4651</v>
      </c>
      <c r="O55" s="11" t="s">
        <v>2926</v>
      </c>
      <c r="P55" s="11" t="s">
        <v>2944</v>
      </c>
      <c r="Q55" s="11" t="s">
        <v>3452</v>
      </c>
    </row>
    <row r="56" spans="2:17" x14ac:dyDescent="0.25">
      <c r="B56" s="5" t="s">
        <v>2930</v>
      </c>
      <c r="C56" s="5" t="s">
        <v>6958</v>
      </c>
      <c r="D56" s="5" t="s">
        <v>6959</v>
      </c>
      <c r="E56" s="5" t="s">
        <v>6960</v>
      </c>
      <c r="F56" s="5" t="s">
        <v>6961</v>
      </c>
      <c r="G56" s="5" t="s">
        <v>6962</v>
      </c>
      <c r="H56" s="5" t="s">
        <v>6963</v>
      </c>
      <c r="I56" s="5" t="s">
        <v>6964</v>
      </c>
      <c r="J56" s="5" t="s">
        <v>6965</v>
      </c>
      <c r="K56" s="5" t="s">
        <v>6966</v>
      </c>
      <c r="O56" s="11"/>
      <c r="P56" s="11" t="s">
        <v>2931</v>
      </c>
      <c r="Q56" s="11" t="s">
        <v>3417</v>
      </c>
    </row>
    <row r="57" spans="2:17" x14ac:dyDescent="0.25">
      <c r="B57" s="5"/>
      <c r="C57" s="5" t="s">
        <v>4648</v>
      </c>
      <c r="D57" s="5" t="s">
        <v>6967</v>
      </c>
      <c r="E57" s="5" t="s">
        <v>5904</v>
      </c>
      <c r="F57" s="5" t="s">
        <v>6968</v>
      </c>
      <c r="G57" s="5" t="s">
        <v>6969</v>
      </c>
      <c r="H57" s="5" t="s">
        <v>6970</v>
      </c>
      <c r="I57" s="5" t="s">
        <v>5922</v>
      </c>
      <c r="J57" s="5" t="s">
        <v>6971</v>
      </c>
      <c r="K57" s="5" t="s">
        <v>5921</v>
      </c>
      <c r="O57" s="11" t="s">
        <v>2927</v>
      </c>
      <c r="P57" s="11" t="s">
        <v>3314</v>
      </c>
      <c r="Q57" s="11" t="s">
        <v>3418</v>
      </c>
    </row>
    <row r="58" spans="2:17" x14ac:dyDescent="0.25">
      <c r="B58" s="5" t="s">
        <v>2932</v>
      </c>
      <c r="C58" s="5" t="s">
        <v>6972</v>
      </c>
      <c r="D58" s="5" t="s">
        <v>6787</v>
      </c>
      <c r="E58" s="5" t="s">
        <v>6973</v>
      </c>
      <c r="F58" s="5" t="s">
        <v>5917</v>
      </c>
      <c r="G58" s="5" t="s">
        <v>6974</v>
      </c>
      <c r="H58" s="5" t="s">
        <v>6975</v>
      </c>
      <c r="I58" s="5" t="s">
        <v>4658</v>
      </c>
      <c r="J58" s="5" t="s">
        <v>6976</v>
      </c>
      <c r="K58" s="5" t="s">
        <v>6977</v>
      </c>
      <c r="O58" s="11"/>
      <c r="P58" s="11" t="s">
        <v>3315</v>
      </c>
      <c r="Q58" s="11" t="s">
        <v>3316</v>
      </c>
    </row>
    <row r="59" spans="2:17" x14ac:dyDescent="0.25">
      <c r="B59" s="5"/>
      <c r="C59" s="5" t="s">
        <v>4647</v>
      </c>
      <c r="D59" s="5" t="s">
        <v>6978</v>
      </c>
      <c r="E59" s="5" t="s">
        <v>4640</v>
      </c>
      <c r="F59" s="5" t="s">
        <v>6979</v>
      </c>
      <c r="G59" s="5" t="s">
        <v>6980</v>
      </c>
      <c r="H59" s="5" t="s">
        <v>6981</v>
      </c>
      <c r="I59" s="5" t="s">
        <v>6982</v>
      </c>
      <c r="J59" s="5" t="s">
        <v>6983</v>
      </c>
      <c r="K59" s="5" t="s">
        <v>6984</v>
      </c>
      <c r="O59" s="11" t="s">
        <v>2928</v>
      </c>
      <c r="P59" s="11" t="s">
        <v>3317</v>
      </c>
      <c r="Q59" s="11" t="s">
        <v>3419</v>
      </c>
    </row>
    <row r="60" spans="2:17" x14ac:dyDescent="0.25">
      <c r="B60" s="5" t="s">
        <v>2933</v>
      </c>
      <c r="C60" s="5" t="s">
        <v>6985</v>
      </c>
      <c r="D60" s="5" t="s">
        <v>6986</v>
      </c>
      <c r="E60" s="5" t="s">
        <v>6987</v>
      </c>
      <c r="F60" s="5" t="s">
        <v>6988</v>
      </c>
      <c r="G60" s="5" t="s">
        <v>6989</v>
      </c>
      <c r="H60" s="5" t="s">
        <v>6990</v>
      </c>
      <c r="I60" s="5" t="s">
        <v>6991</v>
      </c>
      <c r="J60" s="5" t="s">
        <v>6992</v>
      </c>
      <c r="K60" s="5" t="s">
        <v>7133</v>
      </c>
      <c r="O60" s="11"/>
      <c r="P60" s="11" t="s">
        <v>3318</v>
      </c>
      <c r="Q60" s="11" t="s">
        <v>3319</v>
      </c>
    </row>
    <row r="61" spans="2:17" x14ac:dyDescent="0.25">
      <c r="B61" s="5"/>
      <c r="C61" s="5" t="s">
        <v>4638</v>
      </c>
      <c r="D61" s="5" t="s">
        <v>6993</v>
      </c>
      <c r="E61" s="5" t="s">
        <v>5919</v>
      </c>
      <c r="F61" s="5" t="s">
        <v>6969</v>
      </c>
      <c r="G61" s="5" t="s">
        <v>6994</v>
      </c>
      <c r="H61" s="5" t="s">
        <v>6995</v>
      </c>
      <c r="I61" s="5" t="s">
        <v>5922</v>
      </c>
      <c r="J61" s="5" t="s">
        <v>6996</v>
      </c>
      <c r="K61" s="5" t="s">
        <v>6997</v>
      </c>
      <c r="O61" s="11" t="s">
        <v>2929</v>
      </c>
      <c r="P61" s="11" t="s">
        <v>3320</v>
      </c>
      <c r="Q61" s="11" t="s">
        <v>3420</v>
      </c>
    </row>
    <row r="62" spans="2:17" x14ac:dyDescent="0.25">
      <c r="B62" s="5" t="s">
        <v>2934</v>
      </c>
      <c r="C62" s="5" t="s">
        <v>5924</v>
      </c>
      <c r="D62" s="5" t="s">
        <v>6998</v>
      </c>
      <c r="E62" s="5" t="s">
        <v>6999</v>
      </c>
      <c r="F62" s="5" t="s">
        <v>6711</v>
      </c>
      <c r="G62" s="5" t="s">
        <v>5910</v>
      </c>
      <c r="H62" s="5" t="s">
        <v>7000</v>
      </c>
      <c r="I62" s="5" t="s">
        <v>7001</v>
      </c>
      <c r="J62" s="5" t="s">
        <v>7002</v>
      </c>
      <c r="K62" s="5" t="s">
        <v>7003</v>
      </c>
      <c r="O62" s="11"/>
      <c r="P62" s="11" t="s">
        <v>3209</v>
      </c>
      <c r="Q62" s="11" t="s">
        <v>3321</v>
      </c>
    </row>
    <row r="63" spans="2:17" x14ac:dyDescent="0.25">
      <c r="B63" s="5"/>
      <c r="C63" s="5" t="s">
        <v>5918</v>
      </c>
      <c r="D63" s="5" t="s">
        <v>4652</v>
      </c>
      <c r="E63" s="5" t="s">
        <v>5901</v>
      </c>
      <c r="F63" s="5" t="s">
        <v>7004</v>
      </c>
      <c r="G63" s="5" t="s">
        <v>5908</v>
      </c>
      <c r="H63" s="5" t="s">
        <v>7005</v>
      </c>
      <c r="I63" s="5" t="s">
        <v>5893</v>
      </c>
      <c r="J63" s="5" t="s">
        <v>7006</v>
      </c>
      <c r="K63" s="5" t="s">
        <v>7007</v>
      </c>
      <c r="O63" s="11" t="s">
        <v>2930</v>
      </c>
      <c r="P63" s="11" t="s">
        <v>3322</v>
      </c>
      <c r="Q63" s="11" t="s">
        <v>3421</v>
      </c>
    </row>
    <row r="64" spans="2:17" x14ac:dyDescent="0.25">
      <c r="B64" s="5" t="s">
        <v>2935</v>
      </c>
      <c r="C64" s="5" t="s">
        <v>7008</v>
      </c>
      <c r="D64" s="5" t="s">
        <v>7009</v>
      </c>
      <c r="E64" s="5" t="s">
        <v>7010</v>
      </c>
      <c r="F64" s="5" t="s">
        <v>7011</v>
      </c>
      <c r="G64" s="5" t="s">
        <v>7012</v>
      </c>
      <c r="H64" s="5" t="s">
        <v>7013</v>
      </c>
      <c r="I64" s="5" t="s">
        <v>7014</v>
      </c>
      <c r="J64" s="5" t="s">
        <v>7015</v>
      </c>
      <c r="K64" s="5" t="s">
        <v>7016</v>
      </c>
      <c r="O64" s="11"/>
      <c r="P64" s="11" t="s">
        <v>2945</v>
      </c>
      <c r="Q64" s="11" t="s">
        <v>3323</v>
      </c>
    </row>
    <row r="65" spans="2:17" x14ac:dyDescent="0.25">
      <c r="B65" s="5"/>
      <c r="C65" s="5" t="s">
        <v>4622</v>
      </c>
      <c r="D65" s="5" t="s">
        <v>4645</v>
      </c>
      <c r="E65" s="5" t="s">
        <v>4640</v>
      </c>
      <c r="F65" s="5" t="s">
        <v>4639</v>
      </c>
      <c r="G65" s="5" t="s">
        <v>6968</v>
      </c>
      <c r="H65" s="5" t="s">
        <v>7017</v>
      </c>
      <c r="I65" s="5" t="s">
        <v>7018</v>
      </c>
      <c r="J65" s="5" t="s">
        <v>7019</v>
      </c>
      <c r="K65" s="5" t="s">
        <v>7020</v>
      </c>
      <c r="O65" s="11" t="s">
        <v>2932</v>
      </c>
      <c r="P65" s="11" t="s">
        <v>3324</v>
      </c>
      <c r="Q65" s="11" t="s">
        <v>3422</v>
      </c>
    </row>
    <row r="66" spans="2:17" x14ac:dyDescent="0.25">
      <c r="B66" s="5" t="s">
        <v>2936</v>
      </c>
      <c r="C66" s="5" t="s">
        <v>7021</v>
      </c>
      <c r="D66" s="5" t="s">
        <v>4655</v>
      </c>
      <c r="E66" s="5" t="s">
        <v>5896</v>
      </c>
      <c r="F66" s="5" t="s">
        <v>7022</v>
      </c>
      <c r="G66" s="5" t="s">
        <v>7023</v>
      </c>
      <c r="H66" s="5" t="s">
        <v>7024</v>
      </c>
      <c r="I66" s="5" t="s">
        <v>7025</v>
      </c>
      <c r="J66" s="5" t="s">
        <v>7026</v>
      </c>
      <c r="K66" s="5" t="s">
        <v>7027</v>
      </c>
      <c r="O66" s="11"/>
      <c r="P66" s="11" t="s">
        <v>2946</v>
      </c>
      <c r="Q66" s="11" t="s">
        <v>3325</v>
      </c>
    </row>
    <row r="67" spans="2:17" x14ac:dyDescent="0.25">
      <c r="B67" s="5"/>
      <c r="C67" s="5" t="s">
        <v>4642</v>
      </c>
      <c r="D67" s="5" t="s">
        <v>7028</v>
      </c>
      <c r="E67" s="5" t="s">
        <v>4628</v>
      </c>
      <c r="F67" s="5" t="s">
        <v>5909</v>
      </c>
      <c r="G67" s="5" t="s">
        <v>6969</v>
      </c>
      <c r="H67" s="5" t="s">
        <v>7029</v>
      </c>
      <c r="I67" s="5" t="s">
        <v>7030</v>
      </c>
      <c r="J67" s="5" t="s">
        <v>7031</v>
      </c>
      <c r="K67" s="5" t="s">
        <v>7032</v>
      </c>
      <c r="O67" s="11" t="s">
        <v>2933</v>
      </c>
      <c r="P67" s="11" t="s">
        <v>3326</v>
      </c>
      <c r="Q67" s="11" t="s">
        <v>3423</v>
      </c>
    </row>
    <row r="68" spans="2:17" x14ac:dyDescent="0.25">
      <c r="B68" s="5" t="s">
        <v>2937</v>
      </c>
      <c r="C68" s="5" t="s">
        <v>7033</v>
      </c>
      <c r="D68" s="5" t="s">
        <v>4656</v>
      </c>
      <c r="E68" s="5" t="s">
        <v>7034</v>
      </c>
      <c r="F68" s="5" t="s">
        <v>7035</v>
      </c>
      <c r="G68" s="5" t="s">
        <v>7036</v>
      </c>
      <c r="H68" s="5" t="s">
        <v>7037</v>
      </c>
      <c r="I68" s="5" t="s">
        <v>7038</v>
      </c>
      <c r="J68" s="5" t="s">
        <v>7039</v>
      </c>
      <c r="K68" s="5" t="s">
        <v>7040</v>
      </c>
      <c r="O68" s="11"/>
      <c r="P68" s="11" t="s">
        <v>3270</v>
      </c>
      <c r="Q68" s="11" t="s">
        <v>3327</v>
      </c>
    </row>
    <row r="69" spans="2:17" x14ac:dyDescent="0.25">
      <c r="B69" s="5"/>
      <c r="C69" s="5" t="s">
        <v>7041</v>
      </c>
      <c r="D69" s="5" t="s">
        <v>7042</v>
      </c>
      <c r="E69" s="5" t="s">
        <v>4657</v>
      </c>
      <c r="F69" s="5" t="s">
        <v>7043</v>
      </c>
      <c r="G69" s="5" t="s">
        <v>7044</v>
      </c>
      <c r="H69" s="5" t="s">
        <v>7045</v>
      </c>
      <c r="I69" s="5" t="s">
        <v>3279</v>
      </c>
      <c r="J69" s="5" t="s">
        <v>4649</v>
      </c>
      <c r="K69" s="5" t="s">
        <v>7046</v>
      </c>
      <c r="O69" s="11" t="s">
        <v>2934</v>
      </c>
      <c r="P69" s="11" t="s">
        <v>3328</v>
      </c>
      <c r="Q69" s="11" t="s">
        <v>3424</v>
      </c>
    </row>
    <row r="70" spans="2:17" x14ac:dyDescent="0.25">
      <c r="B70" s="5" t="s">
        <v>2938</v>
      </c>
      <c r="C70" s="5" t="s">
        <v>7047</v>
      </c>
      <c r="D70" s="5" t="s">
        <v>7048</v>
      </c>
      <c r="E70" s="5" t="s">
        <v>7049</v>
      </c>
      <c r="F70" s="5" t="s">
        <v>7050</v>
      </c>
      <c r="G70" s="5" t="s">
        <v>7051</v>
      </c>
      <c r="H70" s="5" t="s">
        <v>7052</v>
      </c>
      <c r="I70" s="5" t="s">
        <v>7053</v>
      </c>
      <c r="J70" s="5" t="s">
        <v>7054</v>
      </c>
      <c r="K70" s="5" t="s">
        <v>5925</v>
      </c>
      <c r="O70" s="11"/>
      <c r="P70" s="11" t="s">
        <v>2943</v>
      </c>
      <c r="Q70" s="11" t="s">
        <v>3329</v>
      </c>
    </row>
    <row r="71" spans="2:17" x14ac:dyDescent="0.25">
      <c r="B71" s="5"/>
      <c r="C71" s="5" t="s">
        <v>4647</v>
      </c>
      <c r="D71" s="5" t="s">
        <v>4652</v>
      </c>
      <c r="E71" s="5" t="s">
        <v>6761</v>
      </c>
      <c r="F71" s="5" t="s">
        <v>7004</v>
      </c>
      <c r="G71" s="5" t="s">
        <v>4664</v>
      </c>
      <c r="H71" s="5" t="s">
        <v>7055</v>
      </c>
      <c r="I71" s="5" t="s">
        <v>7056</v>
      </c>
      <c r="J71" s="5" t="s">
        <v>7057</v>
      </c>
      <c r="K71" s="5" t="s">
        <v>7058</v>
      </c>
      <c r="O71" s="11" t="s">
        <v>2935</v>
      </c>
      <c r="P71" s="11" t="s">
        <v>3330</v>
      </c>
      <c r="Q71" s="11" t="s">
        <v>3363</v>
      </c>
    </row>
    <row r="72" spans="2:17" x14ac:dyDescent="0.25">
      <c r="B72" s="5" t="s">
        <v>4660</v>
      </c>
      <c r="C72" s="5" t="s">
        <v>7130</v>
      </c>
      <c r="D72" s="5" t="s">
        <v>7059</v>
      </c>
      <c r="E72" s="5" t="s">
        <v>7131</v>
      </c>
      <c r="F72" s="5" t="s">
        <v>7164</v>
      </c>
      <c r="G72" s="5" t="s">
        <v>7060</v>
      </c>
      <c r="H72" s="5" t="s">
        <v>7061</v>
      </c>
      <c r="I72" s="5" t="s">
        <v>7165</v>
      </c>
      <c r="J72" s="5" t="s">
        <v>7062</v>
      </c>
      <c r="K72" s="5" t="s">
        <v>7132</v>
      </c>
      <c r="O72" s="11"/>
      <c r="P72" s="11" t="s">
        <v>3331</v>
      </c>
      <c r="Q72" s="11" t="s">
        <v>3364</v>
      </c>
    </row>
    <row r="73" spans="2:17" x14ac:dyDescent="0.25">
      <c r="C73" s="6" t="s">
        <v>7063</v>
      </c>
      <c r="D73" s="6" t="s">
        <v>7064</v>
      </c>
      <c r="E73" s="6" t="s">
        <v>7065</v>
      </c>
      <c r="F73" s="6" t="s">
        <v>7066</v>
      </c>
      <c r="G73" s="6" t="s">
        <v>7067</v>
      </c>
      <c r="H73" s="6" t="s">
        <v>7068</v>
      </c>
      <c r="I73" s="6" t="s">
        <v>7069</v>
      </c>
      <c r="J73" s="6" t="s">
        <v>7070</v>
      </c>
      <c r="K73" s="6" t="s">
        <v>7071</v>
      </c>
      <c r="O73" s="11" t="s">
        <v>2936</v>
      </c>
      <c r="P73" s="11" t="s">
        <v>3332</v>
      </c>
      <c r="Q73" s="11" t="s">
        <v>3425</v>
      </c>
    </row>
    <row r="74" spans="2:17" x14ac:dyDescent="0.25">
      <c r="O74" s="11"/>
      <c r="P74" s="11" t="s">
        <v>3333</v>
      </c>
      <c r="Q74" s="11" t="s">
        <v>3426</v>
      </c>
    </row>
    <row r="75" spans="2:17" x14ac:dyDescent="0.25">
      <c r="B75" s="6" t="s">
        <v>2939</v>
      </c>
      <c r="C75" s="6" t="s">
        <v>7072</v>
      </c>
      <c r="D75" s="6" t="s">
        <v>7073</v>
      </c>
      <c r="E75" s="6" t="s">
        <v>6805</v>
      </c>
      <c r="F75" s="6" t="s">
        <v>7074</v>
      </c>
      <c r="G75" s="6" t="s">
        <v>7075</v>
      </c>
      <c r="H75" s="6" t="s">
        <v>7076</v>
      </c>
      <c r="I75" s="6" t="s">
        <v>7077</v>
      </c>
      <c r="J75" s="6" t="s">
        <v>7078</v>
      </c>
      <c r="K75" s="6" t="s">
        <v>7079</v>
      </c>
      <c r="O75" s="11" t="s">
        <v>2937</v>
      </c>
      <c r="P75" s="11" t="s">
        <v>3334</v>
      </c>
      <c r="Q75" s="11" t="s">
        <v>3335</v>
      </c>
    </row>
    <row r="76" spans="2:17" x14ac:dyDescent="0.25">
      <c r="B76" s="6" t="s">
        <v>2940</v>
      </c>
      <c r="C76" s="6" t="s">
        <v>6717</v>
      </c>
      <c r="D76" s="6" t="s">
        <v>6718</v>
      </c>
      <c r="E76" s="6" t="s">
        <v>6719</v>
      </c>
      <c r="F76" s="6" t="s">
        <v>6720</v>
      </c>
      <c r="G76" s="6" t="s">
        <v>6721</v>
      </c>
      <c r="H76" s="6" t="s">
        <v>6722</v>
      </c>
      <c r="I76" s="6" t="s">
        <v>6723</v>
      </c>
      <c r="J76" s="6" t="s">
        <v>6724</v>
      </c>
      <c r="K76" s="6" t="s">
        <v>6725</v>
      </c>
      <c r="O76" s="11"/>
      <c r="P76" s="11" t="s">
        <v>3333</v>
      </c>
      <c r="Q76" s="11" t="s">
        <v>3336</v>
      </c>
    </row>
    <row r="77" spans="2:17" x14ac:dyDescent="0.25">
      <c r="O77" s="11" t="s">
        <v>2938</v>
      </c>
      <c r="P77" s="11" t="s">
        <v>3272</v>
      </c>
      <c r="Q77" s="11" t="s">
        <v>3427</v>
      </c>
    </row>
    <row r="78" spans="2:17" x14ac:dyDescent="0.25">
      <c r="O78" s="11"/>
      <c r="P78" s="11" t="s">
        <v>3271</v>
      </c>
      <c r="Q78" s="11" t="s">
        <v>3428</v>
      </c>
    </row>
    <row r="79" spans="2:17" x14ac:dyDescent="0.25">
      <c r="O79" s="11" t="s">
        <v>2892</v>
      </c>
      <c r="P79" s="11"/>
      <c r="Q79" s="11" t="s">
        <v>3429</v>
      </c>
    </row>
    <row r="80" spans="2:17" x14ac:dyDescent="0.25">
      <c r="O80" s="11"/>
      <c r="P80" s="11"/>
      <c r="Q80" s="11" t="s">
        <v>3365</v>
      </c>
    </row>
    <row r="81" spans="15:17" x14ac:dyDescent="0.25">
      <c r="O81" s="11"/>
      <c r="P81" s="11"/>
      <c r="Q81" s="11"/>
    </row>
    <row r="82" spans="15:17" x14ac:dyDescent="0.25">
      <c r="O82" s="11" t="s">
        <v>2939</v>
      </c>
      <c r="P82" s="11" t="s">
        <v>3337</v>
      </c>
      <c r="Q82" s="11" t="s">
        <v>3430</v>
      </c>
    </row>
    <row r="83" spans="15:17" x14ac:dyDescent="0.25">
      <c r="O83" s="11" t="s">
        <v>2940</v>
      </c>
      <c r="P83" s="11" t="s">
        <v>3244</v>
      </c>
      <c r="Q83" s="11" t="s">
        <v>3245</v>
      </c>
    </row>
    <row r="85" spans="15:17" x14ac:dyDescent="0.25">
      <c r="O85" s="6" t="s">
        <v>3447</v>
      </c>
      <c r="P85" s="6" t="s">
        <v>3448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75"/>
  <sheetViews>
    <sheetView topLeftCell="E1" workbookViewId="0">
      <selection activeCell="J1" sqref="J1:M1"/>
    </sheetView>
  </sheetViews>
  <sheetFormatPr defaultColWidth="8.88671875" defaultRowHeight="14.4" x14ac:dyDescent="0.25"/>
  <cols>
    <col min="1" max="1" width="12" style="7" customWidth="1"/>
    <col min="2" max="2" width="18.109375" style="50" customWidth="1"/>
    <col min="3" max="3" width="17.109375" style="50" bestFit="1" customWidth="1"/>
    <col min="6" max="6" width="13.6640625" customWidth="1"/>
    <col min="7" max="7" width="13.109375" customWidth="1"/>
    <col min="8" max="8" width="29.6640625" bestFit="1" customWidth="1"/>
    <col min="9" max="9" width="23.6640625" bestFit="1" customWidth="1"/>
    <col min="10" max="10" width="12.6640625" customWidth="1"/>
    <col min="11" max="11" width="13.33203125" customWidth="1"/>
    <col min="12" max="12" width="19.109375" bestFit="1" customWidth="1"/>
    <col min="13" max="13" width="27.109375" customWidth="1"/>
  </cols>
  <sheetData>
    <row r="1" spans="1:13" x14ac:dyDescent="0.25">
      <c r="A1" s="7" t="s">
        <v>3233</v>
      </c>
      <c r="B1" s="50" t="s">
        <v>2951</v>
      </c>
      <c r="C1" s="50" t="s">
        <v>2998</v>
      </c>
      <c r="E1" s="98" t="s">
        <v>7214</v>
      </c>
      <c r="F1" s="98"/>
      <c r="G1" s="98"/>
      <c r="H1" s="98"/>
      <c r="J1" s="98" t="s">
        <v>7214</v>
      </c>
      <c r="K1" s="98"/>
      <c r="L1" s="98"/>
      <c r="M1" s="98"/>
    </row>
    <row r="2" spans="1:13" x14ac:dyDescent="0.25">
      <c r="A2" s="7" t="s">
        <v>307</v>
      </c>
      <c r="B2" s="50">
        <v>22.11842</v>
      </c>
      <c r="C2" s="50" t="s">
        <v>5966</v>
      </c>
      <c r="E2" s="8" t="s">
        <v>3153</v>
      </c>
      <c r="F2" s="8" t="s">
        <v>3154</v>
      </c>
      <c r="G2" s="8" t="s">
        <v>7211</v>
      </c>
      <c r="H2" s="8" t="s">
        <v>7212</v>
      </c>
      <c r="J2" s="19" t="s">
        <v>3217</v>
      </c>
      <c r="K2" s="20" t="s">
        <v>3218</v>
      </c>
      <c r="L2" s="20" t="s">
        <v>3219</v>
      </c>
      <c r="M2" s="20" t="s">
        <v>7213</v>
      </c>
    </row>
    <row r="3" spans="1:13" x14ac:dyDescent="0.25">
      <c r="A3" s="7" t="s">
        <v>1066</v>
      </c>
      <c r="B3" s="50">
        <v>21.994679999999999</v>
      </c>
      <c r="C3" s="50" t="s">
        <v>5966</v>
      </c>
      <c r="E3" s="8">
        <v>1</v>
      </c>
      <c r="F3" s="8" t="str">
        <f>A5</f>
        <v>周星驰</v>
      </c>
      <c r="G3" s="86">
        <f t="shared" ref="G3:H3" si="0">B5</f>
        <v>21.413799999999998</v>
      </c>
      <c r="H3" s="86">
        <f t="shared" si="0"/>
        <v>1.809485</v>
      </c>
      <c r="I3" t="s">
        <v>3366</v>
      </c>
      <c r="J3" s="19">
        <v>1</v>
      </c>
      <c r="K3" s="20" t="str">
        <f>F3</f>
        <v>周星驰</v>
      </c>
      <c r="L3" s="30">
        <f>EXP(G3)/100000000</f>
        <v>19.947807869045487</v>
      </c>
      <c r="M3" s="30">
        <f>L3-EXP(G3-H3)/100000000</f>
        <v>16.681584919379222</v>
      </c>
    </row>
    <row r="4" spans="1:13" x14ac:dyDescent="0.25">
      <c r="A4" s="7" t="s">
        <v>1734</v>
      </c>
      <c r="B4" s="50">
        <v>21.852070000000001</v>
      </c>
      <c r="C4" s="50" t="s">
        <v>5966</v>
      </c>
      <c r="E4" s="8">
        <v>2</v>
      </c>
      <c r="F4" s="8" t="str">
        <f>A6</f>
        <v>徐峥</v>
      </c>
      <c r="G4" s="86">
        <f t="shared" ref="G4:H4" si="1">B6</f>
        <v>21.19875</v>
      </c>
      <c r="H4" s="86">
        <f t="shared" si="1"/>
        <v>3.8098040000000002</v>
      </c>
      <c r="I4" t="s">
        <v>3367</v>
      </c>
      <c r="J4" s="19">
        <v>2</v>
      </c>
      <c r="K4" s="20" t="str">
        <f t="shared" ref="K4:K22" si="2">F4</f>
        <v>徐峥</v>
      </c>
      <c r="L4" s="30">
        <f t="shared" ref="L4:L22" si="3">EXP(G4)/100000000</f>
        <v>16.087929270506823</v>
      </c>
      <c r="M4" s="30">
        <f t="shared" ref="M4:M22" si="4">L4-EXP(G4-H4)/100000000</f>
        <v>15.731541088736909</v>
      </c>
    </row>
    <row r="5" spans="1:13" x14ac:dyDescent="0.25">
      <c r="A5" s="7" t="s">
        <v>2081</v>
      </c>
      <c r="B5" s="50">
        <v>21.413799999999998</v>
      </c>
      <c r="C5" s="50">
        <v>1.809485</v>
      </c>
      <c r="E5" s="8">
        <v>3</v>
      </c>
      <c r="F5" s="8" t="str">
        <f>A8</f>
        <v>乌尔善</v>
      </c>
      <c r="G5" s="86">
        <f t="shared" ref="G5:H5" si="5">B8</f>
        <v>20.91621</v>
      </c>
      <c r="H5" s="86">
        <f t="shared" si="5"/>
        <v>4.7538220000000004</v>
      </c>
      <c r="I5" t="s">
        <v>3370</v>
      </c>
      <c r="J5" s="19">
        <v>3</v>
      </c>
      <c r="K5" s="20" t="str">
        <f t="shared" si="2"/>
        <v>乌尔善</v>
      </c>
      <c r="L5" s="30">
        <f t="shared" si="3"/>
        <v>12.128150717382805</v>
      </c>
      <c r="M5" s="30">
        <f t="shared" si="4"/>
        <v>12.023621927468898</v>
      </c>
    </row>
    <row r="6" spans="1:13" x14ac:dyDescent="0.25">
      <c r="A6" s="7" t="s">
        <v>126</v>
      </c>
      <c r="B6" s="50">
        <v>21.19875</v>
      </c>
      <c r="C6" s="50">
        <v>3.8098040000000002</v>
      </c>
      <c r="E6" s="8">
        <v>4</v>
      </c>
      <c r="F6" s="8" t="str">
        <f>A9</f>
        <v>郭敬明</v>
      </c>
      <c r="G6" s="86">
        <f t="shared" ref="G6:H6" si="6">B9</f>
        <v>20.68797</v>
      </c>
      <c r="H6" s="86">
        <f t="shared" si="6"/>
        <v>1.5156769999999999</v>
      </c>
      <c r="I6" t="s">
        <v>3368</v>
      </c>
      <c r="J6" s="19">
        <v>4</v>
      </c>
      <c r="K6" s="20" t="str">
        <f t="shared" si="2"/>
        <v>郭敬明</v>
      </c>
      <c r="L6" s="30">
        <f t="shared" si="3"/>
        <v>9.6531979675026722</v>
      </c>
      <c r="M6" s="30">
        <f t="shared" si="4"/>
        <v>7.5327820518983994</v>
      </c>
    </row>
    <row r="7" spans="1:13" x14ac:dyDescent="0.25">
      <c r="A7" s="7" t="s">
        <v>958</v>
      </c>
      <c r="B7" s="50">
        <v>21.01483</v>
      </c>
      <c r="C7" s="50" t="s">
        <v>5966</v>
      </c>
      <c r="E7" s="8">
        <v>5</v>
      </c>
      <c r="F7" s="8" t="str">
        <f>A10</f>
        <v>冯小刚</v>
      </c>
      <c r="G7" s="86">
        <f t="shared" ref="G7:H7" si="7">B10</f>
        <v>20.32245</v>
      </c>
      <c r="H7" s="86">
        <f t="shared" si="7"/>
        <v>1.9739770000000001</v>
      </c>
      <c r="I7" t="s">
        <v>3431</v>
      </c>
      <c r="J7" s="19">
        <v>5</v>
      </c>
      <c r="K7" s="20" t="str">
        <f t="shared" si="2"/>
        <v>冯小刚</v>
      </c>
      <c r="L7" s="30">
        <f t="shared" si="3"/>
        <v>6.6977339719464419</v>
      </c>
      <c r="M7" s="30">
        <f t="shared" si="4"/>
        <v>5.7673963682230056</v>
      </c>
    </row>
    <row r="8" spans="1:13" x14ac:dyDescent="0.25">
      <c r="A8" s="7" t="s">
        <v>801</v>
      </c>
      <c r="B8" s="50">
        <v>20.91621</v>
      </c>
      <c r="C8" s="50">
        <v>4.7538220000000004</v>
      </c>
      <c r="E8" s="8">
        <v>6</v>
      </c>
      <c r="F8" s="8" t="str">
        <f>A15</f>
        <v>陈可辛</v>
      </c>
      <c r="G8" s="86">
        <f t="shared" ref="G8:H9" si="8">B15</f>
        <v>19.617540000000002</v>
      </c>
      <c r="H8" s="86">
        <f t="shared" si="8"/>
        <v>1.5627359999999999</v>
      </c>
      <c r="I8" t="s">
        <v>3369</v>
      </c>
      <c r="J8" s="19">
        <v>6</v>
      </c>
      <c r="K8" s="20" t="str">
        <f t="shared" si="2"/>
        <v>陈可辛</v>
      </c>
      <c r="L8" s="30">
        <f t="shared" si="3"/>
        <v>3.3097056437294179</v>
      </c>
      <c r="M8" s="30">
        <f t="shared" si="4"/>
        <v>2.616117358837279</v>
      </c>
    </row>
    <row r="9" spans="1:13" x14ac:dyDescent="0.25">
      <c r="A9" s="7" t="s">
        <v>1402</v>
      </c>
      <c r="B9" s="50">
        <v>20.68797</v>
      </c>
      <c r="C9" s="50">
        <v>1.5156769999999999</v>
      </c>
      <c r="E9" s="8">
        <v>7</v>
      </c>
      <c r="F9" s="8" t="str">
        <f>A16</f>
        <v>吴宇森</v>
      </c>
      <c r="G9" s="86">
        <f t="shared" si="8"/>
        <v>19.597470000000001</v>
      </c>
      <c r="H9" s="86">
        <f t="shared" si="8"/>
        <v>1.3526</v>
      </c>
      <c r="I9" t="s">
        <v>3371</v>
      </c>
      <c r="J9" s="19">
        <v>7</v>
      </c>
      <c r="K9" s="20" t="str">
        <f t="shared" si="2"/>
        <v>吴宇森</v>
      </c>
      <c r="L9" s="30">
        <f t="shared" si="3"/>
        <v>3.2439419971318113</v>
      </c>
      <c r="M9" s="30">
        <f t="shared" si="4"/>
        <v>2.4051652852500389</v>
      </c>
    </row>
    <row r="10" spans="1:13" x14ac:dyDescent="0.25">
      <c r="A10" s="7" t="s">
        <v>257</v>
      </c>
      <c r="B10" s="50">
        <v>20.32245</v>
      </c>
      <c r="C10" s="50">
        <v>1.9739770000000001</v>
      </c>
      <c r="E10" s="8">
        <v>8</v>
      </c>
      <c r="F10" s="8" t="str">
        <f>A20</f>
        <v>陈思诚</v>
      </c>
      <c r="G10" s="86">
        <f t="shared" ref="G10:H10" si="9">B20</f>
        <v>19.221019999999999</v>
      </c>
      <c r="H10" s="86">
        <f t="shared" si="9"/>
        <v>1.859977</v>
      </c>
      <c r="I10" t="s">
        <v>3372</v>
      </c>
      <c r="J10" s="19">
        <v>8</v>
      </c>
      <c r="K10" s="20" t="str">
        <f t="shared" si="2"/>
        <v>陈思诚</v>
      </c>
      <c r="L10" s="30">
        <f t="shared" si="3"/>
        <v>2.2262960848001447</v>
      </c>
      <c r="M10" s="30">
        <f t="shared" si="4"/>
        <v>1.8797147460222106</v>
      </c>
    </row>
    <row r="11" spans="1:13" x14ac:dyDescent="0.25">
      <c r="A11" s="7" t="s">
        <v>249</v>
      </c>
      <c r="B11" s="50">
        <v>20.32075</v>
      </c>
      <c r="C11" s="50">
        <v>3.75671</v>
      </c>
      <c r="E11" s="8">
        <v>9</v>
      </c>
      <c r="F11" s="8" t="str">
        <f>A21</f>
        <v>丁晟</v>
      </c>
      <c r="G11" s="86">
        <f t="shared" ref="G11:H11" si="10">B21</f>
        <v>19.19801</v>
      </c>
      <c r="H11" s="86">
        <f t="shared" si="10"/>
        <v>0.49398330000000001</v>
      </c>
      <c r="I11" t="s">
        <v>3373</v>
      </c>
      <c r="J11" s="19">
        <v>9</v>
      </c>
      <c r="K11" s="20" t="str">
        <f t="shared" si="2"/>
        <v>丁晟</v>
      </c>
      <c r="L11" s="30">
        <f t="shared" si="3"/>
        <v>2.1756538847988822</v>
      </c>
      <c r="M11" s="30">
        <f t="shared" si="4"/>
        <v>0.84808952349830813</v>
      </c>
    </row>
    <row r="12" spans="1:13" x14ac:dyDescent="0.25">
      <c r="A12" s="7" t="s">
        <v>2220</v>
      </c>
      <c r="B12" s="50">
        <v>20.284230000000001</v>
      </c>
      <c r="C12" s="50" t="s">
        <v>5966</v>
      </c>
      <c r="E12" s="8">
        <v>10</v>
      </c>
      <c r="F12" s="8" t="str">
        <f>A25</f>
        <v>薛晓路</v>
      </c>
      <c r="G12" s="86">
        <f t="shared" ref="G12:H12" si="11">B25</f>
        <v>18.961860000000001</v>
      </c>
      <c r="H12" s="86">
        <f t="shared" si="11"/>
        <v>0.71036390000000005</v>
      </c>
      <c r="I12" t="s">
        <v>3374</v>
      </c>
      <c r="J12" s="19">
        <v>10</v>
      </c>
      <c r="K12" s="20" t="str">
        <f t="shared" si="2"/>
        <v>薛晓路</v>
      </c>
      <c r="L12" s="30">
        <f t="shared" si="3"/>
        <v>1.7180316673020661</v>
      </c>
      <c r="M12" s="30">
        <f t="shared" si="4"/>
        <v>0.87367868298256091</v>
      </c>
    </row>
    <row r="13" spans="1:13" x14ac:dyDescent="0.25">
      <c r="A13" s="7" t="s">
        <v>2235</v>
      </c>
      <c r="B13" s="50">
        <v>19.87829</v>
      </c>
      <c r="C13" s="50" t="s">
        <v>5966</v>
      </c>
      <c r="E13" s="8">
        <v>11</v>
      </c>
      <c r="F13" s="8" t="str">
        <f>A27</f>
        <v>陆川</v>
      </c>
      <c r="G13" s="86">
        <f t="shared" ref="G13:H13" si="12">B27</f>
        <v>18.850529999999999</v>
      </c>
      <c r="H13" s="86">
        <f t="shared" si="12"/>
        <v>1.2284139999999999</v>
      </c>
      <c r="I13" t="s">
        <v>3432</v>
      </c>
      <c r="J13" s="19">
        <v>11</v>
      </c>
      <c r="K13" s="20" t="str">
        <f t="shared" si="2"/>
        <v>陆川</v>
      </c>
      <c r="L13" s="30">
        <f t="shared" si="3"/>
        <v>1.5370258087386188</v>
      </c>
      <c r="M13" s="30">
        <f t="shared" si="4"/>
        <v>1.0870514794869508</v>
      </c>
    </row>
    <row r="14" spans="1:13" x14ac:dyDescent="0.25">
      <c r="A14" s="7" t="s">
        <v>2225</v>
      </c>
      <c r="B14" s="50">
        <v>19.846869999999999</v>
      </c>
      <c r="C14" s="50" t="s">
        <v>5966</v>
      </c>
      <c r="E14" s="8">
        <v>12</v>
      </c>
      <c r="F14" s="8" t="str">
        <f>A30</f>
        <v>宁浩</v>
      </c>
      <c r="G14" s="86">
        <f t="shared" ref="G14:H14" si="13">B30</f>
        <v>18.795500000000001</v>
      </c>
      <c r="H14" s="86">
        <f t="shared" si="13"/>
        <v>0.99538079999999995</v>
      </c>
      <c r="I14" t="s">
        <v>3375</v>
      </c>
      <c r="J14" s="19">
        <v>12</v>
      </c>
      <c r="K14" s="20" t="str">
        <f t="shared" si="2"/>
        <v>宁浩</v>
      </c>
      <c r="L14" s="30">
        <f t="shared" si="3"/>
        <v>1.4547284574839381</v>
      </c>
      <c r="M14" s="30">
        <f t="shared" si="4"/>
        <v>0.91708601453533367</v>
      </c>
    </row>
    <row r="15" spans="1:13" x14ac:dyDescent="0.25">
      <c r="A15" s="7" t="s">
        <v>675</v>
      </c>
      <c r="B15" s="50">
        <v>19.617540000000002</v>
      </c>
      <c r="C15" s="50">
        <v>1.5627359999999999</v>
      </c>
      <c r="E15" s="8">
        <v>13</v>
      </c>
      <c r="F15" s="8" t="str">
        <f>A32</f>
        <v>麦兆辉</v>
      </c>
      <c r="G15" s="86">
        <f t="shared" ref="G15:H15" si="14">B32</f>
        <v>18.787739999999999</v>
      </c>
      <c r="H15" s="86">
        <f t="shared" si="14"/>
        <v>1.505727</v>
      </c>
      <c r="I15" t="s">
        <v>3376</v>
      </c>
      <c r="J15" s="19">
        <v>13</v>
      </c>
      <c r="K15" s="20" t="str">
        <f t="shared" si="2"/>
        <v>麦兆辉</v>
      </c>
      <c r="L15" s="30">
        <f t="shared" si="3"/>
        <v>1.4434834517051642</v>
      </c>
      <c r="M15" s="30">
        <f t="shared" si="4"/>
        <v>1.1232380651124345</v>
      </c>
    </row>
    <row r="16" spans="1:13" x14ac:dyDescent="0.25">
      <c r="A16" s="7" t="s">
        <v>1778</v>
      </c>
      <c r="B16" s="50">
        <v>19.597470000000001</v>
      </c>
      <c r="C16" s="50">
        <v>1.3526</v>
      </c>
      <c r="E16" s="8">
        <v>14</v>
      </c>
      <c r="F16" s="8" t="str">
        <f>A33</f>
        <v>管虎</v>
      </c>
      <c r="G16" s="86">
        <f t="shared" ref="G16:H16" si="15">B33</f>
        <v>18.76763</v>
      </c>
      <c r="H16" s="86">
        <f t="shared" si="15"/>
        <v>1.514942</v>
      </c>
      <c r="I16" t="s">
        <v>3377</v>
      </c>
      <c r="J16" s="19">
        <v>14</v>
      </c>
      <c r="K16" s="20" t="str">
        <f t="shared" si="2"/>
        <v>管虎</v>
      </c>
      <c r="L16" s="30">
        <f t="shared" si="3"/>
        <v>1.4147449337994207</v>
      </c>
      <c r="M16" s="30">
        <f t="shared" si="4"/>
        <v>1.1037543809494144</v>
      </c>
    </row>
    <row r="17" spans="1:13" x14ac:dyDescent="0.25">
      <c r="A17" s="7" t="s">
        <v>461</v>
      </c>
      <c r="B17" s="50">
        <v>19.427150000000001</v>
      </c>
      <c r="C17" s="50" t="s">
        <v>5966</v>
      </c>
      <c r="E17" s="8">
        <v>15</v>
      </c>
      <c r="F17" s="8" t="str">
        <f>A34</f>
        <v>蔡岳勋</v>
      </c>
      <c r="G17" s="86">
        <f t="shared" ref="G17:H17" si="16">B34</f>
        <v>18.76728</v>
      </c>
      <c r="H17" s="86">
        <f t="shared" si="16"/>
        <v>0.14966650000000001</v>
      </c>
      <c r="I17" t="s">
        <v>3378</v>
      </c>
      <c r="J17" s="19">
        <v>15</v>
      </c>
      <c r="K17" s="20" t="str">
        <f t="shared" si="2"/>
        <v>蔡岳勋</v>
      </c>
      <c r="L17" s="30">
        <f t="shared" si="3"/>
        <v>1.4142498597156081</v>
      </c>
      <c r="M17" s="30">
        <f t="shared" si="4"/>
        <v>0.19658770217886046</v>
      </c>
    </row>
    <row r="18" spans="1:13" x14ac:dyDescent="0.25">
      <c r="A18" s="7" t="s">
        <v>289</v>
      </c>
      <c r="B18" s="50">
        <v>19.42024</v>
      </c>
      <c r="C18" s="50" t="s">
        <v>5966</v>
      </c>
      <c r="E18" s="8">
        <v>16</v>
      </c>
      <c r="F18" s="8" t="str">
        <f>A37</f>
        <v>陈嘉上</v>
      </c>
      <c r="G18" s="86">
        <f t="shared" ref="G18:H18" si="17">B37</f>
        <v>18.696940000000001</v>
      </c>
      <c r="H18" s="86">
        <f t="shared" si="17"/>
        <v>0.59919299999999998</v>
      </c>
      <c r="I18" t="s">
        <v>3379</v>
      </c>
      <c r="J18" s="19">
        <v>16</v>
      </c>
      <c r="K18" s="20" t="str">
        <f t="shared" si="2"/>
        <v>陈嘉上</v>
      </c>
      <c r="L18" s="30">
        <f t="shared" si="3"/>
        <v>1.3181895683484586</v>
      </c>
      <c r="M18" s="30">
        <f t="shared" si="4"/>
        <v>0.59416774474525247</v>
      </c>
    </row>
    <row r="19" spans="1:13" x14ac:dyDescent="0.25">
      <c r="A19" s="7" t="s">
        <v>2222</v>
      </c>
      <c r="B19" s="50">
        <v>19.316559999999999</v>
      </c>
      <c r="C19" s="50" t="s">
        <v>5966</v>
      </c>
      <c r="E19" s="8">
        <v>17</v>
      </c>
      <c r="F19" s="8" t="str">
        <f>A38</f>
        <v>王家卫</v>
      </c>
      <c r="G19" s="86">
        <f t="shared" ref="G19:H19" si="18">B38</f>
        <v>18.65183</v>
      </c>
      <c r="H19" s="86">
        <f t="shared" si="18"/>
        <v>1.048208</v>
      </c>
      <c r="I19" t="s">
        <v>3380</v>
      </c>
      <c r="J19" s="19">
        <v>17</v>
      </c>
      <c r="K19" s="20" t="str">
        <f t="shared" si="2"/>
        <v>王家卫</v>
      </c>
      <c r="L19" s="30">
        <f t="shared" si="3"/>
        <v>1.2600472950937598</v>
      </c>
      <c r="M19" s="30">
        <f t="shared" si="4"/>
        <v>0.8183183113669309</v>
      </c>
    </row>
    <row r="20" spans="1:13" x14ac:dyDescent="0.25">
      <c r="A20" s="7" t="s">
        <v>537</v>
      </c>
      <c r="B20" s="50">
        <v>19.221019999999999</v>
      </c>
      <c r="C20" s="50">
        <v>1.859977</v>
      </c>
      <c r="E20" s="8">
        <v>18</v>
      </c>
      <c r="F20" s="8" t="str">
        <f>A40</f>
        <v>陈凯歌</v>
      </c>
      <c r="G20" s="86">
        <f t="shared" ref="G20:H20" si="19">B40</f>
        <v>18.598870000000002</v>
      </c>
      <c r="H20" s="86">
        <f t="shared" si="19"/>
        <v>1.726167</v>
      </c>
      <c r="I20" t="s">
        <v>3381</v>
      </c>
      <c r="J20" s="19">
        <v>18</v>
      </c>
      <c r="K20" s="20" t="str">
        <f t="shared" si="2"/>
        <v>陈凯歌</v>
      </c>
      <c r="L20" s="30">
        <f t="shared" si="3"/>
        <v>1.1950514705521011</v>
      </c>
      <c r="M20" s="30">
        <f t="shared" si="4"/>
        <v>0.98237384268787387</v>
      </c>
    </row>
    <row r="21" spans="1:13" x14ac:dyDescent="0.25">
      <c r="A21" s="7" t="s">
        <v>286</v>
      </c>
      <c r="B21" s="50">
        <v>19.19801</v>
      </c>
      <c r="C21" s="50">
        <v>0.49398330000000001</v>
      </c>
      <c r="E21" s="8">
        <v>19</v>
      </c>
      <c r="F21" s="8" t="str">
        <f>A44</f>
        <v>滕华涛</v>
      </c>
      <c r="G21" s="86">
        <f t="shared" ref="G21:H21" si="20">B44</f>
        <v>18.525860000000002</v>
      </c>
      <c r="H21" s="86">
        <f t="shared" si="20"/>
        <v>2.2548710000000001</v>
      </c>
      <c r="I21" t="s">
        <v>3382</v>
      </c>
      <c r="J21" s="19">
        <v>19</v>
      </c>
      <c r="K21" s="20" t="str">
        <f t="shared" si="2"/>
        <v>滕华涛</v>
      </c>
      <c r="L21" s="30">
        <f t="shared" si="3"/>
        <v>1.1109097297959338</v>
      </c>
      <c r="M21" s="30">
        <f t="shared" si="4"/>
        <v>0.99438965954151426</v>
      </c>
    </row>
    <row r="22" spans="1:13" x14ac:dyDescent="0.25">
      <c r="A22" s="7" t="s">
        <v>2223</v>
      </c>
      <c r="B22" s="50">
        <v>19.100169999999999</v>
      </c>
      <c r="C22" s="50" t="s">
        <v>5966</v>
      </c>
      <c r="E22" s="8">
        <v>20</v>
      </c>
      <c r="F22" s="8" t="str">
        <f>A48</f>
        <v>杨庆</v>
      </c>
      <c r="G22" s="86">
        <f t="shared" ref="G22:H22" si="21">B48</f>
        <v>18.38203</v>
      </c>
      <c r="H22" s="86">
        <f t="shared" si="21"/>
        <v>1.47399E-2</v>
      </c>
      <c r="I22" t="s">
        <v>3383</v>
      </c>
      <c r="J22" s="19">
        <v>20</v>
      </c>
      <c r="K22" s="20" t="str">
        <f t="shared" si="2"/>
        <v>杨庆</v>
      </c>
      <c r="L22" s="30">
        <f t="shared" si="3"/>
        <v>0.96208666506175577</v>
      </c>
      <c r="M22" s="30">
        <f t="shared" si="4"/>
        <v>1.4077059142624138E-2</v>
      </c>
    </row>
    <row r="23" spans="1:13" x14ac:dyDescent="0.25">
      <c r="A23" s="7" t="s">
        <v>171</v>
      </c>
      <c r="B23" s="50">
        <v>19.085139999999999</v>
      </c>
      <c r="C23" s="50" t="s">
        <v>5966</v>
      </c>
    </row>
    <row r="24" spans="1:13" x14ac:dyDescent="0.25">
      <c r="A24" s="7" t="s">
        <v>4870</v>
      </c>
      <c r="B24" s="50">
        <v>18.9879</v>
      </c>
      <c r="C24" s="50" t="s">
        <v>5966</v>
      </c>
    </row>
    <row r="25" spans="1:13" x14ac:dyDescent="0.25">
      <c r="A25" s="7" t="s">
        <v>463</v>
      </c>
      <c r="B25" s="50">
        <v>18.961860000000001</v>
      </c>
      <c r="C25" s="50">
        <v>0.71036390000000005</v>
      </c>
    </row>
    <row r="26" spans="1:13" x14ac:dyDescent="0.25">
      <c r="A26" s="7" t="s">
        <v>2501</v>
      </c>
      <c r="B26" s="50">
        <v>18.961739999999999</v>
      </c>
      <c r="C26" s="50" t="s">
        <v>5966</v>
      </c>
      <c r="E26" s="99" t="s">
        <v>7215</v>
      </c>
      <c r="F26" s="100"/>
      <c r="G26" s="100"/>
      <c r="H26" s="101"/>
      <c r="J26" s="99" t="s">
        <v>7215</v>
      </c>
      <c r="K26" s="100"/>
      <c r="L26" s="100"/>
      <c r="M26" s="101"/>
    </row>
    <row r="27" spans="1:13" x14ac:dyDescent="0.25">
      <c r="A27" s="7" t="s">
        <v>1064</v>
      </c>
      <c r="B27" s="50">
        <v>18.850529999999999</v>
      </c>
      <c r="C27" s="50">
        <v>1.2284139999999999</v>
      </c>
      <c r="E27" s="8" t="s">
        <v>3153</v>
      </c>
      <c r="F27" s="8" t="s">
        <v>3154</v>
      </c>
      <c r="G27" s="8" t="s">
        <v>7211</v>
      </c>
      <c r="H27" s="8" t="s">
        <v>7212</v>
      </c>
      <c r="J27" s="8" t="s">
        <v>3217</v>
      </c>
      <c r="K27" s="20" t="s">
        <v>3218</v>
      </c>
      <c r="L27" s="20" t="s">
        <v>3219</v>
      </c>
      <c r="M27" s="20" t="s">
        <v>7213</v>
      </c>
    </row>
    <row r="28" spans="1:13" x14ac:dyDescent="0.25">
      <c r="A28" s="7" t="s">
        <v>3143</v>
      </c>
      <c r="B28" s="50">
        <v>18.806280000000001</v>
      </c>
      <c r="C28" s="50" t="s">
        <v>5966</v>
      </c>
      <c r="E28" s="8">
        <v>1</v>
      </c>
      <c r="F28" s="88" t="str">
        <f>A2</f>
        <v>赵薇</v>
      </c>
      <c r="G28" s="88">
        <f t="shared" ref="G28" si="22">B2</f>
        <v>22.11842</v>
      </c>
      <c r="H28" s="19" t="s">
        <v>3155</v>
      </c>
      <c r="I28" t="s">
        <v>3384</v>
      </c>
      <c r="J28" s="19">
        <v>1</v>
      </c>
      <c r="K28" s="19" t="str">
        <f>F28</f>
        <v>赵薇</v>
      </c>
      <c r="L28" s="30">
        <f>EXP(G28)/100000000</f>
        <v>40.355966645840404</v>
      </c>
      <c r="M28" s="18" t="s">
        <v>3247</v>
      </c>
    </row>
    <row r="29" spans="1:13" x14ac:dyDescent="0.25">
      <c r="A29" s="7" t="s">
        <v>2224</v>
      </c>
      <c r="B29" s="50">
        <v>18.803129999999999</v>
      </c>
      <c r="C29" s="50" t="s">
        <v>5966</v>
      </c>
      <c r="E29" s="8">
        <v>2</v>
      </c>
      <c r="F29" s="8" t="str">
        <f>A3</f>
        <v>九把刀</v>
      </c>
      <c r="G29" s="88">
        <f t="shared" ref="G29" si="23">B3</f>
        <v>21.994679999999999</v>
      </c>
      <c r="H29" s="19" t="s">
        <v>3155</v>
      </c>
      <c r="I29" t="s">
        <v>3385</v>
      </c>
      <c r="J29" s="19">
        <v>2</v>
      </c>
      <c r="K29" s="19" t="str">
        <f t="shared" ref="K29:K47" si="24">F29</f>
        <v>九把刀</v>
      </c>
      <c r="L29" s="30">
        <f t="shared" ref="L29:L47" si="25">EXP(G29)/100000000</f>
        <v>35.658917507657073</v>
      </c>
      <c r="M29" s="18" t="s">
        <v>3247</v>
      </c>
    </row>
    <row r="30" spans="1:13" x14ac:dyDescent="0.25">
      <c r="A30" s="7" t="s">
        <v>1024</v>
      </c>
      <c r="B30" s="50">
        <v>18.795500000000001</v>
      </c>
      <c r="C30" s="50">
        <v>0.99538079999999995</v>
      </c>
      <c r="E30" s="8">
        <v>3</v>
      </c>
      <c r="F30" s="8" t="str">
        <f>A4</f>
        <v>韩寒</v>
      </c>
      <c r="G30" s="88">
        <f t="shared" ref="G30" si="26">B4</f>
        <v>21.852070000000001</v>
      </c>
      <c r="H30" s="19" t="s">
        <v>3155</v>
      </c>
      <c r="I30" t="s">
        <v>3387</v>
      </c>
      <c r="J30" s="19">
        <v>3</v>
      </c>
      <c r="K30" s="19" t="str">
        <f t="shared" si="24"/>
        <v>韩寒</v>
      </c>
      <c r="L30" s="30">
        <f t="shared" si="25"/>
        <v>30.919568122610745</v>
      </c>
      <c r="M30" s="18" t="s">
        <v>3247</v>
      </c>
    </row>
    <row r="31" spans="1:13" x14ac:dyDescent="0.25">
      <c r="A31" s="7" t="s">
        <v>1421</v>
      </c>
      <c r="B31" s="50">
        <v>18.79036</v>
      </c>
      <c r="C31" s="50" t="s">
        <v>5966</v>
      </c>
      <c r="E31" s="8">
        <v>4</v>
      </c>
      <c r="F31" s="8" t="str">
        <f>A7</f>
        <v>钮承泽</v>
      </c>
      <c r="G31" s="88">
        <f t="shared" ref="G31" si="27">B7</f>
        <v>21.01483</v>
      </c>
      <c r="H31" s="19" t="s">
        <v>3155</v>
      </c>
      <c r="I31" t="s">
        <v>3386</v>
      </c>
      <c r="J31" s="19">
        <v>4</v>
      </c>
      <c r="K31" s="19" t="str">
        <f t="shared" si="24"/>
        <v>钮承泽</v>
      </c>
      <c r="L31" s="30">
        <f t="shared" si="25"/>
        <v>13.385195142345633</v>
      </c>
      <c r="M31" s="18" t="s">
        <v>3247</v>
      </c>
    </row>
    <row r="32" spans="1:13" x14ac:dyDescent="0.25">
      <c r="A32" s="7" t="s">
        <v>3124</v>
      </c>
      <c r="B32" s="50">
        <v>18.787739999999999</v>
      </c>
      <c r="C32" s="50">
        <v>1.505727</v>
      </c>
      <c r="E32" s="8">
        <v>5</v>
      </c>
      <c r="F32" s="8" t="str">
        <f>A12</f>
        <v>许诚毅</v>
      </c>
      <c r="G32" s="88">
        <f t="shared" ref="G32" si="28">B12</f>
        <v>20.284230000000001</v>
      </c>
      <c r="H32" s="19" t="s">
        <v>3155</v>
      </c>
      <c r="I32" t="s">
        <v>3388</v>
      </c>
      <c r="J32" s="19">
        <v>5</v>
      </c>
      <c r="K32" s="19" t="str">
        <f t="shared" si="24"/>
        <v>许诚毅</v>
      </c>
      <c r="L32" s="30">
        <f t="shared" si="25"/>
        <v>6.4465767665322247</v>
      </c>
      <c r="M32" s="18" t="s">
        <v>3247</v>
      </c>
    </row>
    <row r="33" spans="1:13" x14ac:dyDescent="0.25">
      <c r="A33" s="7" t="s">
        <v>105</v>
      </c>
      <c r="B33" s="50">
        <v>18.76763</v>
      </c>
      <c r="C33" s="50">
        <v>1.514942</v>
      </c>
      <c r="E33" s="8">
        <v>6</v>
      </c>
      <c r="F33" s="8" t="str">
        <f>A13</f>
        <v>侯孝贤</v>
      </c>
      <c r="G33" s="88">
        <f t="shared" ref="G33" si="29">B13</f>
        <v>19.87829</v>
      </c>
      <c r="H33" s="19" t="s">
        <v>3155</v>
      </c>
      <c r="I33" t="s">
        <v>3389</v>
      </c>
      <c r="J33" s="19">
        <v>6</v>
      </c>
      <c r="K33" s="19" t="str">
        <f t="shared" si="24"/>
        <v>侯孝贤</v>
      </c>
      <c r="L33" s="30">
        <f t="shared" si="25"/>
        <v>4.2956773775360517</v>
      </c>
      <c r="M33" s="18" t="s">
        <v>3247</v>
      </c>
    </row>
    <row r="34" spans="1:13" x14ac:dyDescent="0.25">
      <c r="A34" s="7" t="s">
        <v>1055</v>
      </c>
      <c r="B34" s="50">
        <v>18.76728</v>
      </c>
      <c r="C34" s="50">
        <v>0.14966650000000001</v>
      </c>
      <c r="E34" s="8">
        <v>7</v>
      </c>
      <c r="F34" s="8" t="str">
        <f>A14</f>
        <v>曹保平</v>
      </c>
      <c r="G34" s="88">
        <f t="shared" ref="G34" si="30">B14</f>
        <v>19.846869999999999</v>
      </c>
      <c r="H34" s="19" t="s">
        <v>3155</v>
      </c>
      <c r="I34" t="s">
        <v>3390</v>
      </c>
      <c r="J34" s="19">
        <v>7</v>
      </c>
      <c r="K34" s="19" t="str">
        <f t="shared" si="24"/>
        <v>曹保平</v>
      </c>
      <c r="L34" s="30">
        <f t="shared" si="25"/>
        <v>4.1628055417980701</v>
      </c>
      <c r="M34" s="18" t="s">
        <v>3247</v>
      </c>
    </row>
    <row r="35" spans="1:13" x14ac:dyDescent="0.25">
      <c r="A35" s="7" t="s">
        <v>3453</v>
      </c>
      <c r="B35" s="50">
        <v>18.745650000000001</v>
      </c>
      <c r="C35" s="50" t="s">
        <v>5966</v>
      </c>
      <c r="E35" s="8">
        <v>8</v>
      </c>
      <c r="F35" s="8" t="str">
        <f>A17</f>
        <v>罗启锐</v>
      </c>
      <c r="G35" s="88">
        <f t="shared" ref="G35" si="31">B17</f>
        <v>19.427150000000001</v>
      </c>
      <c r="H35" s="19" t="s">
        <v>3155</v>
      </c>
      <c r="I35" t="s">
        <v>3391</v>
      </c>
      <c r="J35" s="19">
        <v>8</v>
      </c>
      <c r="K35" s="19" t="str">
        <f t="shared" si="24"/>
        <v>罗启锐</v>
      </c>
      <c r="L35" s="30">
        <f t="shared" si="25"/>
        <v>2.7359240942550973</v>
      </c>
      <c r="M35" s="18" t="s">
        <v>3247</v>
      </c>
    </row>
    <row r="36" spans="1:13" x14ac:dyDescent="0.25">
      <c r="A36" s="7" t="s">
        <v>5981</v>
      </c>
      <c r="B36" s="50">
        <v>18.73</v>
      </c>
      <c r="C36" s="50" t="s">
        <v>5966</v>
      </c>
      <c r="E36" s="8">
        <v>9</v>
      </c>
      <c r="F36" s="8" t="str">
        <f>A18</f>
        <v>王力宏</v>
      </c>
      <c r="G36" s="88">
        <f t="shared" ref="G36" si="32">B18</f>
        <v>19.42024</v>
      </c>
      <c r="H36" s="19" t="s">
        <v>3155</v>
      </c>
      <c r="I36" t="s">
        <v>3392</v>
      </c>
      <c r="J36" s="19">
        <v>9</v>
      </c>
      <c r="K36" s="19" t="str">
        <f t="shared" si="24"/>
        <v>王力宏</v>
      </c>
      <c r="L36" s="30">
        <f t="shared" si="25"/>
        <v>2.7170840261637754</v>
      </c>
      <c r="M36" s="18" t="s">
        <v>3247</v>
      </c>
    </row>
    <row r="37" spans="1:13" x14ac:dyDescent="0.25">
      <c r="A37" s="7" t="s">
        <v>671</v>
      </c>
      <c r="B37" s="50">
        <v>18.696940000000001</v>
      </c>
      <c r="C37" s="50">
        <v>0.59919299999999998</v>
      </c>
      <c r="E37" s="8">
        <v>10</v>
      </c>
      <c r="F37" s="8" t="str">
        <f>A19</f>
        <v>田晓鹏</v>
      </c>
      <c r="G37" s="88">
        <f t="shared" ref="G37" si="33">B19</f>
        <v>19.316559999999999</v>
      </c>
      <c r="H37" s="19" t="s">
        <v>3155</v>
      </c>
      <c r="I37" t="s">
        <v>3393</v>
      </c>
      <c r="J37" s="19">
        <v>10</v>
      </c>
      <c r="K37" s="19" t="str">
        <f t="shared" si="24"/>
        <v>田晓鹏</v>
      </c>
      <c r="L37" s="30">
        <f t="shared" si="25"/>
        <v>2.4494885705399856</v>
      </c>
      <c r="M37" s="18" t="s">
        <v>3247</v>
      </c>
    </row>
    <row r="38" spans="1:13" x14ac:dyDescent="0.25">
      <c r="A38" s="7" t="s">
        <v>94</v>
      </c>
      <c r="B38" s="50">
        <v>18.65183</v>
      </c>
      <c r="C38" s="50">
        <v>1.048208</v>
      </c>
      <c r="E38" s="8">
        <v>11</v>
      </c>
      <c r="F38" s="8" t="str">
        <f>A23</f>
        <v>成龙</v>
      </c>
      <c r="G38" s="88">
        <f t="shared" ref="G38" si="34">B23</f>
        <v>19.085139999999999</v>
      </c>
      <c r="H38" s="19" t="s">
        <v>3155</v>
      </c>
      <c r="I38" s="1" t="s">
        <v>3211</v>
      </c>
      <c r="J38" s="19">
        <v>11</v>
      </c>
      <c r="K38" s="19" t="str">
        <f t="shared" si="24"/>
        <v>成龙</v>
      </c>
      <c r="L38" s="30">
        <f t="shared" si="25"/>
        <v>1.9434393340841734</v>
      </c>
      <c r="M38" s="18" t="s">
        <v>3247</v>
      </c>
    </row>
    <row r="39" spans="1:13" x14ac:dyDescent="0.25">
      <c r="A39" s="7" t="s">
        <v>1175</v>
      </c>
      <c r="B39" s="50">
        <v>18.634150000000002</v>
      </c>
      <c r="C39" s="50" t="s">
        <v>5966</v>
      </c>
      <c r="E39" s="8">
        <v>12</v>
      </c>
      <c r="F39" s="8" t="str">
        <f>A24</f>
        <v>郑芬芬</v>
      </c>
      <c r="G39" s="88">
        <f t="shared" ref="G39" si="35">B24</f>
        <v>18.9879</v>
      </c>
      <c r="H39" s="19" t="s">
        <v>3155</v>
      </c>
      <c r="I39" t="s">
        <v>3394</v>
      </c>
      <c r="J39" s="19">
        <v>12</v>
      </c>
      <c r="K39" s="19" t="str">
        <f t="shared" si="24"/>
        <v>郑芬芬</v>
      </c>
      <c r="L39" s="30">
        <f t="shared" si="25"/>
        <v>1.7633567837868935</v>
      </c>
      <c r="M39" s="18" t="s">
        <v>3247</v>
      </c>
    </row>
    <row r="40" spans="1:13" x14ac:dyDescent="0.25">
      <c r="A40" s="7" t="s">
        <v>279</v>
      </c>
      <c r="B40" s="50">
        <v>18.598870000000002</v>
      </c>
      <c r="C40" s="50">
        <v>1.726167</v>
      </c>
      <c r="E40" s="8">
        <v>13</v>
      </c>
      <c r="F40" s="8" t="str">
        <f>A26</f>
        <v>李惠民</v>
      </c>
      <c r="G40" s="88">
        <f t="shared" ref="G40" si="36">B26</f>
        <v>18.961739999999999</v>
      </c>
      <c r="H40" s="19" t="s">
        <v>3155</v>
      </c>
      <c r="I40" t="s">
        <v>3433</v>
      </c>
      <c r="J40" s="19">
        <v>13</v>
      </c>
      <c r="K40" s="19" t="str">
        <f t="shared" si="24"/>
        <v>李惠民</v>
      </c>
      <c r="L40" s="30">
        <f t="shared" si="25"/>
        <v>1.7178255158713185</v>
      </c>
      <c r="M40" s="18" t="s">
        <v>3247</v>
      </c>
    </row>
    <row r="41" spans="1:13" x14ac:dyDescent="0.25">
      <c r="A41" s="7" t="s">
        <v>1945</v>
      </c>
      <c r="B41" s="50">
        <v>18.59254</v>
      </c>
      <c r="C41" s="50" t="s">
        <v>5966</v>
      </c>
      <c r="E41" s="8">
        <v>14</v>
      </c>
      <c r="F41" s="8" t="str">
        <f>A28</f>
        <v>杨文军</v>
      </c>
      <c r="G41" s="88">
        <f t="shared" ref="G41" si="37">B28</f>
        <v>18.806280000000001</v>
      </c>
      <c r="H41" s="19" t="s">
        <v>3155</v>
      </c>
      <c r="I41" t="s">
        <v>3434</v>
      </c>
      <c r="J41" s="19">
        <v>14</v>
      </c>
      <c r="K41" s="19" t="str">
        <f t="shared" si="24"/>
        <v>杨文军</v>
      </c>
      <c r="L41" s="30">
        <f t="shared" si="25"/>
        <v>1.4704952606386679</v>
      </c>
      <c r="M41" s="18" t="s">
        <v>3247</v>
      </c>
    </row>
    <row r="42" spans="1:13" x14ac:dyDescent="0.25">
      <c r="A42" s="7" t="s">
        <v>359</v>
      </c>
      <c r="B42" s="50">
        <v>18.579650000000001</v>
      </c>
      <c r="C42" s="50" t="s">
        <v>5966</v>
      </c>
      <c r="E42" s="8">
        <v>15</v>
      </c>
      <c r="F42" s="8" t="str">
        <f>A29</f>
        <v>岑俊义</v>
      </c>
      <c r="G42" s="88">
        <f t="shared" ref="G42" si="38">B29</f>
        <v>18.803129999999999</v>
      </c>
      <c r="H42" s="19" t="s">
        <v>3155</v>
      </c>
      <c r="I42" t="s">
        <v>3435</v>
      </c>
      <c r="J42" s="19">
        <v>15</v>
      </c>
      <c r="K42" s="19" t="str">
        <f t="shared" si="24"/>
        <v>岑俊义</v>
      </c>
      <c r="L42" s="30">
        <f t="shared" si="25"/>
        <v>1.4658704884080249</v>
      </c>
      <c r="M42" s="18" t="s">
        <v>3247</v>
      </c>
    </row>
    <row r="43" spans="1:13" x14ac:dyDescent="0.25">
      <c r="A43" s="7" t="s">
        <v>1408</v>
      </c>
      <c r="B43" s="50">
        <v>18.57751</v>
      </c>
      <c r="C43" s="50" t="s">
        <v>5966</v>
      </c>
      <c r="E43" s="8">
        <v>16</v>
      </c>
      <c r="F43" s="8" t="str">
        <f>A31</f>
        <v>王子鸣</v>
      </c>
      <c r="G43" s="88">
        <f t="shared" ref="G43" si="39">B31</f>
        <v>18.79036</v>
      </c>
      <c r="H43" s="19" t="s">
        <v>3155</v>
      </c>
      <c r="I43" t="s">
        <v>3436</v>
      </c>
      <c r="J43" s="19">
        <v>16</v>
      </c>
      <c r="K43" s="19" t="str">
        <f t="shared" si="24"/>
        <v>王子鸣</v>
      </c>
      <c r="L43" s="30">
        <f t="shared" si="25"/>
        <v>1.4472703370021469</v>
      </c>
      <c r="M43" s="18" t="s">
        <v>3247</v>
      </c>
    </row>
    <row r="44" spans="1:13" x14ac:dyDescent="0.25">
      <c r="A44" s="7" t="s">
        <v>643</v>
      </c>
      <c r="B44" s="50">
        <v>18.525860000000002</v>
      </c>
      <c r="C44" s="50">
        <v>2.2548710000000001</v>
      </c>
      <c r="E44" s="8">
        <v>17</v>
      </c>
      <c r="F44" s="8" t="str">
        <f>A35</f>
        <v>李力持</v>
      </c>
      <c r="G44" s="88">
        <f t="shared" ref="G44" si="40">B35</f>
        <v>18.745650000000001</v>
      </c>
      <c r="H44" s="19" t="s">
        <v>3155</v>
      </c>
      <c r="I44" t="s">
        <v>3437</v>
      </c>
      <c r="J44" s="19">
        <v>17</v>
      </c>
      <c r="K44" s="19" t="str">
        <f t="shared" si="24"/>
        <v>李力持</v>
      </c>
      <c r="L44" s="30">
        <f t="shared" si="25"/>
        <v>1.3839880960625803</v>
      </c>
      <c r="M44" s="18" t="s">
        <v>3247</v>
      </c>
    </row>
    <row r="45" spans="1:13" x14ac:dyDescent="0.25">
      <c r="A45" s="7" t="s">
        <v>2221</v>
      </c>
      <c r="B45" s="50">
        <v>18.483180000000001</v>
      </c>
      <c r="C45" s="50" t="s">
        <v>5966</v>
      </c>
      <c r="E45" s="8">
        <v>18</v>
      </c>
      <c r="F45" s="8" t="str">
        <f>A36</f>
        <v>贺梦凡</v>
      </c>
      <c r="G45" s="88">
        <f t="shared" ref="G45" si="41">B36</f>
        <v>18.73</v>
      </c>
      <c r="H45" s="19" t="s">
        <v>3155</v>
      </c>
      <c r="I45" t="s">
        <v>3438</v>
      </c>
      <c r="J45" s="19">
        <v>18</v>
      </c>
      <c r="K45" s="19" t="str">
        <f t="shared" si="24"/>
        <v>贺梦凡</v>
      </c>
      <c r="L45" s="30">
        <f t="shared" si="25"/>
        <v>1.3624972865735598</v>
      </c>
      <c r="M45" s="18" t="s">
        <v>3247</v>
      </c>
    </row>
    <row r="46" spans="1:13" x14ac:dyDescent="0.25">
      <c r="A46" s="7" t="s">
        <v>96</v>
      </c>
      <c r="B46" s="50">
        <v>18.439170000000001</v>
      </c>
      <c r="C46" s="50" t="s">
        <v>5966</v>
      </c>
      <c r="E46" s="8">
        <v>19</v>
      </c>
      <c r="F46" s="8" t="str">
        <f>A39</f>
        <v>程耳</v>
      </c>
      <c r="G46" s="88">
        <f t="shared" ref="G46" si="42">B39</f>
        <v>18.634150000000002</v>
      </c>
      <c r="H46" s="19" t="s">
        <v>3155</v>
      </c>
      <c r="I46" t="s">
        <v>3439</v>
      </c>
      <c r="J46" s="19">
        <v>19</v>
      </c>
      <c r="K46" s="19" t="str">
        <f t="shared" si="24"/>
        <v>程耳</v>
      </c>
      <c r="L46" s="30">
        <f t="shared" si="25"/>
        <v>1.2379654377325777</v>
      </c>
      <c r="M46" s="18" t="s">
        <v>3247</v>
      </c>
    </row>
    <row r="47" spans="1:13" x14ac:dyDescent="0.25">
      <c r="A47" s="7" t="s">
        <v>3152</v>
      </c>
      <c r="B47" s="50">
        <v>18.398389999999999</v>
      </c>
      <c r="C47" s="50" t="s">
        <v>5966</v>
      </c>
      <c r="E47" s="8">
        <v>20</v>
      </c>
      <c r="F47" s="8" t="str">
        <f>A41</f>
        <v>张承</v>
      </c>
      <c r="G47" s="88">
        <f t="shared" ref="G47" si="43">B41</f>
        <v>18.59254</v>
      </c>
      <c r="H47" s="19" t="s">
        <v>3155</v>
      </c>
      <c r="I47" t="s">
        <v>3440</v>
      </c>
      <c r="J47" s="19">
        <v>20</v>
      </c>
      <c r="K47" s="19" t="str">
        <f t="shared" si="24"/>
        <v>张承</v>
      </c>
      <c r="L47" s="30">
        <f t="shared" si="25"/>
        <v>1.1875106865042422</v>
      </c>
      <c r="M47" s="18" t="s">
        <v>3247</v>
      </c>
    </row>
    <row r="48" spans="1:13" x14ac:dyDescent="0.25">
      <c r="A48" s="7" t="s">
        <v>104</v>
      </c>
      <c r="B48" s="50">
        <v>18.38203</v>
      </c>
      <c r="C48" s="50">
        <v>1.47399E-2</v>
      </c>
    </row>
    <row r="49" spans="1:3" x14ac:dyDescent="0.25">
      <c r="A49" s="7" t="s">
        <v>1566</v>
      </c>
      <c r="B49" s="50">
        <v>18.371479999999998</v>
      </c>
      <c r="C49" s="50" t="s">
        <v>5966</v>
      </c>
    </row>
    <row r="50" spans="1:3" x14ac:dyDescent="0.25">
      <c r="A50" s="7" t="s">
        <v>1080</v>
      </c>
      <c r="B50" s="50">
        <v>18.334499999999998</v>
      </c>
      <c r="C50" s="50">
        <v>2.245377</v>
      </c>
    </row>
    <row r="51" spans="1:3" x14ac:dyDescent="0.25">
      <c r="A51" s="7" t="s">
        <v>267</v>
      </c>
      <c r="B51" s="50">
        <v>18.323779999999999</v>
      </c>
      <c r="C51" s="50">
        <v>1.742173</v>
      </c>
    </row>
    <row r="52" spans="1:3" x14ac:dyDescent="0.25">
      <c r="A52" s="7" t="s">
        <v>829</v>
      </c>
      <c r="B52" s="50">
        <v>18.31101</v>
      </c>
      <c r="C52" s="50">
        <v>8.9082900000000007E-2</v>
      </c>
    </row>
    <row r="53" spans="1:3" x14ac:dyDescent="0.25">
      <c r="A53" s="7" t="s">
        <v>264</v>
      </c>
      <c r="B53" s="50">
        <v>18.308070000000001</v>
      </c>
      <c r="C53" s="50">
        <v>2.8118820000000002</v>
      </c>
    </row>
    <row r="54" spans="1:3" x14ac:dyDescent="0.25">
      <c r="A54" s="7" t="s">
        <v>55</v>
      </c>
      <c r="B54" s="50">
        <v>18.304469999999998</v>
      </c>
      <c r="C54" s="50">
        <v>2.182264</v>
      </c>
    </row>
    <row r="55" spans="1:3" x14ac:dyDescent="0.25">
      <c r="A55" s="7" t="s">
        <v>3112</v>
      </c>
      <c r="B55" s="50">
        <v>18.26981</v>
      </c>
      <c r="C55" s="50">
        <v>1.435182</v>
      </c>
    </row>
    <row r="56" spans="1:3" x14ac:dyDescent="0.25">
      <c r="A56" s="7" t="s">
        <v>3119</v>
      </c>
      <c r="B56" s="50">
        <v>18.25787</v>
      </c>
      <c r="C56" s="50">
        <v>1.032257</v>
      </c>
    </row>
    <row r="57" spans="1:3" x14ac:dyDescent="0.25">
      <c r="A57" s="7" t="s">
        <v>299</v>
      </c>
      <c r="B57" s="50">
        <v>18.239070000000002</v>
      </c>
      <c r="C57" s="50">
        <v>1.4218839999999999</v>
      </c>
    </row>
    <row r="58" spans="1:3" x14ac:dyDescent="0.25">
      <c r="A58" s="7" t="s">
        <v>653</v>
      </c>
      <c r="B58" s="50">
        <v>18.23244</v>
      </c>
      <c r="C58" s="50">
        <v>0.36780239999999997</v>
      </c>
    </row>
    <row r="59" spans="1:3" x14ac:dyDescent="0.25">
      <c r="A59" s="7" t="s">
        <v>794</v>
      </c>
      <c r="B59" s="50">
        <v>18.14838</v>
      </c>
      <c r="C59" s="50" t="s">
        <v>5966</v>
      </c>
    </row>
    <row r="60" spans="1:3" x14ac:dyDescent="0.25">
      <c r="A60" s="7" t="s">
        <v>304</v>
      </c>
      <c r="B60" s="50">
        <v>18.10106</v>
      </c>
      <c r="C60" s="50">
        <v>0.97878779999999999</v>
      </c>
    </row>
    <row r="61" spans="1:3" x14ac:dyDescent="0.25">
      <c r="A61" s="7" t="s">
        <v>3234</v>
      </c>
      <c r="B61" s="50">
        <v>18.08595</v>
      </c>
      <c r="C61" s="50" t="s">
        <v>5966</v>
      </c>
    </row>
    <row r="62" spans="1:3" x14ac:dyDescent="0.25">
      <c r="A62" s="7" t="s">
        <v>116</v>
      </c>
      <c r="B62" s="50">
        <v>18.079540000000001</v>
      </c>
      <c r="C62" s="50" t="s">
        <v>5966</v>
      </c>
    </row>
    <row r="63" spans="1:3" x14ac:dyDescent="0.25">
      <c r="A63" s="7" t="s">
        <v>798</v>
      </c>
      <c r="B63" s="50">
        <v>18.06991</v>
      </c>
      <c r="C63" s="50">
        <v>0.37990160000000001</v>
      </c>
    </row>
    <row r="64" spans="1:3" x14ac:dyDescent="0.25">
      <c r="A64" s="7" t="s">
        <v>820</v>
      </c>
      <c r="B64" s="50">
        <v>18.03903</v>
      </c>
      <c r="C64" s="50" t="s">
        <v>5966</v>
      </c>
    </row>
    <row r="65" spans="1:3" x14ac:dyDescent="0.25">
      <c r="A65" s="7" t="s">
        <v>137</v>
      </c>
      <c r="B65" s="50">
        <v>18.028739999999999</v>
      </c>
      <c r="C65" s="50" t="s">
        <v>5966</v>
      </c>
    </row>
    <row r="66" spans="1:3" x14ac:dyDescent="0.25">
      <c r="A66" s="7" t="s">
        <v>696</v>
      </c>
      <c r="B66" s="50">
        <v>18.025860000000002</v>
      </c>
      <c r="C66" s="50">
        <v>1.184868</v>
      </c>
    </row>
    <row r="67" spans="1:3" x14ac:dyDescent="0.25">
      <c r="A67" s="7" t="s">
        <v>124</v>
      </c>
      <c r="B67" s="50">
        <v>17.98724</v>
      </c>
      <c r="C67" s="50" t="s">
        <v>5966</v>
      </c>
    </row>
    <row r="68" spans="1:3" x14ac:dyDescent="0.25">
      <c r="A68" s="7" t="s">
        <v>3138</v>
      </c>
      <c r="B68" s="50">
        <v>17.975680000000001</v>
      </c>
      <c r="C68" s="50" t="s">
        <v>5966</v>
      </c>
    </row>
    <row r="69" spans="1:3" x14ac:dyDescent="0.25">
      <c r="A69" s="7" t="s">
        <v>1785</v>
      </c>
      <c r="B69" s="50">
        <v>17.93103</v>
      </c>
      <c r="C69" s="50">
        <v>1.0585009999999999</v>
      </c>
    </row>
    <row r="70" spans="1:3" x14ac:dyDescent="0.25">
      <c r="A70" s="7" t="s">
        <v>1435</v>
      </c>
      <c r="B70" s="50">
        <v>17.914349999999999</v>
      </c>
      <c r="C70" s="50" t="s">
        <v>5966</v>
      </c>
    </row>
    <row r="71" spans="1:3" x14ac:dyDescent="0.25">
      <c r="A71" s="7" t="s">
        <v>3669</v>
      </c>
      <c r="B71" s="50">
        <v>17.864450000000001</v>
      </c>
      <c r="C71" s="50" t="s">
        <v>5966</v>
      </c>
    </row>
    <row r="72" spans="1:3" x14ac:dyDescent="0.25">
      <c r="A72" s="7" t="s">
        <v>2229</v>
      </c>
      <c r="B72" s="50">
        <v>17.862089999999998</v>
      </c>
      <c r="C72" s="50">
        <v>1.3279399999999999</v>
      </c>
    </row>
    <row r="73" spans="1:3" x14ac:dyDescent="0.25">
      <c r="A73" s="7" t="s">
        <v>339</v>
      </c>
      <c r="B73" s="50">
        <v>17.861280000000001</v>
      </c>
      <c r="C73" s="50">
        <v>0.95039770000000001</v>
      </c>
    </row>
    <row r="74" spans="1:3" x14ac:dyDescent="0.25">
      <c r="A74" s="7" t="s">
        <v>3140</v>
      </c>
      <c r="B74" s="50">
        <v>17.852989999999998</v>
      </c>
      <c r="C74" s="50">
        <v>1.317156</v>
      </c>
    </row>
    <row r="75" spans="1:3" x14ac:dyDescent="0.25">
      <c r="A75" s="7" t="s">
        <v>3148</v>
      </c>
      <c r="B75" s="50">
        <v>17.80996</v>
      </c>
      <c r="C75" s="50" t="s">
        <v>5966</v>
      </c>
    </row>
    <row r="76" spans="1:3" x14ac:dyDescent="0.25">
      <c r="A76" s="7" t="s">
        <v>1177</v>
      </c>
      <c r="B76" s="50">
        <v>17.759979999999999</v>
      </c>
      <c r="C76" s="50">
        <v>1.719889</v>
      </c>
    </row>
    <row r="77" spans="1:3" x14ac:dyDescent="0.25">
      <c r="A77" s="7" t="s">
        <v>1174</v>
      </c>
      <c r="B77" s="50">
        <v>17.758299999999998</v>
      </c>
      <c r="C77" s="50">
        <v>0.35115950000000001</v>
      </c>
    </row>
    <row r="78" spans="1:3" x14ac:dyDescent="0.25">
      <c r="A78" s="7" t="s">
        <v>1032</v>
      </c>
      <c r="B78" s="50">
        <v>17.751110000000001</v>
      </c>
      <c r="C78" s="50">
        <v>3.16187</v>
      </c>
    </row>
    <row r="79" spans="1:3" x14ac:dyDescent="0.25">
      <c r="A79" s="7" t="s">
        <v>664</v>
      </c>
      <c r="B79" s="50">
        <v>17.749379999999999</v>
      </c>
      <c r="C79" s="50">
        <v>1.287479</v>
      </c>
    </row>
    <row r="80" spans="1:3" x14ac:dyDescent="0.25">
      <c r="A80" s="7" t="s">
        <v>2730</v>
      </c>
      <c r="B80" s="50">
        <v>17.74896</v>
      </c>
      <c r="C80" s="50" t="s">
        <v>5966</v>
      </c>
    </row>
    <row r="81" spans="1:3" x14ac:dyDescent="0.25">
      <c r="A81" s="7" t="s">
        <v>715</v>
      </c>
      <c r="B81" s="50">
        <v>17.741510000000002</v>
      </c>
      <c r="C81" s="50">
        <v>0.43950270000000002</v>
      </c>
    </row>
    <row r="82" spans="1:3" x14ac:dyDescent="0.25">
      <c r="A82" s="7" t="s">
        <v>5223</v>
      </c>
      <c r="B82" s="50">
        <v>17.726320000000001</v>
      </c>
      <c r="C82" s="50" t="s">
        <v>5966</v>
      </c>
    </row>
    <row r="83" spans="1:3" x14ac:dyDescent="0.25">
      <c r="A83" s="7" t="s">
        <v>825</v>
      </c>
      <c r="B83" s="50">
        <v>17.720929999999999</v>
      </c>
      <c r="C83" s="50">
        <v>1.3889959999999999</v>
      </c>
    </row>
    <row r="84" spans="1:3" x14ac:dyDescent="0.25">
      <c r="A84" s="7" t="s">
        <v>2792</v>
      </c>
      <c r="B84" s="50">
        <v>17.708159999999999</v>
      </c>
      <c r="C84" s="50" t="s">
        <v>5966</v>
      </c>
    </row>
    <row r="85" spans="1:3" x14ac:dyDescent="0.25">
      <c r="A85" s="7" t="s">
        <v>313</v>
      </c>
      <c r="B85" s="50">
        <v>17.700050000000001</v>
      </c>
      <c r="C85" s="50">
        <v>0.4791627</v>
      </c>
    </row>
    <row r="86" spans="1:3" x14ac:dyDescent="0.25">
      <c r="A86" s="7" t="s">
        <v>1052</v>
      </c>
      <c r="B86" s="50">
        <v>17.6876</v>
      </c>
      <c r="C86" s="50" t="s">
        <v>5966</v>
      </c>
    </row>
    <row r="87" spans="1:3" x14ac:dyDescent="0.25">
      <c r="A87" s="7" t="s">
        <v>355</v>
      </c>
      <c r="B87" s="50">
        <v>17.68552</v>
      </c>
      <c r="C87" s="50">
        <v>0.78539139999999996</v>
      </c>
    </row>
    <row r="88" spans="1:3" x14ac:dyDescent="0.25">
      <c r="A88" s="7" t="s">
        <v>2227</v>
      </c>
      <c r="B88" s="50">
        <v>17.668040000000001</v>
      </c>
      <c r="C88" s="50">
        <v>3.2200229999999999</v>
      </c>
    </row>
    <row r="89" spans="1:3" x14ac:dyDescent="0.25">
      <c r="A89" s="7" t="s">
        <v>1442</v>
      </c>
      <c r="B89" s="50">
        <v>17.659369999999999</v>
      </c>
      <c r="C89" s="50">
        <v>0.51825980000000005</v>
      </c>
    </row>
    <row r="90" spans="1:3" x14ac:dyDescent="0.25">
      <c r="A90" s="7" t="s">
        <v>457</v>
      </c>
      <c r="B90" s="50">
        <v>17.653500000000001</v>
      </c>
      <c r="C90" s="50">
        <v>2.1043970000000001</v>
      </c>
    </row>
    <row r="91" spans="1:3" x14ac:dyDescent="0.25">
      <c r="A91" s="7" t="s">
        <v>100</v>
      </c>
      <c r="B91" s="50">
        <v>17.621189999999999</v>
      </c>
      <c r="C91" s="50">
        <v>1.4486779999999999</v>
      </c>
    </row>
    <row r="92" spans="1:3" x14ac:dyDescent="0.25">
      <c r="A92" s="7" t="s">
        <v>2281</v>
      </c>
      <c r="B92" s="50">
        <v>17.608049999999999</v>
      </c>
      <c r="C92" s="50" t="s">
        <v>5966</v>
      </c>
    </row>
    <row r="93" spans="1:3" x14ac:dyDescent="0.25">
      <c r="A93" s="7" t="s">
        <v>804</v>
      </c>
      <c r="B93" s="50">
        <v>17.591709999999999</v>
      </c>
      <c r="C93" s="50">
        <v>1.2002649999999999</v>
      </c>
    </row>
    <row r="94" spans="1:3" x14ac:dyDescent="0.25">
      <c r="A94" s="7" t="s">
        <v>364</v>
      </c>
      <c r="B94" s="50">
        <v>17.587129999999998</v>
      </c>
      <c r="C94" s="50">
        <v>1.9121919999999999</v>
      </c>
    </row>
    <row r="95" spans="1:3" x14ac:dyDescent="0.25">
      <c r="A95" s="7" t="s">
        <v>466</v>
      </c>
      <c r="B95" s="50">
        <v>17.578810000000001</v>
      </c>
      <c r="C95" s="50" t="s">
        <v>5966</v>
      </c>
    </row>
    <row r="96" spans="1:3" x14ac:dyDescent="0.25">
      <c r="A96" s="7" t="s">
        <v>1558</v>
      </c>
      <c r="B96" s="50">
        <v>17.547260000000001</v>
      </c>
      <c r="C96" s="50" t="s">
        <v>5966</v>
      </c>
    </row>
    <row r="97" spans="1:3" x14ac:dyDescent="0.25">
      <c r="A97" s="7" t="s">
        <v>399</v>
      </c>
      <c r="B97" s="50">
        <v>17.53041</v>
      </c>
      <c r="C97" s="50" t="s">
        <v>5966</v>
      </c>
    </row>
    <row r="98" spans="1:3" x14ac:dyDescent="0.25">
      <c r="A98" s="7" t="s">
        <v>1935</v>
      </c>
      <c r="B98" s="50">
        <v>17.526779999999999</v>
      </c>
      <c r="C98" s="50" t="s">
        <v>5966</v>
      </c>
    </row>
    <row r="99" spans="1:3" x14ac:dyDescent="0.25">
      <c r="A99" s="7" t="s">
        <v>1170</v>
      </c>
      <c r="B99" s="50">
        <v>17.521439999999998</v>
      </c>
      <c r="C99" s="50">
        <v>1.109569</v>
      </c>
    </row>
    <row r="100" spans="1:3" x14ac:dyDescent="0.25">
      <c r="A100" s="7" t="s">
        <v>389</v>
      </c>
      <c r="B100" s="50">
        <v>17.520119999999999</v>
      </c>
      <c r="C100" s="50">
        <v>0.59553089999999997</v>
      </c>
    </row>
    <row r="101" spans="1:3" x14ac:dyDescent="0.25">
      <c r="A101" s="7" t="s">
        <v>2230</v>
      </c>
      <c r="B101" s="50">
        <v>17.495450000000002</v>
      </c>
      <c r="C101" s="50" t="s">
        <v>5966</v>
      </c>
    </row>
    <row r="102" spans="1:3" x14ac:dyDescent="0.25">
      <c r="A102" s="7" t="s">
        <v>1792</v>
      </c>
      <c r="B102" s="50">
        <v>17.463740000000001</v>
      </c>
      <c r="C102" s="50" t="s">
        <v>5966</v>
      </c>
    </row>
    <row r="103" spans="1:3" x14ac:dyDescent="0.25">
      <c r="A103" s="7" t="s">
        <v>657</v>
      </c>
      <c r="B103" s="50">
        <v>17.459240000000001</v>
      </c>
      <c r="C103" s="50">
        <v>1.276022</v>
      </c>
    </row>
    <row r="104" spans="1:3" x14ac:dyDescent="0.25">
      <c r="A104" s="7" t="s">
        <v>320</v>
      </c>
      <c r="B104" s="50">
        <v>17.45599</v>
      </c>
      <c r="C104" s="50">
        <v>2.0198960000000001</v>
      </c>
    </row>
    <row r="105" spans="1:3" x14ac:dyDescent="0.25">
      <c r="A105" s="7" t="s">
        <v>2226</v>
      </c>
      <c r="B105" s="50">
        <v>17.44605</v>
      </c>
      <c r="C105" s="50" t="s">
        <v>5966</v>
      </c>
    </row>
    <row r="106" spans="1:3" x14ac:dyDescent="0.25">
      <c r="A106" s="7" t="s">
        <v>1783</v>
      </c>
      <c r="B106" s="50">
        <v>17.422699999999999</v>
      </c>
      <c r="C106" s="50" t="s">
        <v>5966</v>
      </c>
    </row>
    <row r="107" spans="1:3" x14ac:dyDescent="0.25">
      <c r="A107" s="7" t="s">
        <v>334</v>
      </c>
      <c r="B107" s="50">
        <v>17.42033</v>
      </c>
      <c r="C107" s="50">
        <v>0.85650930000000003</v>
      </c>
    </row>
    <row r="108" spans="1:3" x14ac:dyDescent="0.25">
      <c r="A108" s="7" t="s">
        <v>454</v>
      </c>
      <c r="B108" s="50">
        <v>17.412990000000001</v>
      </c>
      <c r="C108" s="50">
        <v>0.74426999999999999</v>
      </c>
    </row>
    <row r="109" spans="1:3" x14ac:dyDescent="0.25">
      <c r="A109" s="7" t="s">
        <v>1176</v>
      </c>
      <c r="B109" s="50">
        <v>17.409780000000001</v>
      </c>
      <c r="C109" s="50">
        <v>0.27610200000000001</v>
      </c>
    </row>
    <row r="110" spans="1:3" x14ac:dyDescent="0.25">
      <c r="A110" s="7" t="s">
        <v>3134</v>
      </c>
      <c r="B110" s="50">
        <v>17.368880000000001</v>
      </c>
      <c r="C110" s="50" t="s">
        <v>5966</v>
      </c>
    </row>
    <row r="111" spans="1:3" x14ac:dyDescent="0.25">
      <c r="A111" s="7" t="s">
        <v>1573</v>
      </c>
      <c r="B111" s="50">
        <v>17.358149999999998</v>
      </c>
      <c r="C111" s="50" t="s">
        <v>5966</v>
      </c>
    </row>
    <row r="112" spans="1:3" x14ac:dyDescent="0.25">
      <c r="A112" s="7" t="s">
        <v>5235</v>
      </c>
      <c r="B112" s="50">
        <v>17.350159999999999</v>
      </c>
      <c r="C112" s="50" t="s">
        <v>5966</v>
      </c>
    </row>
    <row r="113" spans="1:3" x14ac:dyDescent="0.25">
      <c r="A113" s="7" t="s">
        <v>797</v>
      </c>
      <c r="B113" s="50">
        <v>17.306439999999998</v>
      </c>
      <c r="C113" s="50" t="s">
        <v>5966</v>
      </c>
    </row>
    <row r="114" spans="1:3" x14ac:dyDescent="0.25">
      <c r="A114" s="7" t="s">
        <v>2238</v>
      </c>
      <c r="B114" s="50">
        <v>17.306080000000001</v>
      </c>
      <c r="C114" s="50" t="s">
        <v>5966</v>
      </c>
    </row>
    <row r="115" spans="1:3" x14ac:dyDescent="0.25">
      <c r="A115" s="7" t="s">
        <v>2789</v>
      </c>
      <c r="B115" s="50">
        <v>17.30397</v>
      </c>
      <c r="C115" s="50" t="s">
        <v>5966</v>
      </c>
    </row>
    <row r="116" spans="1:3" x14ac:dyDescent="0.25">
      <c r="A116" s="7" t="s">
        <v>499</v>
      </c>
      <c r="B116" s="50">
        <v>17.3003</v>
      </c>
      <c r="C116" s="50" t="s">
        <v>5966</v>
      </c>
    </row>
    <row r="117" spans="1:3" x14ac:dyDescent="0.25">
      <c r="A117" s="7" t="s">
        <v>446</v>
      </c>
      <c r="B117" s="50">
        <v>17.27533</v>
      </c>
      <c r="C117" s="50">
        <v>1.1509670000000001</v>
      </c>
    </row>
    <row r="118" spans="1:3" x14ac:dyDescent="0.25">
      <c r="A118" s="7" t="s">
        <v>484</v>
      </c>
      <c r="B118" s="50">
        <v>17.273019999999999</v>
      </c>
      <c r="C118" s="50" t="s">
        <v>5966</v>
      </c>
    </row>
    <row r="119" spans="1:3" x14ac:dyDescent="0.25">
      <c r="A119" s="7" t="s">
        <v>1197</v>
      </c>
      <c r="B119" s="50">
        <v>17.237570000000002</v>
      </c>
      <c r="C119" s="50">
        <v>0</v>
      </c>
    </row>
    <row r="120" spans="1:3" x14ac:dyDescent="0.25">
      <c r="A120" s="7" t="s">
        <v>795</v>
      </c>
      <c r="B120" s="50">
        <v>17.230920000000001</v>
      </c>
      <c r="C120" s="50" t="s">
        <v>5966</v>
      </c>
    </row>
    <row r="121" spans="1:3" x14ac:dyDescent="0.25">
      <c r="A121" s="7" t="s">
        <v>475</v>
      </c>
      <c r="B121" s="50">
        <v>17.224219999999999</v>
      </c>
      <c r="C121" s="50" t="s">
        <v>5966</v>
      </c>
    </row>
    <row r="122" spans="1:3" x14ac:dyDescent="0.25">
      <c r="A122" s="7" t="s">
        <v>1084</v>
      </c>
      <c r="B122" s="50">
        <v>17.200530000000001</v>
      </c>
      <c r="C122" s="50">
        <v>0.71806360000000002</v>
      </c>
    </row>
    <row r="123" spans="1:3" x14ac:dyDescent="0.25">
      <c r="A123" s="7" t="s">
        <v>2732</v>
      </c>
      <c r="B123" s="50">
        <v>17.19096</v>
      </c>
      <c r="C123" s="50" t="s">
        <v>5966</v>
      </c>
    </row>
    <row r="124" spans="1:3" x14ac:dyDescent="0.25">
      <c r="A124" s="7" t="s">
        <v>3139</v>
      </c>
      <c r="B124" s="50">
        <v>17.181429999999999</v>
      </c>
      <c r="C124" s="50" t="s">
        <v>5966</v>
      </c>
    </row>
    <row r="125" spans="1:3" x14ac:dyDescent="0.25">
      <c r="A125" s="7" t="s">
        <v>1171</v>
      </c>
      <c r="B125" s="50">
        <v>17.17501</v>
      </c>
      <c r="C125" s="50">
        <v>0.2181874</v>
      </c>
    </row>
    <row r="126" spans="1:3" x14ac:dyDescent="0.25">
      <c r="A126" s="7" t="s">
        <v>115</v>
      </c>
      <c r="B126" s="50">
        <v>17.15626</v>
      </c>
      <c r="C126" s="50">
        <v>1.026359</v>
      </c>
    </row>
    <row r="127" spans="1:3" x14ac:dyDescent="0.25">
      <c r="A127" s="7" t="s">
        <v>483</v>
      </c>
      <c r="B127" s="50">
        <v>17.143260000000001</v>
      </c>
      <c r="C127" s="50">
        <v>0.24827659999999999</v>
      </c>
    </row>
    <row r="128" spans="1:3" x14ac:dyDescent="0.25">
      <c r="A128" s="7" t="s">
        <v>5192</v>
      </c>
      <c r="B128" s="50">
        <v>17.140280000000001</v>
      </c>
      <c r="C128" s="50" t="s">
        <v>5966</v>
      </c>
    </row>
    <row r="129" spans="1:3" x14ac:dyDescent="0.25">
      <c r="A129" s="7" t="s">
        <v>164</v>
      </c>
      <c r="B129" s="50">
        <v>17.13167</v>
      </c>
      <c r="C129" s="50">
        <v>0.12932270000000001</v>
      </c>
    </row>
    <row r="130" spans="1:3" x14ac:dyDescent="0.25">
      <c r="A130" s="7" t="s">
        <v>5256</v>
      </c>
      <c r="B130" s="50">
        <v>17.115600000000001</v>
      </c>
      <c r="C130" s="50" t="s">
        <v>5966</v>
      </c>
    </row>
    <row r="131" spans="1:3" x14ac:dyDescent="0.25">
      <c r="A131" s="7" t="s">
        <v>3151</v>
      </c>
      <c r="B131" s="50">
        <v>17.09845</v>
      </c>
      <c r="C131" s="50" t="s">
        <v>5966</v>
      </c>
    </row>
    <row r="132" spans="1:3" x14ac:dyDescent="0.25">
      <c r="A132" s="7" t="s">
        <v>270</v>
      </c>
      <c r="B132" s="50">
        <v>17.057539999999999</v>
      </c>
      <c r="C132" s="50">
        <v>2.3037380000000001</v>
      </c>
    </row>
    <row r="133" spans="1:3" x14ac:dyDescent="0.25">
      <c r="A133" s="7" t="s">
        <v>367</v>
      </c>
      <c r="B133" s="50">
        <v>17.05508</v>
      </c>
      <c r="C133" s="50" t="s">
        <v>5966</v>
      </c>
    </row>
    <row r="134" spans="1:3" x14ac:dyDescent="0.25">
      <c r="A134" s="7" t="s">
        <v>732</v>
      </c>
      <c r="B134" s="50">
        <v>17.054459999999999</v>
      </c>
      <c r="C134" s="50">
        <v>0.58519109999999996</v>
      </c>
    </row>
    <row r="135" spans="1:3" x14ac:dyDescent="0.25">
      <c r="A135" s="7" t="s">
        <v>1206</v>
      </c>
      <c r="B135" s="50">
        <v>17.034140000000001</v>
      </c>
      <c r="C135" s="50">
        <v>0</v>
      </c>
    </row>
    <row r="136" spans="1:3" x14ac:dyDescent="0.25">
      <c r="A136" s="7" t="s">
        <v>2242</v>
      </c>
      <c r="B136" s="50">
        <v>17.032769999999999</v>
      </c>
      <c r="C136" s="50" t="s">
        <v>5966</v>
      </c>
    </row>
    <row r="137" spans="1:3" x14ac:dyDescent="0.25">
      <c r="A137" s="7" t="s">
        <v>1570</v>
      </c>
      <c r="B137" s="50">
        <v>17.01502</v>
      </c>
      <c r="C137" s="50" t="s">
        <v>5966</v>
      </c>
    </row>
    <row r="138" spans="1:3" x14ac:dyDescent="0.25">
      <c r="A138" s="7" t="s">
        <v>2254</v>
      </c>
      <c r="B138" s="50">
        <v>17.007370000000002</v>
      </c>
      <c r="C138" s="50" t="s">
        <v>5966</v>
      </c>
    </row>
    <row r="139" spans="1:3" x14ac:dyDescent="0.25">
      <c r="A139" s="7" t="s">
        <v>1037</v>
      </c>
      <c r="B139" s="50">
        <v>16.981580000000001</v>
      </c>
      <c r="C139" s="50" t="s">
        <v>5966</v>
      </c>
    </row>
    <row r="140" spans="1:3" x14ac:dyDescent="0.25">
      <c r="A140" s="7" t="s">
        <v>348</v>
      </c>
      <c r="B140" s="50">
        <v>16.978539999999999</v>
      </c>
      <c r="C140" s="50" t="s">
        <v>5966</v>
      </c>
    </row>
    <row r="141" spans="1:3" x14ac:dyDescent="0.25">
      <c r="A141" s="7" t="s">
        <v>4060</v>
      </c>
      <c r="B141" s="50">
        <v>16.961040000000001</v>
      </c>
      <c r="C141" s="50">
        <v>2.1002700000000001</v>
      </c>
    </row>
    <row r="142" spans="1:3" x14ac:dyDescent="0.25">
      <c r="A142" s="7" t="s">
        <v>449</v>
      </c>
      <c r="B142" s="50">
        <v>16.954049999999999</v>
      </c>
      <c r="C142" s="50" t="s">
        <v>5966</v>
      </c>
    </row>
    <row r="143" spans="1:3" x14ac:dyDescent="0.25">
      <c r="A143" s="7" t="s">
        <v>1179</v>
      </c>
      <c r="B143" s="50">
        <v>16.95018</v>
      </c>
      <c r="C143" s="50">
        <v>0.46126990000000001</v>
      </c>
    </row>
    <row r="144" spans="1:3" x14ac:dyDescent="0.25">
      <c r="A144" s="7" t="s">
        <v>2247</v>
      </c>
      <c r="B144" s="50">
        <v>16.947679999999998</v>
      </c>
      <c r="C144" s="50" t="s">
        <v>5966</v>
      </c>
    </row>
    <row r="145" spans="1:3" x14ac:dyDescent="0.25">
      <c r="A145" s="7" t="s">
        <v>394</v>
      </c>
      <c r="B145" s="50">
        <v>16.935040000000001</v>
      </c>
      <c r="C145" s="50">
        <v>0.27621760000000001</v>
      </c>
    </row>
    <row r="146" spans="1:3" x14ac:dyDescent="0.25">
      <c r="A146" s="7" t="s">
        <v>3107</v>
      </c>
      <c r="B146" s="50">
        <v>16.915150000000001</v>
      </c>
      <c r="C146" s="50">
        <v>1.479093</v>
      </c>
    </row>
    <row r="147" spans="1:3" x14ac:dyDescent="0.25">
      <c r="A147" s="7" t="s">
        <v>459</v>
      </c>
      <c r="B147" s="50">
        <v>16.914400000000001</v>
      </c>
      <c r="C147" s="50">
        <v>0.70895810000000004</v>
      </c>
    </row>
    <row r="148" spans="1:3" x14ac:dyDescent="0.25">
      <c r="A148" s="7" t="s">
        <v>1946</v>
      </c>
      <c r="B148" s="50">
        <v>16.910309999999999</v>
      </c>
      <c r="C148" s="50" t="s">
        <v>5966</v>
      </c>
    </row>
    <row r="149" spans="1:3" x14ac:dyDescent="0.25">
      <c r="A149" s="7" t="s">
        <v>1571</v>
      </c>
      <c r="B149" s="50">
        <v>16.896159999999998</v>
      </c>
      <c r="C149" s="50" t="s">
        <v>5966</v>
      </c>
    </row>
    <row r="150" spans="1:3" x14ac:dyDescent="0.25">
      <c r="A150" s="7" t="s">
        <v>465</v>
      </c>
      <c r="B150" s="50">
        <v>16.890499999999999</v>
      </c>
      <c r="C150" s="50">
        <v>1.337288</v>
      </c>
    </row>
    <row r="151" spans="1:3" x14ac:dyDescent="0.25">
      <c r="A151" s="7" t="s">
        <v>1794</v>
      </c>
      <c r="B151" s="50">
        <v>16.874140000000001</v>
      </c>
      <c r="C151" s="50" t="s">
        <v>5966</v>
      </c>
    </row>
    <row r="152" spans="1:3" x14ac:dyDescent="0.25">
      <c r="A152" s="7" t="s">
        <v>101</v>
      </c>
      <c r="B152" s="50">
        <v>16.862919999999999</v>
      </c>
      <c r="C152" s="50">
        <v>0.94964680000000001</v>
      </c>
    </row>
    <row r="153" spans="1:3" x14ac:dyDescent="0.25">
      <c r="A153" s="7" t="s">
        <v>1488</v>
      </c>
      <c r="B153" s="50">
        <v>16.86073</v>
      </c>
      <c r="C153" s="50" t="s">
        <v>5966</v>
      </c>
    </row>
    <row r="154" spans="1:3" x14ac:dyDescent="0.25">
      <c r="A154" s="7" t="s">
        <v>1411</v>
      </c>
      <c r="B154" s="50">
        <v>16.830480000000001</v>
      </c>
      <c r="C154" s="50" t="s">
        <v>5966</v>
      </c>
    </row>
    <row r="155" spans="1:3" x14ac:dyDescent="0.25">
      <c r="A155" s="7" t="s">
        <v>1204</v>
      </c>
      <c r="B155" s="50">
        <v>16.83043</v>
      </c>
      <c r="C155" s="50">
        <v>0</v>
      </c>
    </row>
    <row r="156" spans="1:3" x14ac:dyDescent="0.25">
      <c r="A156" s="7" t="s">
        <v>7094</v>
      </c>
      <c r="B156" s="50">
        <v>16.82958</v>
      </c>
      <c r="C156" s="50" t="s">
        <v>5966</v>
      </c>
    </row>
    <row r="157" spans="1:3" x14ac:dyDescent="0.25">
      <c r="A157" s="7" t="s">
        <v>1562</v>
      </c>
      <c r="B157" s="50">
        <v>16.821770000000001</v>
      </c>
      <c r="C157" s="50" t="s">
        <v>5966</v>
      </c>
    </row>
    <row r="158" spans="1:3" x14ac:dyDescent="0.25">
      <c r="A158" s="7" t="s">
        <v>107</v>
      </c>
      <c r="B158" s="50">
        <v>16.790279999999999</v>
      </c>
      <c r="C158" s="50">
        <v>0.7383885</v>
      </c>
    </row>
    <row r="159" spans="1:3" x14ac:dyDescent="0.25">
      <c r="A159" s="7" t="s">
        <v>720</v>
      </c>
      <c r="B159" s="50">
        <v>16.771090000000001</v>
      </c>
      <c r="C159" s="50" t="s">
        <v>5966</v>
      </c>
    </row>
    <row r="160" spans="1:3" x14ac:dyDescent="0.25">
      <c r="A160" s="7" t="s">
        <v>823</v>
      </c>
      <c r="B160" s="50">
        <v>16.767469999999999</v>
      </c>
      <c r="C160" s="50" t="s">
        <v>5966</v>
      </c>
    </row>
    <row r="161" spans="1:3" x14ac:dyDescent="0.25">
      <c r="A161" s="7" t="s">
        <v>1173</v>
      </c>
      <c r="B161" s="50">
        <v>16.73817</v>
      </c>
      <c r="C161" s="50">
        <v>0.69947309999999996</v>
      </c>
    </row>
    <row r="162" spans="1:3" x14ac:dyDescent="0.25">
      <c r="A162" s="7" t="s">
        <v>1744</v>
      </c>
      <c r="B162" s="50">
        <v>16.735130000000002</v>
      </c>
      <c r="C162" s="50">
        <v>1.0842350000000001</v>
      </c>
    </row>
    <row r="163" spans="1:3" x14ac:dyDescent="0.25">
      <c r="A163" s="7" t="s">
        <v>2264</v>
      </c>
      <c r="B163" s="50">
        <v>16.729959999999998</v>
      </c>
      <c r="C163" s="50" t="s">
        <v>5966</v>
      </c>
    </row>
    <row r="164" spans="1:3" x14ac:dyDescent="0.25">
      <c r="A164" s="7" t="s">
        <v>346</v>
      </c>
      <c r="B164" s="50">
        <v>16.71387</v>
      </c>
      <c r="C164" s="50">
        <v>0.27568219999999999</v>
      </c>
    </row>
    <row r="165" spans="1:3" x14ac:dyDescent="0.25">
      <c r="A165" s="7" t="s">
        <v>3132</v>
      </c>
      <c r="B165" s="50">
        <v>16.706759999999999</v>
      </c>
      <c r="C165" s="50" t="s">
        <v>5966</v>
      </c>
    </row>
    <row r="166" spans="1:3" x14ac:dyDescent="0.25">
      <c r="A166" s="7" t="s">
        <v>699</v>
      </c>
      <c r="B166" s="50">
        <v>16.694289999999999</v>
      </c>
      <c r="C166" s="50" t="s">
        <v>5966</v>
      </c>
    </row>
    <row r="167" spans="1:3" x14ac:dyDescent="0.25">
      <c r="A167" s="7" t="s">
        <v>1803</v>
      </c>
      <c r="B167" s="50">
        <v>16.680589999999999</v>
      </c>
      <c r="C167" s="50">
        <v>2.8097810000000001</v>
      </c>
    </row>
    <row r="168" spans="1:3" x14ac:dyDescent="0.25">
      <c r="A168" s="7" t="s">
        <v>1922</v>
      </c>
      <c r="B168" s="50">
        <v>16.640910000000002</v>
      </c>
      <c r="C168" s="50" t="s">
        <v>5966</v>
      </c>
    </row>
    <row r="169" spans="1:3" x14ac:dyDescent="0.25">
      <c r="A169" s="7" t="s">
        <v>5564</v>
      </c>
      <c r="B169" s="50">
        <v>16.627510000000001</v>
      </c>
      <c r="C169" s="50">
        <v>2.4373700000000002E-2</v>
      </c>
    </row>
    <row r="170" spans="1:3" x14ac:dyDescent="0.25">
      <c r="A170" s="7" t="s">
        <v>1832</v>
      </c>
      <c r="B170" s="50">
        <v>16.62584</v>
      </c>
      <c r="C170" s="50" t="s">
        <v>5966</v>
      </c>
    </row>
    <row r="171" spans="1:3" x14ac:dyDescent="0.25">
      <c r="A171" s="7" t="s">
        <v>1577</v>
      </c>
      <c r="B171" s="50">
        <v>16.625360000000001</v>
      </c>
      <c r="C171" s="50" t="s">
        <v>5966</v>
      </c>
    </row>
    <row r="172" spans="1:3" x14ac:dyDescent="0.25">
      <c r="A172" s="7" t="s">
        <v>1099</v>
      </c>
      <c r="B172" s="50">
        <v>16.610109999999999</v>
      </c>
      <c r="C172" s="50">
        <v>0.71430419999999994</v>
      </c>
    </row>
    <row r="173" spans="1:3" x14ac:dyDescent="0.25">
      <c r="A173" s="7" t="s">
        <v>451</v>
      </c>
      <c r="B173" s="50">
        <v>16.609919999999999</v>
      </c>
      <c r="C173" s="50">
        <v>2.0697420000000002</v>
      </c>
    </row>
    <row r="174" spans="1:3" x14ac:dyDescent="0.25">
      <c r="A174" s="7" t="s">
        <v>1180</v>
      </c>
      <c r="B174" s="50">
        <v>16.609670000000001</v>
      </c>
      <c r="C174" s="50" t="s">
        <v>5966</v>
      </c>
    </row>
    <row r="175" spans="1:3" x14ac:dyDescent="0.25">
      <c r="A175" s="7" t="s">
        <v>1012</v>
      </c>
      <c r="B175" s="50">
        <v>16.59592</v>
      </c>
      <c r="C175" s="50" t="s">
        <v>5966</v>
      </c>
    </row>
    <row r="176" spans="1:3" x14ac:dyDescent="0.25">
      <c r="A176" s="7" t="s">
        <v>1574</v>
      </c>
      <c r="B176" s="50">
        <v>16.585460000000001</v>
      </c>
      <c r="C176" s="50" t="s">
        <v>5966</v>
      </c>
    </row>
    <row r="177" spans="1:3" x14ac:dyDescent="0.25">
      <c r="A177" s="7" t="s">
        <v>113</v>
      </c>
      <c r="B177" s="50">
        <v>16.585349999999998</v>
      </c>
      <c r="C177" s="50" t="s">
        <v>5966</v>
      </c>
    </row>
    <row r="178" spans="1:3" x14ac:dyDescent="0.25">
      <c r="A178" s="7" t="s">
        <v>1182</v>
      </c>
      <c r="B178" s="50">
        <v>16.581849999999999</v>
      </c>
      <c r="C178" s="50" t="s">
        <v>5966</v>
      </c>
    </row>
    <row r="179" spans="1:3" x14ac:dyDescent="0.25">
      <c r="A179" s="7" t="s">
        <v>1572</v>
      </c>
      <c r="B179" s="50">
        <v>16.566109999999998</v>
      </c>
      <c r="C179" s="50" t="s">
        <v>5966</v>
      </c>
    </row>
    <row r="180" spans="1:3" x14ac:dyDescent="0.25">
      <c r="A180" s="7" t="s">
        <v>1491</v>
      </c>
      <c r="B180" s="50">
        <v>16.56494</v>
      </c>
      <c r="C180" s="50" t="s">
        <v>5966</v>
      </c>
    </row>
    <row r="181" spans="1:3" x14ac:dyDescent="0.25">
      <c r="A181" s="7" t="s">
        <v>477</v>
      </c>
      <c r="B181" s="50">
        <v>16.562460000000002</v>
      </c>
      <c r="C181" s="50">
        <v>0.30948059999999999</v>
      </c>
    </row>
    <row r="182" spans="1:3" x14ac:dyDescent="0.25">
      <c r="A182" s="7" t="s">
        <v>806</v>
      </c>
      <c r="B182" s="50">
        <v>16.549399999999999</v>
      </c>
      <c r="C182" s="50" t="s">
        <v>5966</v>
      </c>
    </row>
    <row r="183" spans="1:3" x14ac:dyDescent="0.25">
      <c r="A183" s="7" t="s">
        <v>1929</v>
      </c>
      <c r="B183" s="50">
        <v>16.545590000000001</v>
      </c>
      <c r="C183" s="50" t="s">
        <v>5966</v>
      </c>
    </row>
    <row r="184" spans="1:3" x14ac:dyDescent="0.25">
      <c r="A184" s="7" t="s">
        <v>1933</v>
      </c>
      <c r="B184" s="50">
        <v>16.534279999999999</v>
      </c>
      <c r="C184" s="50" t="s">
        <v>5966</v>
      </c>
    </row>
    <row r="185" spans="1:3" x14ac:dyDescent="0.25">
      <c r="A185" s="7" t="s">
        <v>705</v>
      </c>
      <c r="B185" s="50">
        <v>16.53379</v>
      </c>
      <c r="C185" s="50" t="s">
        <v>5966</v>
      </c>
    </row>
    <row r="186" spans="1:3" x14ac:dyDescent="0.25">
      <c r="A186" s="7" t="s">
        <v>1579</v>
      </c>
      <c r="B186" s="50">
        <v>16.532399999999999</v>
      </c>
      <c r="C186" s="50">
        <v>0.33047710000000002</v>
      </c>
    </row>
    <row r="187" spans="1:3" x14ac:dyDescent="0.25">
      <c r="A187" s="7" t="s">
        <v>5982</v>
      </c>
      <c r="B187" s="50">
        <v>16.52158</v>
      </c>
      <c r="C187" s="50" t="s">
        <v>5966</v>
      </c>
    </row>
    <row r="188" spans="1:3" x14ac:dyDescent="0.25">
      <c r="A188" s="7" t="s">
        <v>1563</v>
      </c>
      <c r="B188" s="50">
        <v>16.52055</v>
      </c>
      <c r="C188" s="50">
        <v>0.69595099999999999</v>
      </c>
    </row>
    <row r="189" spans="1:3" x14ac:dyDescent="0.25">
      <c r="A189" s="7" t="s">
        <v>1587</v>
      </c>
      <c r="B189" s="50">
        <v>16.507149999999999</v>
      </c>
      <c r="C189" s="50" t="s">
        <v>5966</v>
      </c>
    </row>
    <row r="190" spans="1:3" x14ac:dyDescent="0.25">
      <c r="A190" s="7" t="s">
        <v>1559</v>
      </c>
      <c r="B190" s="50">
        <v>16.49699</v>
      </c>
      <c r="C190" s="50">
        <v>0.63043590000000005</v>
      </c>
    </row>
    <row r="191" spans="1:3" x14ac:dyDescent="0.25">
      <c r="A191" s="7" t="s">
        <v>3130</v>
      </c>
      <c r="B191" s="50">
        <v>16.492930000000001</v>
      </c>
      <c r="C191" s="50" t="s">
        <v>5966</v>
      </c>
    </row>
    <row r="192" spans="1:3" x14ac:dyDescent="0.25">
      <c r="A192" s="7" t="s">
        <v>816</v>
      </c>
      <c r="B192" s="50">
        <v>16.472989999999999</v>
      </c>
      <c r="C192" s="50" t="s">
        <v>5966</v>
      </c>
    </row>
    <row r="193" spans="1:3" x14ac:dyDescent="0.25">
      <c r="A193" s="7" t="s">
        <v>4042</v>
      </c>
      <c r="B193" s="50">
        <v>16.463570000000001</v>
      </c>
      <c r="C193" s="50" t="s">
        <v>5966</v>
      </c>
    </row>
    <row r="194" spans="1:3" x14ac:dyDescent="0.25">
      <c r="A194" s="7" t="s">
        <v>828</v>
      </c>
      <c r="B194" s="50">
        <v>16.458549999999999</v>
      </c>
      <c r="C194" s="50" t="s">
        <v>5966</v>
      </c>
    </row>
    <row r="195" spans="1:3" x14ac:dyDescent="0.25">
      <c r="A195" s="7" t="s">
        <v>7098</v>
      </c>
      <c r="B195" s="50">
        <v>16.457470000000001</v>
      </c>
      <c r="C195" s="50" t="s">
        <v>5966</v>
      </c>
    </row>
    <row r="196" spans="1:3" x14ac:dyDescent="0.25">
      <c r="A196" s="7" t="s">
        <v>1824</v>
      </c>
      <c r="B196" s="50">
        <v>16.456790000000002</v>
      </c>
      <c r="C196" s="50" t="s">
        <v>5966</v>
      </c>
    </row>
    <row r="197" spans="1:3" x14ac:dyDescent="0.25">
      <c r="A197" s="7" t="s">
        <v>470</v>
      </c>
      <c r="B197" s="50">
        <v>16.429130000000001</v>
      </c>
      <c r="C197" s="50" t="s">
        <v>5966</v>
      </c>
    </row>
    <row r="198" spans="1:3" x14ac:dyDescent="0.25">
      <c r="A198" s="7" t="s">
        <v>1200</v>
      </c>
      <c r="B198" s="50">
        <v>16.4267</v>
      </c>
      <c r="C198" s="50">
        <v>0</v>
      </c>
    </row>
    <row r="199" spans="1:3" x14ac:dyDescent="0.25">
      <c r="A199" s="7" t="s">
        <v>1463</v>
      </c>
      <c r="B199" s="50">
        <v>16.424299999999999</v>
      </c>
      <c r="C199" s="50" t="s">
        <v>5966</v>
      </c>
    </row>
    <row r="200" spans="1:3" x14ac:dyDescent="0.25">
      <c r="A200" s="7" t="s">
        <v>5295</v>
      </c>
      <c r="B200" s="50">
        <v>16.416239999999998</v>
      </c>
      <c r="C200" s="50" t="s">
        <v>5966</v>
      </c>
    </row>
    <row r="201" spans="1:3" x14ac:dyDescent="0.25">
      <c r="A201" s="7" t="s">
        <v>480</v>
      </c>
      <c r="B201" s="50">
        <v>16.412859999999998</v>
      </c>
      <c r="C201" s="50" t="s">
        <v>5966</v>
      </c>
    </row>
    <row r="202" spans="1:3" x14ac:dyDescent="0.25">
      <c r="A202" s="7" t="s">
        <v>3146</v>
      </c>
      <c r="B202" s="50">
        <v>16.410630000000001</v>
      </c>
      <c r="C202" s="50">
        <v>0.51477189999999995</v>
      </c>
    </row>
    <row r="203" spans="1:3" x14ac:dyDescent="0.25">
      <c r="A203" s="7" t="s">
        <v>3122</v>
      </c>
      <c r="B203" s="50">
        <v>16.40879</v>
      </c>
      <c r="C203" s="50" t="s">
        <v>5966</v>
      </c>
    </row>
    <row r="204" spans="1:3" x14ac:dyDescent="0.25">
      <c r="A204" s="7" t="s">
        <v>3181</v>
      </c>
      <c r="B204" s="50">
        <v>16.408660000000001</v>
      </c>
      <c r="C204" s="50" t="s">
        <v>5966</v>
      </c>
    </row>
    <row r="205" spans="1:3" x14ac:dyDescent="0.25">
      <c r="A205" s="7" t="s">
        <v>1205</v>
      </c>
      <c r="B205" s="50">
        <v>16.38212</v>
      </c>
      <c r="C205" s="50">
        <v>0.35380060000000002</v>
      </c>
    </row>
    <row r="206" spans="1:3" x14ac:dyDescent="0.25">
      <c r="A206" s="7" t="s">
        <v>2746</v>
      </c>
      <c r="B206" s="50">
        <v>16.381630000000001</v>
      </c>
      <c r="C206" s="50" t="s">
        <v>5966</v>
      </c>
    </row>
    <row r="207" spans="1:3" x14ac:dyDescent="0.25">
      <c r="A207" s="7" t="s">
        <v>687</v>
      </c>
      <c r="B207" s="50">
        <v>16.376529999999999</v>
      </c>
      <c r="C207" s="50" t="s">
        <v>5966</v>
      </c>
    </row>
    <row r="208" spans="1:3" x14ac:dyDescent="0.25">
      <c r="A208" s="7" t="s">
        <v>1196</v>
      </c>
      <c r="B208" s="50">
        <v>16.374929999999999</v>
      </c>
      <c r="C208" s="50">
        <v>0</v>
      </c>
    </row>
    <row r="209" spans="1:3" x14ac:dyDescent="0.25">
      <c r="A209" s="7" t="s">
        <v>93</v>
      </c>
      <c r="B209" s="50">
        <v>16.373740000000002</v>
      </c>
      <c r="C209" s="50">
        <v>1.542111</v>
      </c>
    </row>
    <row r="210" spans="1:3" x14ac:dyDescent="0.25">
      <c r="A210" s="7" t="s">
        <v>1561</v>
      </c>
      <c r="B210" s="50">
        <v>16.36345</v>
      </c>
      <c r="C210" s="50" t="s">
        <v>5966</v>
      </c>
    </row>
    <row r="211" spans="1:3" x14ac:dyDescent="0.25">
      <c r="A211" s="7" t="s">
        <v>97</v>
      </c>
      <c r="B211" s="50">
        <v>16.363330000000001</v>
      </c>
      <c r="C211" s="50">
        <v>0.6720952</v>
      </c>
    </row>
    <row r="212" spans="1:3" x14ac:dyDescent="0.25">
      <c r="A212" s="7" t="s">
        <v>5218</v>
      </c>
      <c r="B212" s="50">
        <v>16.362729999999999</v>
      </c>
      <c r="C212" s="50" t="s">
        <v>5966</v>
      </c>
    </row>
    <row r="213" spans="1:3" x14ac:dyDescent="0.25">
      <c r="A213" s="7" t="s">
        <v>445</v>
      </c>
      <c r="B213" s="50">
        <v>16.359190000000002</v>
      </c>
      <c r="C213" s="50">
        <v>0.21104709999999999</v>
      </c>
    </row>
    <row r="214" spans="1:3" x14ac:dyDescent="0.25">
      <c r="A214" s="7" t="s">
        <v>98</v>
      </c>
      <c r="B214" s="50">
        <v>16.351579999999998</v>
      </c>
      <c r="C214" s="50" t="s">
        <v>5966</v>
      </c>
    </row>
    <row r="215" spans="1:3" x14ac:dyDescent="0.25">
      <c r="A215" s="7" t="s">
        <v>5269</v>
      </c>
      <c r="B215" s="50">
        <v>16.348289999999999</v>
      </c>
      <c r="C215" s="50" t="s">
        <v>5966</v>
      </c>
    </row>
    <row r="216" spans="1:3" x14ac:dyDescent="0.25">
      <c r="A216" s="7" t="s">
        <v>810</v>
      </c>
      <c r="B216" s="50">
        <v>16.34686</v>
      </c>
      <c r="C216" s="50">
        <v>1.811744</v>
      </c>
    </row>
    <row r="217" spans="1:3" x14ac:dyDescent="0.25">
      <c r="A217" s="7" t="s">
        <v>6023</v>
      </c>
      <c r="B217" s="50">
        <v>16.339490000000001</v>
      </c>
      <c r="C217" s="50" t="s">
        <v>5966</v>
      </c>
    </row>
    <row r="218" spans="1:3" x14ac:dyDescent="0.25">
      <c r="A218" s="7" t="s">
        <v>5991</v>
      </c>
      <c r="B218" s="50">
        <v>16.338750000000001</v>
      </c>
      <c r="C218" s="50" t="s">
        <v>5966</v>
      </c>
    </row>
    <row r="219" spans="1:3" x14ac:dyDescent="0.25">
      <c r="A219" s="7" t="s">
        <v>1763</v>
      </c>
      <c r="B219" s="50">
        <v>16.336320000000001</v>
      </c>
      <c r="C219" s="50" t="s">
        <v>5966</v>
      </c>
    </row>
    <row r="220" spans="1:3" x14ac:dyDescent="0.25">
      <c r="A220" s="7" t="s">
        <v>1184</v>
      </c>
      <c r="B220" s="50">
        <v>16.328569999999999</v>
      </c>
      <c r="C220" s="50" t="s">
        <v>5966</v>
      </c>
    </row>
    <row r="221" spans="1:3" x14ac:dyDescent="0.25">
      <c r="A221" s="7" t="s">
        <v>6018</v>
      </c>
      <c r="B221" s="50">
        <v>16.30932</v>
      </c>
      <c r="C221" s="50" t="s">
        <v>5966</v>
      </c>
    </row>
    <row r="222" spans="1:3" x14ac:dyDescent="0.25">
      <c r="A222" s="7" t="s">
        <v>831</v>
      </c>
      <c r="B222" s="50">
        <v>16.304929999999999</v>
      </c>
      <c r="C222" s="50" t="s">
        <v>5966</v>
      </c>
    </row>
    <row r="223" spans="1:3" x14ac:dyDescent="0.25">
      <c r="A223" s="7" t="s">
        <v>1482</v>
      </c>
      <c r="B223" s="50">
        <v>16.302720000000001</v>
      </c>
      <c r="C223" s="50" t="s">
        <v>5966</v>
      </c>
    </row>
    <row r="224" spans="1:3" x14ac:dyDescent="0.25">
      <c r="A224" s="7" t="s">
        <v>452</v>
      </c>
      <c r="B224" s="50">
        <v>16.296099999999999</v>
      </c>
      <c r="C224" s="50">
        <v>0.25603029999999999</v>
      </c>
    </row>
    <row r="225" spans="1:3" x14ac:dyDescent="0.25">
      <c r="A225" s="7" t="s">
        <v>1799</v>
      </c>
      <c r="B225" s="50">
        <v>16.295179999999998</v>
      </c>
      <c r="C225" s="50" t="s">
        <v>5966</v>
      </c>
    </row>
    <row r="226" spans="1:3" x14ac:dyDescent="0.25">
      <c r="A226" s="7" t="s">
        <v>112</v>
      </c>
      <c r="B226" s="50">
        <v>16.29016</v>
      </c>
      <c r="C226" s="50" t="s">
        <v>5966</v>
      </c>
    </row>
    <row r="227" spans="1:3" x14ac:dyDescent="0.25">
      <c r="A227" s="7" t="s">
        <v>1581</v>
      </c>
      <c r="B227" s="50">
        <v>16.287520000000001</v>
      </c>
      <c r="C227" s="50" t="s">
        <v>5966</v>
      </c>
    </row>
    <row r="228" spans="1:3" x14ac:dyDescent="0.25">
      <c r="A228" s="7" t="s">
        <v>476</v>
      </c>
      <c r="B228" s="50">
        <v>16.285240000000002</v>
      </c>
      <c r="C228" s="50">
        <v>0.78431459999999997</v>
      </c>
    </row>
    <row r="229" spans="1:3" x14ac:dyDescent="0.25">
      <c r="A229" s="7" t="s">
        <v>817</v>
      </c>
      <c r="B229" s="50">
        <v>16.277550000000002</v>
      </c>
      <c r="C229" s="50" t="s">
        <v>5966</v>
      </c>
    </row>
    <row r="230" spans="1:3" x14ac:dyDescent="0.25">
      <c r="A230" s="7" t="s">
        <v>6019</v>
      </c>
      <c r="B230" s="50">
        <v>16.271070000000002</v>
      </c>
      <c r="C230" s="50" t="s">
        <v>5966</v>
      </c>
    </row>
    <row r="231" spans="1:3" x14ac:dyDescent="0.25">
      <c r="A231" s="7" t="s">
        <v>1088</v>
      </c>
      <c r="B231" s="50">
        <v>16.266210000000001</v>
      </c>
      <c r="C231" s="50" t="s">
        <v>5966</v>
      </c>
    </row>
    <row r="232" spans="1:3" x14ac:dyDescent="0.25">
      <c r="A232" s="7" t="s">
        <v>95</v>
      </c>
      <c r="B232" s="50">
        <v>16.2563</v>
      </c>
      <c r="C232" s="50">
        <v>1.411894</v>
      </c>
    </row>
    <row r="233" spans="1:3" x14ac:dyDescent="0.25">
      <c r="A233" s="7" t="s">
        <v>462</v>
      </c>
      <c r="B233" s="50">
        <v>16.247160000000001</v>
      </c>
      <c r="C233" s="50" t="s">
        <v>5966</v>
      </c>
    </row>
    <row r="234" spans="1:3" x14ac:dyDescent="0.25">
      <c r="A234" s="7" t="s">
        <v>471</v>
      </c>
      <c r="B234" s="50">
        <v>16.24325</v>
      </c>
      <c r="C234" s="50" t="s">
        <v>5966</v>
      </c>
    </row>
    <row r="235" spans="1:3" x14ac:dyDescent="0.25">
      <c r="A235" s="7" t="s">
        <v>450</v>
      </c>
      <c r="B235" s="50">
        <v>16.243069999999999</v>
      </c>
      <c r="C235" s="50">
        <v>0.2930992</v>
      </c>
    </row>
    <row r="236" spans="1:3" x14ac:dyDescent="0.25">
      <c r="A236" s="7" t="s">
        <v>4009</v>
      </c>
      <c r="B236" s="50">
        <v>16.240600000000001</v>
      </c>
      <c r="C236" s="50" t="s">
        <v>5966</v>
      </c>
    </row>
    <row r="237" spans="1:3" x14ac:dyDescent="0.25">
      <c r="A237" s="7" t="s">
        <v>5971</v>
      </c>
      <c r="B237" s="50">
        <v>16.237629999999999</v>
      </c>
      <c r="C237" s="50" t="s">
        <v>5966</v>
      </c>
    </row>
    <row r="238" spans="1:3" x14ac:dyDescent="0.25">
      <c r="A238" s="7" t="s">
        <v>1194</v>
      </c>
      <c r="B238" s="50">
        <v>16.230440000000002</v>
      </c>
      <c r="C238" s="50">
        <v>0</v>
      </c>
    </row>
    <row r="239" spans="1:3" x14ac:dyDescent="0.25">
      <c r="A239" s="7" t="s">
        <v>448</v>
      </c>
      <c r="B239" s="50">
        <v>16.20778</v>
      </c>
      <c r="C239" s="50" t="s">
        <v>5966</v>
      </c>
    </row>
    <row r="240" spans="1:3" x14ac:dyDescent="0.25">
      <c r="A240" s="7" t="s">
        <v>811</v>
      </c>
      <c r="B240" s="50">
        <v>16.201889999999999</v>
      </c>
      <c r="C240" s="50">
        <v>1.0394570000000001</v>
      </c>
    </row>
    <row r="241" spans="1:3" x14ac:dyDescent="0.25">
      <c r="A241" s="7" t="s">
        <v>1201</v>
      </c>
      <c r="B241" s="50">
        <v>16.188800000000001</v>
      </c>
      <c r="C241" s="50">
        <v>0</v>
      </c>
    </row>
    <row r="242" spans="1:3" x14ac:dyDescent="0.25">
      <c r="A242" s="7" t="s">
        <v>2228</v>
      </c>
      <c r="B242" s="50">
        <v>16.188030000000001</v>
      </c>
      <c r="C242" s="50" t="s">
        <v>5966</v>
      </c>
    </row>
    <row r="243" spans="1:3" x14ac:dyDescent="0.25">
      <c r="A243" s="7" t="s">
        <v>102</v>
      </c>
      <c r="B243" s="50">
        <v>16.183900000000001</v>
      </c>
      <c r="C243" s="50" t="s">
        <v>5966</v>
      </c>
    </row>
    <row r="244" spans="1:3" x14ac:dyDescent="0.25">
      <c r="A244" s="7" t="s">
        <v>6015</v>
      </c>
      <c r="B244" s="50">
        <v>16.18234</v>
      </c>
      <c r="C244" s="50" t="s">
        <v>5966</v>
      </c>
    </row>
    <row r="245" spans="1:3" x14ac:dyDescent="0.25">
      <c r="A245" s="7" t="s">
        <v>1948</v>
      </c>
      <c r="B245" s="50">
        <v>16.174759999999999</v>
      </c>
      <c r="C245" s="50" t="s">
        <v>5966</v>
      </c>
    </row>
    <row r="246" spans="1:3" x14ac:dyDescent="0.25">
      <c r="A246" s="7" t="s">
        <v>1938</v>
      </c>
      <c r="B246" s="50">
        <v>16.157869999999999</v>
      </c>
      <c r="C246" s="50" t="s">
        <v>5966</v>
      </c>
    </row>
    <row r="247" spans="1:3" x14ac:dyDescent="0.25">
      <c r="A247" s="7" t="s">
        <v>6009</v>
      </c>
      <c r="B247" s="50">
        <v>16.145710000000001</v>
      </c>
      <c r="C247" s="50" t="s">
        <v>5966</v>
      </c>
    </row>
    <row r="248" spans="1:3" x14ac:dyDescent="0.25">
      <c r="A248" s="7" t="s">
        <v>1925</v>
      </c>
      <c r="B248" s="50">
        <v>16.138159999999999</v>
      </c>
      <c r="C248" s="50" t="s">
        <v>5966</v>
      </c>
    </row>
    <row r="249" spans="1:3" x14ac:dyDescent="0.25">
      <c r="A249" s="7" t="s">
        <v>152</v>
      </c>
      <c r="B249" s="50">
        <v>16.122160000000001</v>
      </c>
      <c r="C249" s="50" t="s">
        <v>5966</v>
      </c>
    </row>
    <row r="250" spans="1:3" x14ac:dyDescent="0.25">
      <c r="A250" s="7" t="s">
        <v>3110</v>
      </c>
      <c r="B250" s="50">
        <v>16.118259999999999</v>
      </c>
      <c r="C250" s="50" t="s">
        <v>5966</v>
      </c>
    </row>
    <row r="251" spans="1:3" x14ac:dyDescent="0.25">
      <c r="A251" s="7" t="s">
        <v>805</v>
      </c>
      <c r="B251" s="50">
        <v>16.11797</v>
      </c>
      <c r="C251" s="50">
        <v>0.77084160000000002</v>
      </c>
    </row>
    <row r="252" spans="1:3" x14ac:dyDescent="0.25">
      <c r="A252" s="7" t="s">
        <v>2760</v>
      </c>
      <c r="B252" s="50">
        <v>16.113949999999999</v>
      </c>
      <c r="C252" s="50" t="s">
        <v>5966</v>
      </c>
    </row>
    <row r="253" spans="1:3" x14ac:dyDescent="0.25">
      <c r="A253" s="7" t="s">
        <v>274</v>
      </c>
      <c r="B253" s="50">
        <v>16.112130000000001</v>
      </c>
      <c r="C253" s="50" t="s">
        <v>5966</v>
      </c>
    </row>
    <row r="254" spans="1:3" x14ac:dyDescent="0.25">
      <c r="A254" s="7" t="s">
        <v>4010</v>
      </c>
      <c r="B254" s="50">
        <v>16.111460000000001</v>
      </c>
      <c r="C254" s="50" t="s">
        <v>5966</v>
      </c>
    </row>
    <row r="255" spans="1:3" x14ac:dyDescent="0.25">
      <c r="A255" s="7" t="s">
        <v>867</v>
      </c>
      <c r="B255" s="50">
        <v>16.1083</v>
      </c>
      <c r="C255" s="50" t="s">
        <v>5966</v>
      </c>
    </row>
    <row r="256" spans="1:3" x14ac:dyDescent="0.25">
      <c r="A256" s="7" t="s">
        <v>1950</v>
      </c>
      <c r="B256" s="50">
        <v>16.103010000000001</v>
      </c>
      <c r="C256" s="50" t="s">
        <v>5966</v>
      </c>
    </row>
    <row r="257" spans="1:3" x14ac:dyDescent="0.25">
      <c r="A257" s="7" t="s">
        <v>1178</v>
      </c>
      <c r="B257" s="50">
        <v>16.100549999999998</v>
      </c>
      <c r="C257" s="50">
        <v>2.0174979999999998</v>
      </c>
    </row>
    <row r="258" spans="1:3" x14ac:dyDescent="0.25">
      <c r="A258" s="7" t="s">
        <v>5973</v>
      </c>
      <c r="B258" s="50">
        <v>16.095330000000001</v>
      </c>
      <c r="C258" s="50" t="s">
        <v>5966</v>
      </c>
    </row>
    <row r="259" spans="1:3" x14ac:dyDescent="0.25">
      <c r="A259" s="7" t="s">
        <v>2359</v>
      </c>
      <c r="B259" s="50">
        <v>16.093250000000001</v>
      </c>
      <c r="C259" s="50" t="s">
        <v>5966</v>
      </c>
    </row>
    <row r="260" spans="1:3" x14ac:dyDescent="0.25">
      <c r="A260" s="7" t="s">
        <v>2256</v>
      </c>
      <c r="B260" s="50">
        <v>16.08399</v>
      </c>
      <c r="C260" s="50" t="s">
        <v>5966</v>
      </c>
    </row>
    <row r="261" spans="1:3" x14ac:dyDescent="0.25">
      <c r="A261" s="7" t="s">
        <v>1939</v>
      </c>
      <c r="B261" s="50">
        <v>16.08182</v>
      </c>
      <c r="C261" s="50" t="s">
        <v>5966</v>
      </c>
    </row>
    <row r="262" spans="1:3" x14ac:dyDescent="0.25">
      <c r="A262" s="7" t="s">
        <v>1186</v>
      </c>
      <c r="B262" s="50">
        <v>16.078430000000001</v>
      </c>
      <c r="C262" s="50" t="s">
        <v>5966</v>
      </c>
    </row>
    <row r="263" spans="1:3" x14ac:dyDescent="0.25">
      <c r="A263" s="7" t="s">
        <v>1192</v>
      </c>
      <c r="B263" s="50">
        <v>16.076630000000002</v>
      </c>
      <c r="C263" s="50">
        <v>6.3107999999999997E-2</v>
      </c>
    </row>
    <row r="264" spans="1:3" x14ac:dyDescent="0.25">
      <c r="A264" s="7" t="s">
        <v>2794</v>
      </c>
      <c r="B264" s="50">
        <v>16.06962</v>
      </c>
      <c r="C264" s="50" t="s">
        <v>5966</v>
      </c>
    </row>
    <row r="265" spans="1:3" x14ac:dyDescent="0.25">
      <c r="A265" s="7" t="s">
        <v>6020</v>
      </c>
      <c r="B265" s="50">
        <v>16.067920000000001</v>
      </c>
      <c r="C265" s="50" t="s">
        <v>5966</v>
      </c>
    </row>
    <row r="266" spans="1:3" x14ac:dyDescent="0.25">
      <c r="A266" s="7" t="s">
        <v>1447</v>
      </c>
      <c r="B266" s="50">
        <v>16.06671</v>
      </c>
      <c r="C266" s="50">
        <v>2.1303670000000001</v>
      </c>
    </row>
    <row r="267" spans="1:3" x14ac:dyDescent="0.25">
      <c r="A267" s="7" t="s">
        <v>1761</v>
      </c>
      <c r="B267" s="50">
        <v>16.053149999999999</v>
      </c>
      <c r="C267" s="50">
        <v>0.29386069999999997</v>
      </c>
    </row>
    <row r="268" spans="1:3" x14ac:dyDescent="0.25">
      <c r="A268" s="7" t="s">
        <v>6011</v>
      </c>
      <c r="B268" s="50">
        <v>16.05001</v>
      </c>
      <c r="C268" s="50" t="s">
        <v>5966</v>
      </c>
    </row>
    <row r="269" spans="1:3" x14ac:dyDescent="0.25">
      <c r="A269" s="7" t="s">
        <v>220</v>
      </c>
      <c r="B269" s="50">
        <v>16.047000000000001</v>
      </c>
      <c r="C269" s="50" t="s">
        <v>5966</v>
      </c>
    </row>
    <row r="270" spans="1:3" x14ac:dyDescent="0.25">
      <c r="A270" s="7" t="s">
        <v>111</v>
      </c>
      <c r="B270" s="50">
        <v>16.04364</v>
      </c>
      <c r="C270" s="50" t="s">
        <v>5966</v>
      </c>
    </row>
    <row r="271" spans="1:3" x14ac:dyDescent="0.25">
      <c r="A271" s="7" t="s">
        <v>1582</v>
      </c>
      <c r="B271" s="50">
        <v>16.04148</v>
      </c>
      <c r="C271" s="50" t="s">
        <v>5966</v>
      </c>
    </row>
    <row r="272" spans="1:3" x14ac:dyDescent="0.25">
      <c r="A272" s="7" t="s">
        <v>2233</v>
      </c>
      <c r="B272" s="50">
        <v>16.04082</v>
      </c>
      <c r="C272" s="50" t="s">
        <v>5966</v>
      </c>
    </row>
    <row r="273" spans="1:3" x14ac:dyDescent="0.25">
      <c r="A273" s="7" t="s">
        <v>1921</v>
      </c>
      <c r="B273" s="50">
        <v>16.032319999999999</v>
      </c>
      <c r="C273" s="50" t="s">
        <v>5966</v>
      </c>
    </row>
    <row r="274" spans="1:3" x14ac:dyDescent="0.25">
      <c r="A274" s="7" t="s">
        <v>827</v>
      </c>
      <c r="B274" s="50">
        <v>16.032240000000002</v>
      </c>
      <c r="C274" s="50">
        <v>0.5695095</v>
      </c>
    </row>
    <row r="275" spans="1:3" x14ac:dyDescent="0.25">
      <c r="A275" s="7" t="s">
        <v>2260</v>
      </c>
      <c r="B275" s="50">
        <v>16.0288</v>
      </c>
      <c r="C275" s="50">
        <v>0.39429619999999999</v>
      </c>
    </row>
    <row r="276" spans="1:3" x14ac:dyDescent="0.25">
      <c r="A276" s="7" t="s">
        <v>1560</v>
      </c>
      <c r="B276" s="50">
        <v>16.027280000000001</v>
      </c>
      <c r="C276" s="50" t="s">
        <v>5966</v>
      </c>
    </row>
    <row r="277" spans="1:3" x14ac:dyDescent="0.25">
      <c r="A277" s="7" t="s">
        <v>1956</v>
      </c>
      <c r="B277" s="50">
        <v>16.022929999999999</v>
      </c>
      <c r="C277" s="50" t="s">
        <v>5966</v>
      </c>
    </row>
    <row r="278" spans="1:3" x14ac:dyDescent="0.25">
      <c r="A278" s="7" t="s">
        <v>453</v>
      </c>
      <c r="B278" s="50">
        <v>16.021889999999999</v>
      </c>
      <c r="C278" s="50">
        <v>0.25248189999999998</v>
      </c>
    </row>
    <row r="279" spans="1:3" x14ac:dyDescent="0.25">
      <c r="A279" s="7" t="s">
        <v>2737</v>
      </c>
      <c r="B279" s="50">
        <v>16.01934</v>
      </c>
      <c r="C279" s="50" t="s">
        <v>5966</v>
      </c>
    </row>
    <row r="280" spans="1:3" x14ac:dyDescent="0.25">
      <c r="A280" s="7" t="s">
        <v>467</v>
      </c>
      <c r="B280" s="50">
        <v>16.014199999999999</v>
      </c>
      <c r="C280" s="50" t="s">
        <v>5966</v>
      </c>
    </row>
    <row r="281" spans="1:3" x14ac:dyDescent="0.25">
      <c r="A281" s="7" t="s">
        <v>718</v>
      </c>
      <c r="B281" s="50">
        <v>16.012560000000001</v>
      </c>
      <c r="C281" s="50" t="s">
        <v>5966</v>
      </c>
    </row>
    <row r="282" spans="1:3" x14ac:dyDescent="0.25">
      <c r="A282" s="7" t="s">
        <v>2267</v>
      </c>
      <c r="B282" s="50">
        <v>16.00516</v>
      </c>
      <c r="C282" s="50" t="s">
        <v>5966</v>
      </c>
    </row>
    <row r="283" spans="1:3" x14ac:dyDescent="0.25">
      <c r="A283" s="7" t="s">
        <v>3129</v>
      </c>
      <c r="B283" s="50">
        <v>16.000450000000001</v>
      </c>
      <c r="C283" s="50" t="s">
        <v>5966</v>
      </c>
    </row>
    <row r="284" spans="1:3" x14ac:dyDescent="0.25">
      <c r="A284" s="7" t="s">
        <v>814</v>
      </c>
      <c r="B284" s="50">
        <v>15.99755</v>
      </c>
      <c r="C284" s="50">
        <v>2.0541400000000001E-2</v>
      </c>
    </row>
    <row r="285" spans="1:3" x14ac:dyDescent="0.25">
      <c r="A285" s="7" t="s">
        <v>1812</v>
      </c>
      <c r="B285" s="50">
        <v>15.99751</v>
      </c>
      <c r="C285" s="50">
        <v>1.022391</v>
      </c>
    </row>
    <row r="286" spans="1:3" x14ac:dyDescent="0.25">
      <c r="A286" s="7" t="s">
        <v>5997</v>
      </c>
      <c r="B286" s="50">
        <v>15.975580000000001</v>
      </c>
      <c r="C286" s="50" t="s">
        <v>5966</v>
      </c>
    </row>
    <row r="287" spans="1:3" x14ac:dyDescent="0.25">
      <c r="A287" s="7" t="s">
        <v>5002</v>
      </c>
      <c r="B287" s="50">
        <v>15.968780000000001</v>
      </c>
      <c r="C287" s="50" t="s">
        <v>5966</v>
      </c>
    </row>
    <row r="288" spans="1:3" x14ac:dyDescent="0.25">
      <c r="A288" s="7" t="s">
        <v>4272</v>
      </c>
      <c r="B288" s="50">
        <v>15.967650000000001</v>
      </c>
      <c r="C288" s="50" t="s">
        <v>5966</v>
      </c>
    </row>
    <row r="289" spans="1:3" x14ac:dyDescent="0.25">
      <c r="A289" s="7" t="s">
        <v>2234</v>
      </c>
      <c r="B289" s="50">
        <v>15.96705</v>
      </c>
      <c r="C289" s="50" t="s">
        <v>5966</v>
      </c>
    </row>
    <row r="290" spans="1:3" x14ac:dyDescent="0.25">
      <c r="A290" s="7" t="s">
        <v>2740</v>
      </c>
      <c r="B290" s="50">
        <v>15.963430000000001</v>
      </c>
      <c r="C290" s="50" t="s">
        <v>5966</v>
      </c>
    </row>
    <row r="291" spans="1:3" x14ac:dyDescent="0.25">
      <c r="A291" s="7" t="s">
        <v>468</v>
      </c>
      <c r="B291" s="50">
        <v>15.955410000000001</v>
      </c>
      <c r="C291" s="50">
        <v>5.7955E-2</v>
      </c>
    </row>
    <row r="292" spans="1:3" x14ac:dyDescent="0.25">
      <c r="A292" s="7" t="s">
        <v>1208</v>
      </c>
      <c r="B292" s="50">
        <v>15.952579999999999</v>
      </c>
      <c r="C292" s="50">
        <v>0</v>
      </c>
    </row>
    <row r="293" spans="1:3" x14ac:dyDescent="0.25">
      <c r="A293" s="7" t="s">
        <v>712</v>
      </c>
      <c r="B293" s="50">
        <v>15.945510000000001</v>
      </c>
      <c r="C293" s="50" t="s">
        <v>5966</v>
      </c>
    </row>
    <row r="294" spans="1:3" x14ac:dyDescent="0.25">
      <c r="A294" s="7" t="s">
        <v>4026</v>
      </c>
      <c r="B294" s="50">
        <v>15.934049999999999</v>
      </c>
      <c r="C294" s="50" t="s">
        <v>5966</v>
      </c>
    </row>
    <row r="295" spans="1:3" x14ac:dyDescent="0.25">
      <c r="A295" s="7" t="s">
        <v>1568</v>
      </c>
      <c r="B295" s="50">
        <v>15.93361</v>
      </c>
      <c r="C295" s="50" t="s">
        <v>5966</v>
      </c>
    </row>
    <row r="296" spans="1:3" x14ac:dyDescent="0.25">
      <c r="A296" s="7" t="s">
        <v>5547</v>
      </c>
      <c r="B296" s="50">
        <v>15.923400000000001</v>
      </c>
      <c r="C296" s="50">
        <v>0.36892520000000001</v>
      </c>
    </row>
    <row r="297" spans="1:3" x14ac:dyDescent="0.25">
      <c r="A297" s="7" t="s">
        <v>1195</v>
      </c>
      <c r="B297" s="50">
        <v>15.91671</v>
      </c>
      <c r="C297" s="50">
        <v>0</v>
      </c>
    </row>
    <row r="298" spans="1:3" x14ac:dyDescent="0.25">
      <c r="A298" s="7" t="s">
        <v>1564</v>
      </c>
      <c r="B298" s="50">
        <v>15.91499</v>
      </c>
      <c r="C298" s="50" t="s">
        <v>5966</v>
      </c>
    </row>
    <row r="299" spans="1:3" x14ac:dyDescent="0.25">
      <c r="A299" s="7" t="s">
        <v>1557</v>
      </c>
      <c r="B299" s="50">
        <v>15.90925</v>
      </c>
      <c r="C299" s="50" t="s">
        <v>5966</v>
      </c>
    </row>
    <row r="300" spans="1:3" x14ac:dyDescent="0.25">
      <c r="A300" s="7" t="s">
        <v>1578</v>
      </c>
      <c r="B300" s="50">
        <v>15.90917</v>
      </c>
      <c r="C300" s="50" t="s">
        <v>5966</v>
      </c>
    </row>
    <row r="301" spans="1:3" x14ac:dyDescent="0.25">
      <c r="A301" s="7" t="s">
        <v>1181</v>
      </c>
      <c r="B301" s="50">
        <v>15.908160000000001</v>
      </c>
      <c r="C301" s="50">
        <v>0.94862769999999996</v>
      </c>
    </row>
    <row r="302" spans="1:3" x14ac:dyDescent="0.25">
      <c r="A302" s="7" t="s">
        <v>800</v>
      </c>
      <c r="B302" s="50">
        <v>15.90452</v>
      </c>
      <c r="C302" s="50">
        <v>0.32156289999999998</v>
      </c>
    </row>
    <row r="303" spans="1:3" x14ac:dyDescent="0.25">
      <c r="A303" s="7" t="s">
        <v>4936</v>
      </c>
      <c r="B303" s="50">
        <v>15.89725</v>
      </c>
      <c r="C303" s="50" t="s">
        <v>5966</v>
      </c>
    </row>
    <row r="304" spans="1:3" x14ac:dyDescent="0.25">
      <c r="A304" s="7" t="s">
        <v>1944</v>
      </c>
      <c r="B304" s="50">
        <v>15.891080000000001</v>
      </c>
      <c r="C304" s="50" t="s">
        <v>5966</v>
      </c>
    </row>
    <row r="305" spans="1:3" x14ac:dyDescent="0.25">
      <c r="A305" s="7" t="s">
        <v>2800</v>
      </c>
      <c r="B305" s="50">
        <v>15.890779999999999</v>
      </c>
      <c r="C305" s="50">
        <v>0.46385399999999999</v>
      </c>
    </row>
    <row r="306" spans="1:3" x14ac:dyDescent="0.25">
      <c r="A306" s="7" t="s">
        <v>5134</v>
      </c>
      <c r="B306" s="50">
        <v>15.883380000000001</v>
      </c>
      <c r="C306" s="50" t="s">
        <v>5966</v>
      </c>
    </row>
    <row r="307" spans="1:3" x14ac:dyDescent="0.25">
      <c r="A307" s="7" t="s">
        <v>2237</v>
      </c>
      <c r="B307" s="50">
        <v>15.87468</v>
      </c>
      <c r="C307" s="50" t="s">
        <v>5966</v>
      </c>
    </row>
    <row r="308" spans="1:3" x14ac:dyDescent="0.25">
      <c r="A308" s="7" t="s">
        <v>803</v>
      </c>
      <c r="B308" s="50">
        <v>15.871700000000001</v>
      </c>
      <c r="C308" s="50">
        <v>1.330854</v>
      </c>
    </row>
    <row r="309" spans="1:3" x14ac:dyDescent="0.25">
      <c r="A309" s="7" t="s">
        <v>6017</v>
      </c>
      <c r="B309" s="50">
        <v>15.86767</v>
      </c>
      <c r="C309" s="50" t="s">
        <v>5966</v>
      </c>
    </row>
    <row r="310" spans="1:3" x14ac:dyDescent="0.25">
      <c r="A310" s="7" t="s">
        <v>6196</v>
      </c>
      <c r="B310" s="50">
        <v>15.86736</v>
      </c>
      <c r="C310" s="50" t="s">
        <v>5966</v>
      </c>
    </row>
    <row r="311" spans="1:3" x14ac:dyDescent="0.25">
      <c r="A311" s="7" t="s">
        <v>5237</v>
      </c>
      <c r="B311" s="50">
        <v>15.86312</v>
      </c>
      <c r="C311" s="50" t="s">
        <v>5966</v>
      </c>
    </row>
    <row r="312" spans="1:3" x14ac:dyDescent="0.25">
      <c r="A312" s="7" t="s">
        <v>821</v>
      </c>
      <c r="B312" s="50">
        <v>15.861459999999999</v>
      </c>
      <c r="C312" s="50" t="s">
        <v>5966</v>
      </c>
    </row>
    <row r="313" spans="1:3" x14ac:dyDescent="0.25">
      <c r="A313" s="7" t="s">
        <v>1919</v>
      </c>
      <c r="B313" s="50">
        <v>15.85702</v>
      </c>
      <c r="C313" s="50" t="s">
        <v>5966</v>
      </c>
    </row>
    <row r="314" spans="1:3" x14ac:dyDescent="0.25">
      <c r="A314" s="7" t="s">
        <v>103</v>
      </c>
      <c r="B314" s="50">
        <v>15.84972</v>
      </c>
      <c r="C314" s="50" t="s">
        <v>5966</v>
      </c>
    </row>
    <row r="315" spans="1:3" x14ac:dyDescent="0.25">
      <c r="A315" s="7" t="s">
        <v>3120</v>
      </c>
      <c r="B315" s="50">
        <v>15.84375</v>
      </c>
      <c r="C315" s="50" t="s">
        <v>5966</v>
      </c>
    </row>
    <row r="316" spans="1:3" x14ac:dyDescent="0.25">
      <c r="A316" s="7" t="s">
        <v>808</v>
      </c>
      <c r="B316" s="50">
        <v>15.839779999999999</v>
      </c>
      <c r="C316" s="50">
        <v>0.51465559999999999</v>
      </c>
    </row>
    <row r="317" spans="1:3" x14ac:dyDescent="0.25">
      <c r="A317" s="7" t="s">
        <v>479</v>
      </c>
      <c r="B317" s="50">
        <v>15.83501</v>
      </c>
      <c r="C317" s="50" t="s">
        <v>5966</v>
      </c>
    </row>
    <row r="318" spans="1:3" x14ac:dyDescent="0.25">
      <c r="A318" s="7" t="s">
        <v>2755</v>
      </c>
      <c r="B318" s="50">
        <v>15.83469</v>
      </c>
      <c r="C318" s="50">
        <v>1.883019</v>
      </c>
    </row>
    <row r="319" spans="1:3" x14ac:dyDescent="0.25">
      <c r="A319" s="7" t="s">
        <v>2245</v>
      </c>
      <c r="B319" s="50">
        <v>15.83207</v>
      </c>
      <c r="C319" s="50" t="s">
        <v>5966</v>
      </c>
    </row>
    <row r="320" spans="1:3" x14ac:dyDescent="0.25">
      <c r="A320" s="7" t="s">
        <v>4008</v>
      </c>
      <c r="B320" s="50">
        <v>15.828099999999999</v>
      </c>
      <c r="C320" s="50" t="s">
        <v>5966</v>
      </c>
    </row>
    <row r="321" spans="1:3" x14ac:dyDescent="0.25">
      <c r="A321" s="7" t="s">
        <v>455</v>
      </c>
      <c r="B321" s="50">
        <v>15.82339</v>
      </c>
      <c r="C321" s="50" t="s">
        <v>5966</v>
      </c>
    </row>
    <row r="322" spans="1:3" x14ac:dyDescent="0.25">
      <c r="A322" s="7" t="s">
        <v>3115</v>
      </c>
      <c r="B322" s="50">
        <v>15.823259999999999</v>
      </c>
      <c r="C322" s="50">
        <v>0.41117229999999999</v>
      </c>
    </row>
    <row r="323" spans="1:3" x14ac:dyDescent="0.25">
      <c r="A323" s="7" t="s">
        <v>3111</v>
      </c>
      <c r="B323" s="50">
        <v>15.820410000000001</v>
      </c>
      <c r="C323" s="50" t="s">
        <v>5966</v>
      </c>
    </row>
    <row r="324" spans="1:3" x14ac:dyDescent="0.25">
      <c r="A324" s="7" t="s">
        <v>108</v>
      </c>
      <c r="B324" s="50">
        <v>15.817259999999999</v>
      </c>
      <c r="C324" s="50">
        <v>0.72333029999999998</v>
      </c>
    </row>
    <row r="325" spans="1:3" x14ac:dyDescent="0.25">
      <c r="A325" s="7" t="s">
        <v>5159</v>
      </c>
      <c r="B325" s="50">
        <v>15.796379999999999</v>
      </c>
      <c r="C325" s="50" t="s">
        <v>5966</v>
      </c>
    </row>
    <row r="326" spans="1:3" x14ac:dyDescent="0.25">
      <c r="A326" s="7" t="s">
        <v>351</v>
      </c>
      <c r="B326" s="50">
        <v>15.764239999999999</v>
      </c>
      <c r="C326" s="50" t="s">
        <v>5966</v>
      </c>
    </row>
    <row r="327" spans="1:3" x14ac:dyDescent="0.25">
      <c r="A327" s="7" t="s">
        <v>6025</v>
      </c>
      <c r="B327" s="50">
        <v>15.74485</v>
      </c>
      <c r="C327" s="50" t="s">
        <v>5966</v>
      </c>
    </row>
    <row r="328" spans="1:3" x14ac:dyDescent="0.25">
      <c r="A328" s="7" t="s">
        <v>4981</v>
      </c>
      <c r="B328" s="50">
        <v>15.737439999999999</v>
      </c>
      <c r="C328" s="50" t="s">
        <v>5966</v>
      </c>
    </row>
    <row r="329" spans="1:3" x14ac:dyDescent="0.25">
      <c r="A329" s="7" t="s">
        <v>1202</v>
      </c>
      <c r="B329" s="50">
        <v>15.732659999999999</v>
      </c>
      <c r="C329" s="50">
        <v>8.8058000000000008E-3</v>
      </c>
    </row>
    <row r="330" spans="1:3" x14ac:dyDescent="0.25">
      <c r="A330" s="7" t="s">
        <v>1585</v>
      </c>
      <c r="B330" s="50">
        <v>15.73221</v>
      </c>
      <c r="C330" s="50" t="s">
        <v>5966</v>
      </c>
    </row>
    <row r="331" spans="1:3" x14ac:dyDescent="0.25">
      <c r="A331" s="7" t="s">
        <v>6005</v>
      </c>
      <c r="B331" s="50">
        <v>15.7311</v>
      </c>
      <c r="C331" s="50" t="s">
        <v>5966</v>
      </c>
    </row>
    <row r="332" spans="1:3" x14ac:dyDescent="0.25">
      <c r="A332" s="7" t="s">
        <v>1916</v>
      </c>
      <c r="B332" s="50">
        <v>15.72593</v>
      </c>
      <c r="C332" s="50">
        <v>8.3315999999999998E-3</v>
      </c>
    </row>
    <row r="333" spans="1:3" x14ac:dyDescent="0.25">
      <c r="A333" s="7" t="s">
        <v>117</v>
      </c>
      <c r="B333" s="50">
        <v>15.71941</v>
      </c>
      <c r="C333" s="50" t="s">
        <v>5966</v>
      </c>
    </row>
    <row r="334" spans="1:3" x14ac:dyDescent="0.25">
      <c r="A334" s="7" t="s">
        <v>1924</v>
      </c>
      <c r="B334" s="50">
        <v>15.717549999999999</v>
      </c>
      <c r="C334" s="50" t="s">
        <v>5966</v>
      </c>
    </row>
    <row r="335" spans="1:3" x14ac:dyDescent="0.25">
      <c r="A335" s="7" t="s">
        <v>5211</v>
      </c>
      <c r="B335" s="50">
        <v>15.716469999999999</v>
      </c>
      <c r="C335" s="50" t="s">
        <v>5966</v>
      </c>
    </row>
    <row r="336" spans="1:3" x14ac:dyDescent="0.25">
      <c r="A336" s="7" t="s">
        <v>1497</v>
      </c>
      <c r="B336" s="50">
        <v>15.713850000000001</v>
      </c>
      <c r="C336" s="50">
        <v>0.60276399999999997</v>
      </c>
    </row>
    <row r="337" spans="1:3" x14ac:dyDescent="0.25">
      <c r="A337" s="7" t="s">
        <v>1569</v>
      </c>
      <c r="B337" s="50">
        <v>15.71346</v>
      </c>
      <c r="C337" s="50" t="s">
        <v>5966</v>
      </c>
    </row>
    <row r="338" spans="1:3" x14ac:dyDescent="0.25">
      <c r="A338" s="7" t="s">
        <v>1172</v>
      </c>
      <c r="B338" s="50">
        <v>15.71163</v>
      </c>
      <c r="C338" s="50">
        <v>1.0560909999999999</v>
      </c>
    </row>
    <row r="339" spans="1:3" x14ac:dyDescent="0.25">
      <c r="A339" s="7" t="s">
        <v>2796</v>
      </c>
      <c r="B339" s="50">
        <v>15.71022</v>
      </c>
      <c r="C339" s="50">
        <v>1.1123339999999999</v>
      </c>
    </row>
    <row r="340" spans="1:3" x14ac:dyDescent="0.25">
      <c r="A340" s="7" t="s">
        <v>6013</v>
      </c>
      <c r="B340" s="50">
        <v>15.710190000000001</v>
      </c>
      <c r="C340" s="50" t="s">
        <v>5966</v>
      </c>
    </row>
    <row r="341" spans="1:3" x14ac:dyDescent="0.25">
      <c r="A341" s="7" t="s">
        <v>4802</v>
      </c>
      <c r="B341" s="50">
        <v>15.70998</v>
      </c>
      <c r="C341" s="50" t="s">
        <v>5966</v>
      </c>
    </row>
    <row r="342" spans="1:3" x14ac:dyDescent="0.25">
      <c r="A342" s="7" t="s">
        <v>4853</v>
      </c>
      <c r="B342" s="50">
        <v>15.70557</v>
      </c>
      <c r="C342" s="50" t="s">
        <v>5966</v>
      </c>
    </row>
    <row r="343" spans="1:3" x14ac:dyDescent="0.25">
      <c r="A343" s="7" t="s">
        <v>7093</v>
      </c>
      <c r="B343" s="50">
        <v>15.696569999999999</v>
      </c>
      <c r="C343" s="50" t="s">
        <v>5966</v>
      </c>
    </row>
    <row r="344" spans="1:3" x14ac:dyDescent="0.25">
      <c r="A344" s="7" t="s">
        <v>1191</v>
      </c>
      <c r="B344" s="50">
        <v>15.68402</v>
      </c>
      <c r="C344" s="50">
        <v>0.73725750000000001</v>
      </c>
    </row>
    <row r="345" spans="1:3" x14ac:dyDescent="0.25">
      <c r="A345" s="7" t="s">
        <v>1836</v>
      </c>
      <c r="B345" s="50">
        <v>15.67741</v>
      </c>
      <c r="C345" s="50" t="s">
        <v>5966</v>
      </c>
    </row>
    <row r="346" spans="1:3" x14ac:dyDescent="0.25">
      <c r="A346" s="7" t="s">
        <v>447</v>
      </c>
      <c r="B346" s="50">
        <v>15.67168</v>
      </c>
      <c r="C346" s="50" t="s">
        <v>5966</v>
      </c>
    </row>
    <row r="347" spans="1:3" x14ac:dyDescent="0.25">
      <c r="A347" s="7" t="s">
        <v>5117</v>
      </c>
      <c r="B347" s="50">
        <v>15.66788</v>
      </c>
      <c r="C347" s="50" t="s">
        <v>5966</v>
      </c>
    </row>
    <row r="348" spans="1:3" x14ac:dyDescent="0.25">
      <c r="A348" s="7" t="s">
        <v>4962</v>
      </c>
      <c r="B348" s="50">
        <v>15.667310000000001</v>
      </c>
      <c r="C348" s="50" t="s">
        <v>5966</v>
      </c>
    </row>
    <row r="349" spans="1:3" x14ac:dyDescent="0.25">
      <c r="A349" s="7" t="s">
        <v>1947</v>
      </c>
      <c r="B349" s="50">
        <v>15.66722</v>
      </c>
      <c r="C349" s="50" t="s">
        <v>5966</v>
      </c>
    </row>
    <row r="350" spans="1:3" x14ac:dyDescent="0.25">
      <c r="A350" s="7" t="s">
        <v>1942</v>
      </c>
      <c r="B350" s="50">
        <v>15.666410000000001</v>
      </c>
      <c r="C350" s="50" t="s">
        <v>5966</v>
      </c>
    </row>
    <row r="351" spans="1:3" x14ac:dyDescent="0.25">
      <c r="A351" s="7" t="s">
        <v>380</v>
      </c>
      <c r="B351" s="50">
        <v>15.662699999999999</v>
      </c>
      <c r="C351" s="50" t="s">
        <v>5966</v>
      </c>
    </row>
    <row r="352" spans="1:3" x14ac:dyDescent="0.25">
      <c r="A352" s="7" t="s">
        <v>5977</v>
      </c>
      <c r="B352" s="50">
        <v>15.65924</v>
      </c>
      <c r="C352" s="50" t="s">
        <v>5966</v>
      </c>
    </row>
    <row r="353" spans="1:3" x14ac:dyDescent="0.25">
      <c r="A353" s="7" t="s">
        <v>4961</v>
      </c>
      <c r="B353" s="50">
        <v>15.65841</v>
      </c>
      <c r="C353" s="50" t="s">
        <v>5966</v>
      </c>
    </row>
    <row r="354" spans="1:3" x14ac:dyDescent="0.25">
      <c r="A354" s="7" t="s">
        <v>5433</v>
      </c>
      <c r="B354" s="50">
        <v>15.650880000000001</v>
      </c>
      <c r="C354" s="50" t="s">
        <v>5966</v>
      </c>
    </row>
    <row r="355" spans="1:3" x14ac:dyDescent="0.25">
      <c r="A355" s="7" t="s">
        <v>2749</v>
      </c>
      <c r="B355" s="50">
        <v>15.648020000000001</v>
      </c>
      <c r="C355" s="50" t="s">
        <v>5966</v>
      </c>
    </row>
    <row r="356" spans="1:3" x14ac:dyDescent="0.25">
      <c r="A356" s="7" t="s">
        <v>2257</v>
      </c>
      <c r="B356" s="50">
        <v>15.63904</v>
      </c>
      <c r="C356" s="50" t="s">
        <v>5966</v>
      </c>
    </row>
    <row r="357" spans="1:3" x14ac:dyDescent="0.25">
      <c r="A357" s="7" t="s">
        <v>5975</v>
      </c>
      <c r="B357" s="50">
        <v>15.637969999999999</v>
      </c>
      <c r="C357" s="50" t="s">
        <v>5966</v>
      </c>
    </row>
    <row r="358" spans="1:3" x14ac:dyDescent="0.25">
      <c r="A358" s="7" t="s">
        <v>1815</v>
      </c>
      <c r="B358" s="50">
        <v>15.636670000000001</v>
      </c>
      <c r="C358" s="50" t="s">
        <v>5966</v>
      </c>
    </row>
    <row r="359" spans="1:3" x14ac:dyDescent="0.25">
      <c r="A359" s="7" t="s">
        <v>3131</v>
      </c>
      <c r="B359" s="50">
        <v>15.636139999999999</v>
      </c>
      <c r="C359" s="50" t="s">
        <v>5966</v>
      </c>
    </row>
    <row r="360" spans="1:3" x14ac:dyDescent="0.25">
      <c r="A360" s="7" t="s">
        <v>1198</v>
      </c>
      <c r="B360" s="50">
        <v>15.630979999999999</v>
      </c>
      <c r="C360" s="50">
        <v>0.49627159999999998</v>
      </c>
    </row>
    <row r="361" spans="1:3" x14ac:dyDescent="0.25">
      <c r="A361" s="7" t="s">
        <v>99</v>
      </c>
      <c r="B361" s="50">
        <v>15.62792</v>
      </c>
      <c r="C361" s="50">
        <v>1.2674799999999999</v>
      </c>
    </row>
    <row r="362" spans="1:3" x14ac:dyDescent="0.25">
      <c r="A362" s="7" t="s">
        <v>5078</v>
      </c>
      <c r="B362" s="50">
        <v>15.625780000000001</v>
      </c>
      <c r="C362" s="50" t="s">
        <v>5966</v>
      </c>
    </row>
    <row r="363" spans="1:3" x14ac:dyDescent="0.25">
      <c r="A363" s="7" t="s">
        <v>6203</v>
      </c>
      <c r="B363" s="50">
        <v>15.624840000000001</v>
      </c>
      <c r="C363" s="50" t="s">
        <v>5966</v>
      </c>
    </row>
    <row r="364" spans="1:3" x14ac:dyDescent="0.25">
      <c r="A364" s="7" t="s">
        <v>799</v>
      </c>
      <c r="B364" s="50">
        <v>15.616339999999999</v>
      </c>
      <c r="C364" s="50">
        <v>1.308316</v>
      </c>
    </row>
    <row r="365" spans="1:3" x14ac:dyDescent="0.25">
      <c r="A365" s="7" t="s">
        <v>1185</v>
      </c>
      <c r="B365" s="50">
        <v>15.612920000000001</v>
      </c>
      <c r="C365" s="50">
        <v>0.71663580000000004</v>
      </c>
    </row>
    <row r="366" spans="1:3" x14ac:dyDescent="0.25">
      <c r="A366" s="7" t="s">
        <v>1207</v>
      </c>
      <c r="B366" s="50">
        <v>15.61135</v>
      </c>
      <c r="C366" s="50">
        <v>0.50090970000000001</v>
      </c>
    </row>
    <row r="367" spans="1:3" x14ac:dyDescent="0.25">
      <c r="A367" s="7" t="s">
        <v>1951</v>
      </c>
      <c r="B367" s="50">
        <v>15.61097</v>
      </c>
      <c r="C367" s="50" t="s">
        <v>5966</v>
      </c>
    </row>
    <row r="368" spans="1:3" x14ac:dyDescent="0.25">
      <c r="A368" s="7" t="s">
        <v>4030</v>
      </c>
      <c r="B368" s="50">
        <v>15.60192</v>
      </c>
      <c r="C368" s="50" t="s">
        <v>5966</v>
      </c>
    </row>
    <row r="369" spans="1:3" x14ac:dyDescent="0.25">
      <c r="A369" s="7" t="s">
        <v>5145</v>
      </c>
      <c r="B369" s="50">
        <v>15.59953</v>
      </c>
      <c r="C369" s="50" t="s">
        <v>5966</v>
      </c>
    </row>
    <row r="370" spans="1:3" x14ac:dyDescent="0.25">
      <c r="A370" s="7" t="s">
        <v>2271</v>
      </c>
      <c r="B370" s="50">
        <v>15.597149999999999</v>
      </c>
      <c r="C370" s="50">
        <v>5.7650800000000002E-2</v>
      </c>
    </row>
    <row r="371" spans="1:3" x14ac:dyDescent="0.25">
      <c r="A371" s="7" t="s">
        <v>1940</v>
      </c>
      <c r="B371" s="50">
        <v>15.59714</v>
      </c>
      <c r="C371" s="50" t="s">
        <v>5966</v>
      </c>
    </row>
    <row r="372" spans="1:3" x14ac:dyDescent="0.25">
      <c r="A372" s="7" t="s">
        <v>4045</v>
      </c>
      <c r="B372" s="50">
        <v>15.593249999999999</v>
      </c>
      <c r="C372" s="50" t="s">
        <v>5966</v>
      </c>
    </row>
    <row r="373" spans="1:3" x14ac:dyDescent="0.25">
      <c r="A373" s="7" t="s">
        <v>2251</v>
      </c>
      <c r="B373" s="50">
        <v>15.58085</v>
      </c>
      <c r="C373" s="50" t="s">
        <v>5966</v>
      </c>
    </row>
    <row r="374" spans="1:3" x14ac:dyDescent="0.25">
      <c r="A374" s="7" t="s">
        <v>4018</v>
      </c>
      <c r="B374" s="50">
        <v>15.57794</v>
      </c>
      <c r="C374" s="50">
        <v>0.43575140000000001</v>
      </c>
    </row>
    <row r="375" spans="1:3" x14ac:dyDescent="0.25">
      <c r="A375" s="7" t="s">
        <v>1834</v>
      </c>
      <c r="B375" s="50">
        <v>15.57119</v>
      </c>
      <c r="C375" s="50" t="s">
        <v>5966</v>
      </c>
    </row>
    <row r="376" spans="1:3" x14ac:dyDescent="0.25">
      <c r="A376" s="7" t="s">
        <v>1209</v>
      </c>
      <c r="B376" s="50">
        <v>15.568680000000001</v>
      </c>
      <c r="C376" s="50">
        <v>0</v>
      </c>
    </row>
    <row r="377" spans="1:3" x14ac:dyDescent="0.25">
      <c r="A377" s="7" t="s">
        <v>1183</v>
      </c>
      <c r="B377" s="50">
        <v>15.56765</v>
      </c>
      <c r="C377" s="50" t="s">
        <v>5966</v>
      </c>
    </row>
    <row r="378" spans="1:3" x14ac:dyDescent="0.25">
      <c r="A378" s="7" t="s">
        <v>1957</v>
      </c>
      <c r="B378" s="50">
        <v>15.56087</v>
      </c>
      <c r="C378" s="50" t="s">
        <v>5966</v>
      </c>
    </row>
    <row r="379" spans="1:3" x14ac:dyDescent="0.25">
      <c r="A379" s="7" t="s">
        <v>1583</v>
      </c>
      <c r="B379" s="50">
        <v>15.56086</v>
      </c>
      <c r="C379" s="50" t="s">
        <v>5966</v>
      </c>
    </row>
    <row r="380" spans="1:3" x14ac:dyDescent="0.25">
      <c r="A380" s="7" t="s">
        <v>5994</v>
      </c>
      <c r="B380" s="50">
        <v>15.56007</v>
      </c>
      <c r="C380" s="50" t="s">
        <v>5966</v>
      </c>
    </row>
    <row r="381" spans="1:3" x14ac:dyDescent="0.25">
      <c r="A381" s="7" t="s">
        <v>460</v>
      </c>
      <c r="B381" s="50">
        <v>15.5586</v>
      </c>
      <c r="C381" s="50">
        <v>0.63219930000000002</v>
      </c>
    </row>
    <row r="382" spans="1:3" x14ac:dyDescent="0.25">
      <c r="A382" s="7" t="s">
        <v>5984</v>
      </c>
      <c r="B382" s="50">
        <v>15.548030000000001</v>
      </c>
      <c r="C382" s="50" t="s">
        <v>5966</v>
      </c>
    </row>
    <row r="383" spans="1:3" x14ac:dyDescent="0.25">
      <c r="A383" s="7" t="s">
        <v>826</v>
      </c>
      <c r="B383" s="50">
        <v>15.547000000000001</v>
      </c>
      <c r="C383" s="50">
        <v>0.98016970000000003</v>
      </c>
    </row>
    <row r="384" spans="1:3" x14ac:dyDescent="0.25">
      <c r="A384" s="7" t="s">
        <v>3136</v>
      </c>
      <c r="B384" s="50">
        <v>15.53898</v>
      </c>
      <c r="C384" s="50" t="s">
        <v>5966</v>
      </c>
    </row>
    <row r="385" spans="1:3" x14ac:dyDescent="0.25">
      <c r="A385" s="7" t="s">
        <v>4040</v>
      </c>
      <c r="B385" s="50">
        <v>15.53792</v>
      </c>
      <c r="C385" s="50" t="s">
        <v>5966</v>
      </c>
    </row>
    <row r="386" spans="1:3" x14ac:dyDescent="0.25">
      <c r="A386" s="7" t="s">
        <v>4919</v>
      </c>
      <c r="B386" s="50">
        <v>15.5352</v>
      </c>
      <c r="C386" s="50" t="s">
        <v>5966</v>
      </c>
    </row>
    <row r="387" spans="1:3" x14ac:dyDescent="0.25">
      <c r="A387" s="7" t="s">
        <v>2268</v>
      </c>
      <c r="B387" s="50">
        <v>15.53017</v>
      </c>
      <c r="C387" s="50" t="s">
        <v>5966</v>
      </c>
    </row>
    <row r="388" spans="1:3" x14ac:dyDescent="0.25">
      <c r="A388" s="7" t="s">
        <v>4899</v>
      </c>
      <c r="B388" s="50">
        <v>15.512890000000001</v>
      </c>
      <c r="C388" s="50" t="s">
        <v>5966</v>
      </c>
    </row>
    <row r="389" spans="1:3" x14ac:dyDescent="0.25">
      <c r="A389" s="7" t="s">
        <v>4007</v>
      </c>
      <c r="B389" s="50">
        <v>15.511799999999999</v>
      </c>
      <c r="C389" s="50" t="s">
        <v>5966</v>
      </c>
    </row>
    <row r="390" spans="1:3" x14ac:dyDescent="0.25">
      <c r="A390" s="7" t="s">
        <v>3116</v>
      </c>
      <c r="B390" s="50">
        <v>15.51033</v>
      </c>
      <c r="C390" s="50">
        <v>0.53424269999999996</v>
      </c>
    </row>
    <row r="391" spans="1:3" x14ac:dyDescent="0.25">
      <c r="A391" s="7" t="s">
        <v>4864</v>
      </c>
      <c r="B391" s="50">
        <v>15.50714</v>
      </c>
      <c r="C391" s="50" t="s">
        <v>5966</v>
      </c>
    </row>
    <row r="392" spans="1:3" x14ac:dyDescent="0.25">
      <c r="A392" s="7" t="s">
        <v>2250</v>
      </c>
      <c r="B392" s="50">
        <v>15.506589999999999</v>
      </c>
      <c r="C392" s="50" t="s">
        <v>5966</v>
      </c>
    </row>
    <row r="393" spans="1:3" x14ac:dyDescent="0.25">
      <c r="A393" s="7" t="s">
        <v>3675</v>
      </c>
      <c r="B393" s="50">
        <v>15.506360000000001</v>
      </c>
      <c r="C393" s="50" t="s">
        <v>5966</v>
      </c>
    </row>
    <row r="394" spans="1:3" x14ac:dyDescent="0.25">
      <c r="A394" s="7" t="s">
        <v>1199</v>
      </c>
      <c r="B394" s="50">
        <v>15.50254</v>
      </c>
      <c r="C394" s="50">
        <v>0</v>
      </c>
    </row>
    <row r="395" spans="1:3" x14ac:dyDescent="0.25">
      <c r="A395" s="7" t="s">
        <v>5969</v>
      </c>
      <c r="B395" s="50">
        <v>15.49532</v>
      </c>
      <c r="C395" s="50" t="s">
        <v>5966</v>
      </c>
    </row>
    <row r="396" spans="1:3" x14ac:dyDescent="0.25">
      <c r="A396" s="7" t="s">
        <v>1959</v>
      </c>
      <c r="B396" s="50">
        <v>15.49455</v>
      </c>
      <c r="C396" s="50" t="s">
        <v>5966</v>
      </c>
    </row>
    <row r="397" spans="1:3" x14ac:dyDescent="0.25">
      <c r="A397" s="7" t="s">
        <v>1189</v>
      </c>
      <c r="B397" s="50">
        <v>15.49245</v>
      </c>
      <c r="C397" s="50">
        <v>0.43899349999999998</v>
      </c>
    </row>
    <row r="398" spans="1:3" x14ac:dyDescent="0.25">
      <c r="A398" s="7" t="s">
        <v>1943</v>
      </c>
      <c r="B398" s="50">
        <v>15.4893</v>
      </c>
      <c r="C398" s="50" t="s">
        <v>5966</v>
      </c>
    </row>
    <row r="399" spans="1:3" x14ac:dyDescent="0.25">
      <c r="A399" s="7" t="s">
        <v>809</v>
      </c>
      <c r="B399" s="50">
        <v>15.486789999999999</v>
      </c>
      <c r="C399" s="50" t="s">
        <v>5966</v>
      </c>
    </row>
    <row r="400" spans="1:3" x14ac:dyDescent="0.25">
      <c r="A400" s="7" t="s">
        <v>4016</v>
      </c>
      <c r="B400" s="50">
        <v>15.47974</v>
      </c>
      <c r="C400" s="50">
        <v>0.22392860000000001</v>
      </c>
    </row>
    <row r="401" spans="1:3" x14ac:dyDescent="0.25">
      <c r="A401" s="7" t="s">
        <v>2762</v>
      </c>
      <c r="B401" s="50">
        <v>15.465999999999999</v>
      </c>
      <c r="C401" s="50">
        <v>1.030772</v>
      </c>
    </row>
    <row r="402" spans="1:3" x14ac:dyDescent="0.25">
      <c r="A402" s="7" t="s">
        <v>5999</v>
      </c>
      <c r="B402" s="50">
        <v>15.46537</v>
      </c>
      <c r="C402" s="50" t="s">
        <v>5966</v>
      </c>
    </row>
    <row r="403" spans="1:3" x14ac:dyDescent="0.25">
      <c r="A403" s="7" t="s">
        <v>474</v>
      </c>
      <c r="B403" s="50">
        <v>15.4635</v>
      </c>
      <c r="C403" s="50" t="s">
        <v>5966</v>
      </c>
    </row>
    <row r="404" spans="1:3" x14ac:dyDescent="0.25">
      <c r="A404" s="7" t="s">
        <v>3150</v>
      </c>
      <c r="B404" s="50">
        <v>15.463190000000001</v>
      </c>
      <c r="C404" s="50">
        <v>0.72175650000000002</v>
      </c>
    </row>
    <row r="405" spans="1:3" x14ac:dyDescent="0.25">
      <c r="A405" s="7" t="s">
        <v>4943</v>
      </c>
      <c r="B405" s="50">
        <v>15.463139999999999</v>
      </c>
      <c r="C405" s="50" t="s">
        <v>5966</v>
      </c>
    </row>
    <row r="406" spans="1:3" x14ac:dyDescent="0.25">
      <c r="A406" s="7" t="s">
        <v>3639</v>
      </c>
      <c r="B406" s="50">
        <v>15.45199</v>
      </c>
      <c r="C406" s="50">
        <v>0.59496340000000003</v>
      </c>
    </row>
    <row r="407" spans="1:3" x14ac:dyDescent="0.25">
      <c r="A407" s="7" t="s">
        <v>464</v>
      </c>
      <c r="B407" s="50">
        <v>15.449450000000001</v>
      </c>
      <c r="C407" s="50" t="s">
        <v>5966</v>
      </c>
    </row>
    <row r="408" spans="1:3" x14ac:dyDescent="0.25">
      <c r="A408" s="7" t="s">
        <v>1820</v>
      </c>
      <c r="B408" s="50">
        <v>15.449350000000001</v>
      </c>
      <c r="C408" s="50" t="s">
        <v>5966</v>
      </c>
    </row>
    <row r="409" spans="1:3" x14ac:dyDescent="0.25">
      <c r="A409" s="7" t="s">
        <v>824</v>
      </c>
      <c r="B409" s="50">
        <v>15.44894</v>
      </c>
      <c r="C409" s="50" t="s">
        <v>5966</v>
      </c>
    </row>
    <row r="410" spans="1:3" x14ac:dyDescent="0.25">
      <c r="A410" s="7" t="s">
        <v>5183</v>
      </c>
      <c r="B410" s="50">
        <v>15.447290000000001</v>
      </c>
      <c r="C410" s="50" t="s">
        <v>5966</v>
      </c>
    </row>
    <row r="411" spans="1:3" x14ac:dyDescent="0.25">
      <c r="A411" s="7" t="s">
        <v>830</v>
      </c>
      <c r="B411" s="50">
        <v>15.4465</v>
      </c>
      <c r="C411" s="50" t="s">
        <v>5966</v>
      </c>
    </row>
    <row r="412" spans="1:3" x14ac:dyDescent="0.25">
      <c r="A412" s="7" t="s">
        <v>2261</v>
      </c>
      <c r="B412" s="50">
        <v>15.442819999999999</v>
      </c>
      <c r="C412" s="50" t="s">
        <v>5966</v>
      </c>
    </row>
    <row r="413" spans="1:3" x14ac:dyDescent="0.25">
      <c r="A413" s="7" t="s">
        <v>6007</v>
      </c>
      <c r="B413" s="50">
        <v>15.43224</v>
      </c>
      <c r="C413" s="50" t="s">
        <v>5966</v>
      </c>
    </row>
    <row r="414" spans="1:3" x14ac:dyDescent="0.25">
      <c r="A414" s="7" t="s">
        <v>473</v>
      </c>
      <c r="B414" s="50">
        <v>15.427809999999999</v>
      </c>
      <c r="C414" s="50">
        <v>0.57821710000000004</v>
      </c>
    </row>
    <row r="415" spans="1:3" x14ac:dyDescent="0.25">
      <c r="A415" s="7" t="s">
        <v>1580</v>
      </c>
      <c r="B415" s="50">
        <v>15.42737</v>
      </c>
      <c r="C415" s="50" t="s">
        <v>5966</v>
      </c>
    </row>
    <row r="416" spans="1:3" x14ac:dyDescent="0.25">
      <c r="A416" s="7" t="s">
        <v>1584</v>
      </c>
      <c r="B416" s="50">
        <v>15.42657</v>
      </c>
      <c r="C416" s="50" t="s">
        <v>5966</v>
      </c>
    </row>
    <row r="417" spans="1:3" x14ac:dyDescent="0.25">
      <c r="A417" s="7" t="s">
        <v>1927</v>
      </c>
      <c r="B417" s="50">
        <v>15.42615</v>
      </c>
      <c r="C417" s="50" t="s">
        <v>5966</v>
      </c>
    </row>
    <row r="418" spans="1:3" x14ac:dyDescent="0.25">
      <c r="A418" s="7" t="s">
        <v>110</v>
      </c>
      <c r="B418" s="50">
        <v>15.425380000000001</v>
      </c>
      <c r="C418" s="50">
        <v>1.0521149999999999</v>
      </c>
    </row>
    <row r="419" spans="1:3" x14ac:dyDescent="0.25">
      <c r="A419" s="7" t="s">
        <v>92</v>
      </c>
      <c r="B419" s="50">
        <v>15.42534</v>
      </c>
      <c r="C419" s="50" t="s">
        <v>5966</v>
      </c>
    </row>
    <row r="420" spans="1:3" x14ac:dyDescent="0.25">
      <c r="A420" s="7" t="s">
        <v>114</v>
      </c>
      <c r="B420" s="50">
        <v>15.42496</v>
      </c>
      <c r="C420" s="50" t="s">
        <v>5966</v>
      </c>
    </row>
    <row r="421" spans="1:3" x14ac:dyDescent="0.25">
      <c r="A421" s="7" t="s">
        <v>469</v>
      </c>
      <c r="B421" s="50">
        <v>15.424860000000001</v>
      </c>
      <c r="C421" s="50">
        <v>0.38074659999999999</v>
      </c>
    </row>
    <row r="422" spans="1:3" x14ac:dyDescent="0.25">
      <c r="A422" s="7" t="s">
        <v>2243</v>
      </c>
      <c r="B422" s="50">
        <v>15.418419999999999</v>
      </c>
      <c r="C422" s="50" t="s">
        <v>5966</v>
      </c>
    </row>
    <row r="423" spans="1:3" x14ac:dyDescent="0.25">
      <c r="A423" s="7" t="s">
        <v>4017</v>
      </c>
      <c r="B423" s="50">
        <v>15.41775</v>
      </c>
      <c r="C423" s="50" t="s">
        <v>5966</v>
      </c>
    </row>
    <row r="424" spans="1:3" x14ac:dyDescent="0.25">
      <c r="A424" s="7" t="s">
        <v>1298</v>
      </c>
      <c r="B424" s="50">
        <v>15.41427</v>
      </c>
      <c r="C424" s="50" t="s">
        <v>5966</v>
      </c>
    </row>
    <row r="425" spans="1:3" x14ac:dyDescent="0.25">
      <c r="A425" s="7" t="s">
        <v>4223</v>
      </c>
      <c r="B425" s="50">
        <v>15.413589999999999</v>
      </c>
      <c r="C425" s="50" t="s">
        <v>5966</v>
      </c>
    </row>
    <row r="426" spans="1:3" x14ac:dyDescent="0.25">
      <c r="A426" s="7" t="s">
        <v>4989</v>
      </c>
      <c r="B426" s="50">
        <v>15.41056</v>
      </c>
      <c r="C426" s="50" t="s">
        <v>5966</v>
      </c>
    </row>
    <row r="427" spans="1:3" x14ac:dyDescent="0.25">
      <c r="A427" s="7" t="s">
        <v>4028</v>
      </c>
      <c r="B427" s="50">
        <v>15.40748</v>
      </c>
      <c r="C427" s="50" t="s">
        <v>5966</v>
      </c>
    </row>
    <row r="428" spans="1:3" x14ac:dyDescent="0.25">
      <c r="A428" s="7" t="s">
        <v>5397</v>
      </c>
      <c r="B428" s="50">
        <v>15.406750000000001</v>
      </c>
      <c r="C428" s="50" t="s">
        <v>5966</v>
      </c>
    </row>
    <row r="429" spans="1:3" x14ac:dyDescent="0.25">
      <c r="A429" s="7" t="s">
        <v>109</v>
      </c>
      <c r="B429" s="50">
        <v>15.402990000000001</v>
      </c>
      <c r="C429" s="50" t="s">
        <v>5966</v>
      </c>
    </row>
    <row r="430" spans="1:3" x14ac:dyDescent="0.25">
      <c r="A430" s="7" t="s">
        <v>1567</v>
      </c>
      <c r="B430" s="50">
        <v>15.40086</v>
      </c>
      <c r="C430" s="50" t="s">
        <v>5966</v>
      </c>
    </row>
    <row r="431" spans="1:3" x14ac:dyDescent="0.25">
      <c r="A431" s="7" t="s">
        <v>6206</v>
      </c>
      <c r="B431" s="50">
        <v>15.400399999999999</v>
      </c>
      <c r="C431" s="50" t="s">
        <v>5966</v>
      </c>
    </row>
    <row r="432" spans="1:3" x14ac:dyDescent="0.25">
      <c r="A432" s="7" t="s">
        <v>5995</v>
      </c>
      <c r="B432" s="50">
        <v>15.394399999999999</v>
      </c>
      <c r="C432" s="50" t="s">
        <v>5966</v>
      </c>
    </row>
    <row r="433" spans="1:3" x14ac:dyDescent="0.25">
      <c r="A433" s="7" t="s">
        <v>4857</v>
      </c>
      <c r="B433" s="50">
        <v>15.38857</v>
      </c>
      <c r="C433" s="50" t="s">
        <v>5966</v>
      </c>
    </row>
    <row r="434" spans="1:3" x14ac:dyDescent="0.25">
      <c r="A434" s="7" t="s">
        <v>472</v>
      </c>
      <c r="B434" s="50">
        <v>15.386089999999999</v>
      </c>
      <c r="C434" s="50">
        <v>0.1718789</v>
      </c>
    </row>
    <row r="435" spans="1:3" x14ac:dyDescent="0.25">
      <c r="A435" s="7" t="s">
        <v>1575</v>
      </c>
      <c r="B435" s="50">
        <v>15.38092</v>
      </c>
      <c r="C435" s="50" t="s">
        <v>5966</v>
      </c>
    </row>
    <row r="436" spans="1:3" x14ac:dyDescent="0.25">
      <c r="A436" s="7" t="s">
        <v>2265</v>
      </c>
      <c r="B436" s="50">
        <v>15.37768</v>
      </c>
      <c r="C436" s="50" t="s">
        <v>5966</v>
      </c>
    </row>
    <row r="437" spans="1:3" x14ac:dyDescent="0.25">
      <c r="A437" s="7" t="s">
        <v>5986</v>
      </c>
      <c r="B437" s="50">
        <v>15.37238</v>
      </c>
      <c r="C437" s="50">
        <v>0.43180629999999998</v>
      </c>
    </row>
    <row r="438" spans="1:3" x14ac:dyDescent="0.25">
      <c r="A438" s="7" t="s">
        <v>1808</v>
      </c>
      <c r="B438" s="50">
        <v>15.36947</v>
      </c>
      <c r="C438" s="50">
        <v>0.83028610000000003</v>
      </c>
    </row>
    <row r="439" spans="1:3" x14ac:dyDescent="0.25">
      <c r="A439" s="7" t="s">
        <v>4012</v>
      </c>
      <c r="B439" s="50">
        <v>15.36819</v>
      </c>
      <c r="C439" s="50" t="s">
        <v>5966</v>
      </c>
    </row>
    <row r="440" spans="1:3" x14ac:dyDescent="0.25">
      <c r="A440" s="7" t="s">
        <v>4822</v>
      </c>
      <c r="B440" s="50">
        <v>15.36661</v>
      </c>
      <c r="C440" s="50">
        <v>0.74358769999999996</v>
      </c>
    </row>
    <row r="441" spans="1:3" x14ac:dyDescent="0.25">
      <c r="A441" s="7" t="s">
        <v>2248</v>
      </c>
      <c r="B441" s="50">
        <v>15.36439</v>
      </c>
      <c r="C441" s="50" t="s">
        <v>5966</v>
      </c>
    </row>
    <row r="442" spans="1:3" x14ac:dyDescent="0.25">
      <c r="A442" s="7" t="s">
        <v>3142</v>
      </c>
      <c r="B442" s="50">
        <v>15.3569</v>
      </c>
      <c r="C442" s="50">
        <v>0.402057</v>
      </c>
    </row>
    <row r="443" spans="1:3" x14ac:dyDescent="0.25">
      <c r="A443" s="7" t="s">
        <v>3127</v>
      </c>
      <c r="B443" s="50">
        <v>15.34808</v>
      </c>
      <c r="C443" s="50" t="s">
        <v>5966</v>
      </c>
    </row>
    <row r="444" spans="1:3" x14ac:dyDescent="0.25">
      <c r="A444" s="7" t="s">
        <v>2246</v>
      </c>
      <c r="B444" s="50">
        <v>15.34144</v>
      </c>
      <c r="C444" s="50">
        <v>1.370493</v>
      </c>
    </row>
    <row r="445" spans="1:3" x14ac:dyDescent="0.25">
      <c r="A445" s="7" t="s">
        <v>5302</v>
      </c>
      <c r="B445" s="50">
        <v>15.34042</v>
      </c>
      <c r="C445" s="50" t="s">
        <v>5966</v>
      </c>
    </row>
    <row r="446" spans="1:3" x14ac:dyDescent="0.25">
      <c r="A446" s="7" t="s">
        <v>4816</v>
      </c>
      <c r="B446" s="50">
        <v>15.33423</v>
      </c>
      <c r="C446" s="50" t="s">
        <v>5966</v>
      </c>
    </row>
    <row r="447" spans="1:3" x14ac:dyDescent="0.25">
      <c r="A447" s="7" t="s">
        <v>5274</v>
      </c>
      <c r="B447" s="50">
        <v>15.31035</v>
      </c>
      <c r="C447" s="50" t="s">
        <v>5966</v>
      </c>
    </row>
    <row r="448" spans="1:3" x14ac:dyDescent="0.25">
      <c r="A448" s="7" t="s">
        <v>4894</v>
      </c>
      <c r="B448" s="50">
        <v>15.306570000000001</v>
      </c>
      <c r="C448" s="50" t="s">
        <v>5966</v>
      </c>
    </row>
    <row r="449" spans="1:3" x14ac:dyDescent="0.25">
      <c r="A449" s="7" t="s">
        <v>1576</v>
      </c>
      <c r="B449" s="50">
        <v>15.297969999999999</v>
      </c>
      <c r="C449" s="50">
        <v>1.9706630000000001</v>
      </c>
    </row>
    <row r="450" spans="1:3" x14ac:dyDescent="0.25">
      <c r="A450" s="7" t="s">
        <v>819</v>
      </c>
      <c r="B450" s="50">
        <v>15.29556</v>
      </c>
      <c r="C450" s="50">
        <v>0.4598005</v>
      </c>
    </row>
    <row r="451" spans="1:3" x14ac:dyDescent="0.25">
      <c r="A451" s="7" t="s">
        <v>5085</v>
      </c>
      <c r="B451" s="50">
        <v>15.29439</v>
      </c>
      <c r="C451" s="50">
        <v>0.15162139999999999</v>
      </c>
    </row>
    <row r="452" spans="1:3" x14ac:dyDescent="0.25">
      <c r="A452" s="7" t="s">
        <v>1923</v>
      </c>
      <c r="B452" s="50">
        <v>15.294119999999999</v>
      </c>
      <c r="C452" s="50" t="s">
        <v>5966</v>
      </c>
    </row>
    <row r="453" spans="1:3" x14ac:dyDescent="0.25">
      <c r="A453" s="7" t="s">
        <v>4973</v>
      </c>
      <c r="B453" s="50">
        <v>15.288309999999999</v>
      </c>
      <c r="C453" s="50" t="s">
        <v>5966</v>
      </c>
    </row>
    <row r="454" spans="1:3" x14ac:dyDescent="0.25">
      <c r="A454" s="7" t="s">
        <v>1952</v>
      </c>
      <c r="B454" s="50">
        <v>15.287739999999999</v>
      </c>
      <c r="C454" s="50">
        <v>0.27520749999999999</v>
      </c>
    </row>
    <row r="455" spans="1:3" x14ac:dyDescent="0.25">
      <c r="A455" s="7" t="s">
        <v>3141</v>
      </c>
      <c r="B455" s="50">
        <v>15.28073</v>
      </c>
      <c r="C455" s="50" t="s">
        <v>5966</v>
      </c>
    </row>
    <row r="456" spans="1:3" x14ac:dyDescent="0.25">
      <c r="A456" s="7" t="s">
        <v>4019</v>
      </c>
      <c r="B456" s="50">
        <v>15.278359999999999</v>
      </c>
      <c r="C456" s="50" t="s">
        <v>5966</v>
      </c>
    </row>
    <row r="457" spans="1:3" x14ac:dyDescent="0.25">
      <c r="A457" s="7" t="s">
        <v>4015</v>
      </c>
      <c r="B457" s="50">
        <v>15.278090000000001</v>
      </c>
      <c r="C457" s="50">
        <v>0.17779700000000001</v>
      </c>
    </row>
    <row r="458" spans="1:3" x14ac:dyDescent="0.25">
      <c r="A458" s="7" t="s">
        <v>5993</v>
      </c>
      <c r="B458" s="50">
        <v>15.266719999999999</v>
      </c>
      <c r="C458" s="50" t="s">
        <v>5966</v>
      </c>
    </row>
    <row r="459" spans="1:3" x14ac:dyDescent="0.25">
      <c r="A459" s="7" t="s">
        <v>6010</v>
      </c>
      <c r="B459" s="50">
        <v>15.26038</v>
      </c>
      <c r="C459" s="50" t="s">
        <v>5966</v>
      </c>
    </row>
    <row r="460" spans="1:3" x14ac:dyDescent="0.25">
      <c r="A460" s="7" t="s">
        <v>6014</v>
      </c>
      <c r="B460" s="50">
        <v>15.257020000000001</v>
      </c>
      <c r="C460" s="50">
        <v>0.7582778</v>
      </c>
    </row>
    <row r="461" spans="1:3" x14ac:dyDescent="0.25">
      <c r="A461" s="7" t="s">
        <v>7142</v>
      </c>
      <c r="B461" s="50">
        <v>15.256159999999999</v>
      </c>
      <c r="C461" s="50" t="s">
        <v>5966</v>
      </c>
    </row>
    <row r="462" spans="1:3" x14ac:dyDescent="0.25">
      <c r="A462" s="7" t="s">
        <v>1022</v>
      </c>
      <c r="B462" s="50">
        <v>15.255929999999999</v>
      </c>
      <c r="C462" s="50">
        <v>0.74181180000000002</v>
      </c>
    </row>
    <row r="463" spans="1:3" x14ac:dyDescent="0.25">
      <c r="A463" s="7" t="s">
        <v>4845</v>
      </c>
      <c r="B463" s="50">
        <v>15.253410000000001</v>
      </c>
      <c r="C463" s="50" t="s">
        <v>5966</v>
      </c>
    </row>
    <row r="464" spans="1:3" x14ac:dyDescent="0.25">
      <c r="A464" s="7" t="s">
        <v>6001</v>
      </c>
      <c r="B464" s="50">
        <v>15.23911</v>
      </c>
      <c r="C464" s="50" t="s">
        <v>5966</v>
      </c>
    </row>
    <row r="465" spans="1:3" x14ac:dyDescent="0.25">
      <c r="A465" s="7" t="s">
        <v>7092</v>
      </c>
      <c r="B465" s="50">
        <v>15.236789999999999</v>
      </c>
      <c r="C465" s="50" t="s">
        <v>5966</v>
      </c>
    </row>
    <row r="466" spans="1:3" x14ac:dyDescent="0.25">
      <c r="A466" s="7" t="s">
        <v>1507</v>
      </c>
      <c r="B466" s="50">
        <v>15.23325</v>
      </c>
      <c r="C466" s="50" t="s">
        <v>5966</v>
      </c>
    </row>
    <row r="467" spans="1:3" x14ac:dyDescent="0.25">
      <c r="A467" s="7" t="s">
        <v>4356</v>
      </c>
      <c r="B467" s="50">
        <v>15.215590000000001</v>
      </c>
      <c r="C467" s="50" t="s">
        <v>5966</v>
      </c>
    </row>
    <row r="468" spans="1:3" x14ac:dyDescent="0.25">
      <c r="A468" s="7" t="s">
        <v>1949</v>
      </c>
      <c r="B468" s="50">
        <v>15.212210000000001</v>
      </c>
      <c r="C468" s="50">
        <v>0.39358379999999998</v>
      </c>
    </row>
    <row r="469" spans="1:3" x14ac:dyDescent="0.25">
      <c r="A469" s="7" t="s">
        <v>1928</v>
      </c>
      <c r="B469" s="50">
        <v>15.20736</v>
      </c>
      <c r="C469" s="50">
        <v>0.81352979999999997</v>
      </c>
    </row>
    <row r="470" spans="1:3" x14ac:dyDescent="0.25">
      <c r="A470" s="7" t="s">
        <v>4011</v>
      </c>
      <c r="B470" s="50">
        <v>15.20623</v>
      </c>
      <c r="C470" s="50" t="s">
        <v>5966</v>
      </c>
    </row>
    <row r="471" spans="1:3" x14ac:dyDescent="0.25">
      <c r="A471" s="7" t="s">
        <v>3135</v>
      </c>
      <c r="B471" s="50">
        <v>15.19876</v>
      </c>
      <c r="C471" s="50" t="s">
        <v>5966</v>
      </c>
    </row>
    <row r="472" spans="1:3" x14ac:dyDescent="0.25">
      <c r="A472" s="7" t="s">
        <v>5310</v>
      </c>
      <c r="B472" s="50">
        <v>15.19786</v>
      </c>
      <c r="C472" s="50" t="s">
        <v>5966</v>
      </c>
    </row>
    <row r="473" spans="1:3" x14ac:dyDescent="0.25">
      <c r="A473" s="7" t="s">
        <v>3128</v>
      </c>
      <c r="B473" s="50">
        <v>15.197559999999999</v>
      </c>
      <c r="C473" s="50" t="s">
        <v>5966</v>
      </c>
    </row>
    <row r="474" spans="1:3" x14ac:dyDescent="0.25">
      <c r="A474" s="7" t="s">
        <v>815</v>
      </c>
      <c r="B474" s="50">
        <v>15.195510000000001</v>
      </c>
      <c r="C474" s="50">
        <v>0.17422969999999999</v>
      </c>
    </row>
    <row r="475" spans="1:3" x14ac:dyDescent="0.25">
      <c r="A475" s="7" t="s">
        <v>1917</v>
      </c>
      <c r="B475" s="50">
        <v>15.194800000000001</v>
      </c>
      <c r="C475" s="50">
        <v>0.69229739999999995</v>
      </c>
    </row>
    <row r="476" spans="1:3" x14ac:dyDescent="0.25">
      <c r="A476" s="7" t="s">
        <v>1930</v>
      </c>
      <c r="B476" s="50">
        <v>15.191599999999999</v>
      </c>
      <c r="C476" s="50" t="s">
        <v>5966</v>
      </c>
    </row>
    <row r="477" spans="1:3" x14ac:dyDescent="0.25">
      <c r="A477" s="7" t="s">
        <v>456</v>
      </c>
      <c r="B477" s="50">
        <v>15.19148</v>
      </c>
      <c r="C477" s="50">
        <v>0.69461660000000003</v>
      </c>
    </row>
    <row r="478" spans="1:3" x14ac:dyDescent="0.25">
      <c r="A478" s="7" t="s">
        <v>3126</v>
      </c>
      <c r="B478" s="50">
        <v>15.182410000000001</v>
      </c>
      <c r="C478" s="50" t="s">
        <v>5966</v>
      </c>
    </row>
    <row r="479" spans="1:3" x14ac:dyDescent="0.25">
      <c r="A479" s="7" t="s">
        <v>1936</v>
      </c>
      <c r="B479" s="50">
        <v>15.18003</v>
      </c>
      <c r="C479" s="50" t="s">
        <v>5966</v>
      </c>
    </row>
    <row r="480" spans="1:3" x14ac:dyDescent="0.25">
      <c r="A480" s="7" t="s">
        <v>4023</v>
      </c>
      <c r="B480" s="50">
        <v>15.17937</v>
      </c>
      <c r="C480" s="50" t="s">
        <v>5966</v>
      </c>
    </row>
    <row r="481" spans="1:3" x14ac:dyDescent="0.25">
      <c r="A481" s="7" t="s">
        <v>1586</v>
      </c>
      <c r="B481" s="50">
        <v>15.175459999999999</v>
      </c>
      <c r="C481" s="50">
        <v>0.13383210000000001</v>
      </c>
    </row>
    <row r="482" spans="1:3" x14ac:dyDescent="0.25">
      <c r="A482" s="7" t="s">
        <v>4036</v>
      </c>
      <c r="B482" s="50">
        <v>15.169280000000001</v>
      </c>
      <c r="C482" s="50" t="s">
        <v>5966</v>
      </c>
    </row>
    <row r="483" spans="1:3" x14ac:dyDescent="0.25">
      <c r="A483" s="7" t="s">
        <v>3716</v>
      </c>
      <c r="B483" s="50">
        <v>15.15995</v>
      </c>
      <c r="C483" s="50" t="s">
        <v>5966</v>
      </c>
    </row>
    <row r="484" spans="1:3" x14ac:dyDescent="0.25">
      <c r="A484" s="7" t="s">
        <v>5495</v>
      </c>
      <c r="B484" s="50">
        <v>15.15002</v>
      </c>
      <c r="C484" s="50" t="s">
        <v>5966</v>
      </c>
    </row>
    <row r="485" spans="1:3" x14ac:dyDescent="0.25">
      <c r="A485" s="7" t="s">
        <v>4049</v>
      </c>
      <c r="B485" s="50">
        <v>15.14812</v>
      </c>
      <c r="C485" s="50" t="s">
        <v>5966</v>
      </c>
    </row>
    <row r="486" spans="1:3" x14ac:dyDescent="0.25">
      <c r="A486" s="7" t="s">
        <v>2272</v>
      </c>
      <c r="B486" s="50">
        <v>15.14409</v>
      </c>
      <c r="C486" s="50">
        <v>0.2067232</v>
      </c>
    </row>
    <row r="487" spans="1:3" x14ac:dyDescent="0.25">
      <c r="A487" s="7" t="s">
        <v>3113</v>
      </c>
      <c r="B487" s="50">
        <v>15.141500000000001</v>
      </c>
      <c r="C487" s="50" t="s">
        <v>5966</v>
      </c>
    </row>
    <row r="488" spans="1:3" x14ac:dyDescent="0.25">
      <c r="A488" s="7" t="s">
        <v>5998</v>
      </c>
      <c r="B488" s="50">
        <v>15.136229999999999</v>
      </c>
      <c r="C488" s="50" t="s">
        <v>5966</v>
      </c>
    </row>
    <row r="489" spans="1:3" x14ac:dyDescent="0.25">
      <c r="A489" s="7" t="s">
        <v>5515</v>
      </c>
      <c r="B489" s="50">
        <v>15.13306</v>
      </c>
      <c r="C489" s="50" t="s">
        <v>5966</v>
      </c>
    </row>
    <row r="490" spans="1:3" x14ac:dyDescent="0.25">
      <c r="A490" s="7" t="s">
        <v>4003</v>
      </c>
      <c r="B490" s="50">
        <v>15.13266</v>
      </c>
      <c r="C490" s="50" t="s">
        <v>5966</v>
      </c>
    </row>
    <row r="491" spans="1:3" x14ac:dyDescent="0.25">
      <c r="A491" s="7" t="s">
        <v>5004</v>
      </c>
      <c r="B491" s="50">
        <v>15.1312</v>
      </c>
      <c r="C491" s="50" t="s">
        <v>5966</v>
      </c>
    </row>
    <row r="492" spans="1:3" x14ac:dyDescent="0.25">
      <c r="A492" s="7" t="s">
        <v>4972</v>
      </c>
      <c r="B492" s="50">
        <v>15.130990000000001</v>
      </c>
      <c r="C492" s="50" t="s">
        <v>5966</v>
      </c>
    </row>
    <row r="493" spans="1:3" x14ac:dyDescent="0.25">
      <c r="A493" s="7" t="s">
        <v>818</v>
      </c>
      <c r="B493" s="50">
        <v>15.130369999999999</v>
      </c>
      <c r="C493" s="50" t="s">
        <v>5966</v>
      </c>
    </row>
    <row r="494" spans="1:3" x14ac:dyDescent="0.25">
      <c r="A494" s="7" t="s">
        <v>2274</v>
      </c>
      <c r="B494" s="50">
        <v>15.12716</v>
      </c>
      <c r="C494" s="50">
        <v>0.2310517</v>
      </c>
    </row>
    <row r="495" spans="1:3" x14ac:dyDescent="0.25">
      <c r="A495" s="7" t="s">
        <v>5566</v>
      </c>
      <c r="B495" s="50">
        <v>15.126670000000001</v>
      </c>
      <c r="C495" s="50">
        <v>0.22791130000000001</v>
      </c>
    </row>
    <row r="496" spans="1:3" x14ac:dyDescent="0.25">
      <c r="A496" s="7" t="s">
        <v>4876</v>
      </c>
      <c r="B496" s="50">
        <v>15.117240000000001</v>
      </c>
      <c r="C496" s="50" t="s">
        <v>5966</v>
      </c>
    </row>
    <row r="497" spans="1:3" x14ac:dyDescent="0.25">
      <c r="A497" s="7" t="s">
        <v>4056</v>
      </c>
      <c r="B497" s="50">
        <v>15.111280000000001</v>
      </c>
      <c r="C497" s="50" t="s">
        <v>5966</v>
      </c>
    </row>
    <row r="498" spans="1:3" x14ac:dyDescent="0.25">
      <c r="A498" s="7" t="s">
        <v>5458</v>
      </c>
      <c r="B498" s="50">
        <v>15.10557</v>
      </c>
      <c r="C498" s="50" t="s">
        <v>5966</v>
      </c>
    </row>
    <row r="499" spans="1:3" x14ac:dyDescent="0.25">
      <c r="A499" s="7" t="s">
        <v>2236</v>
      </c>
      <c r="B499" s="50">
        <v>15.101900000000001</v>
      </c>
      <c r="C499" s="50">
        <v>0.23093030000000001</v>
      </c>
    </row>
    <row r="500" spans="1:3" x14ac:dyDescent="0.25">
      <c r="A500" s="7" t="s">
        <v>4832</v>
      </c>
      <c r="B500" s="50">
        <v>15.10026</v>
      </c>
      <c r="C500" s="50" t="s">
        <v>5966</v>
      </c>
    </row>
    <row r="501" spans="1:3" x14ac:dyDescent="0.25">
      <c r="A501" s="7" t="s">
        <v>1187</v>
      </c>
      <c r="B501" s="50">
        <v>15.08886</v>
      </c>
      <c r="C501" s="50">
        <v>0.43414580000000003</v>
      </c>
    </row>
    <row r="502" spans="1:3" x14ac:dyDescent="0.25">
      <c r="A502" s="7" t="s">
        <v>2255</v>
      </c>
      <c r="B502" s="50">
        <v>15.08874</v>
      </c>
      <c r="C502" s="50" t="s">
        <v>5966</v>
      </c>
    </row>
    <row r="503" spans="1:3" x14ac:dyDescent="0.25">
      <c r="A503" s="7" t="s">
        <v>6016</v>
      </c>
      <c r="B503" s="50">
        <v>15.08694</v>
      </c>
      <c r="C503" s="50" t="s">
        <v>5966</v>
      </c>
    </row>
    <row r="504" spans="1:3" x14ac:dyDescent="0.25">
      <c r="A504" s="7" t="s">
        <v>4006</v>
      </c>
      <c r="B504" s="50">
        <v>15.086550000000001</v>
      </c>
      <c r="C504" s="50" t="s">
        <v>5966</v>
      </c>
    </row>
    <row r="505" spans="1:3" x14ac:dyDescent="0.25">
      <c r="A505" s="7" t="s">
        <v>3236</v>
      </c>
      <c r="B505" s="50">
        <v>15.083600000000001</v>
      </c>
      <c r="C505" s="50" t="s">
        <v>5966</v>
      </c>
    </row>
    <row r="506" spans="1:3" x14ac:dyDescent="0.25">
      <c r="A506" s="7" t="s">
        <v>5569</v>
      </c>
      <c r="B506" s="50">
        <v>15.08018</v>
      </c>
      <c r="C506" s="50">
        <v>4.4292600000000001E-2</v>
      </c>
    </row>
    <row r="507" spans="1:3" x14ac:dyDescent="0.25">
      <c r="A507" s="7" t="s">
        <v>2239</v>
      </c>
      <c r="B507" s="50">
        <v>15.07667</v>
      </c>
      <c r="C507" s="50" t="s">
        <v>5966</v>
      </c>
    </row>
    <row r="508" spans="1:3" x14ac:dyDescent="0.25">
      <c r="A508" s="7" t="s">
        <v>802</v>
      </c>
      <c r="B508" s="50">
        <v>15.074109999999999</v>
      </c>
      <c r="C508" s="50">
        <v>0.10851769999999999</v>
      </c>
    </row>
    <row r="509" spans="1:3" x14ac:dyDescent="0.25">
      <c r="A509" s="7" t="s">
        <v>5378</v>
      </c>
      <c r="B509" s="50">
        <v>15.07396</v>
      </c>
      <c r="C509" s="50" t="s">
        <v>5966</v>
      </c>
    </row>
    <row r="510" spans="1:3" x14ac:dyDescent="0.25">
      <c r="A510" s="7" t="s">
        <v>5978</v>
      </c>
      <c r="B510" s="50">
        <v>15.071910000000001</v>
      </c>
      <c r="C510" s="50" t="s">
        <v>5966</v>
      </c>
    </row>
    <row r="511" spans="1:3" x14ac:dyDescent="0.25">
      <c r="A511" s="7" t="s">
        <v>2241</v>
      </c>
      <c r="B511" s="50">
        <v>15.071260000000001</v>
      </c>
      <c r="C511" s="50" t="s">
        <v>5966</v>
      </c>
    </row>
    <row r="512" spans="1:3" x14ac:dyDescent="0.25">
      <c r="A512" s="7" t="s">
        <v>822</v>
      </c>
      <c r="B512" s="50">
        <v>15.06847</v>
      </c>
      <c r="C512" s="50" t="s">
        <v>5966</v>
      </c>
    </row>
    <row r="513" spans="1:3" x14ac:dyDescent="0.25">
      <c r="A513" s="7" t="s">
        <v>4954</v>
      </c>
      <c r="B513" s="50">
        <v>15.06532</v>
      </c>
      <c r="C513" s="50">
        <v>0.5909063</v>
      </c>
    </row>
    <row r="514" spans="1:3" x14ac:dyDescent="0.25">
      <c r="A514" s="7" t="s">
        <v>2750</v>
      </c>
      <c r="B514" s="50">
        <v>15.062150000000001</v>
      </c>
      <c r="C514" s="50" t="s">
        <v>5966</v>
      </c>
    </row>
    <row r="515" spans="1:3" x14ac:dyDescent="0.25">
      <c r="A515" s="7" t="s">
        <v>4951</v>
      </c>
      <c r="B515" s="50">
        <v>15.058579999999999</v>
      </c>
      <c r="C515" s="50" t="s">
        <v>5966</v>
      </c>
    </row>
    <row r="516" spans="1:3" x14ac:dyDescent="0.25">
      <c r="A516" s="7" t="s">
        <v>4842</v>
      </c>
      <c r="B516" s="50">
        <v>15.05805</v>
      </c>
      <c r="C516" s="50" t="s">
        <v>5966</v>
      </c>
    </row>
    <row r="517" spans="1:3" x14ac:dyDescent="0.25">
      <c r="A517" s="7" t="s">
        <v>4998</v>
      </c>
      <c r="B517" s="50">
        <v>15.05669</v>
      </c>
      <c r="C517" s="50" t="s">
        <v>5966</v>
      </c>
    </row>
    <row r="518" spans="1:3" x14ac:dyDescent="0.25">
      <c r="A518" s="7" t="s">
        <v>1934</v>
      </c>
      <c r="B518" s="50">
        <v>15.052709999999999</v>
      </c>
      <c r="C518" s="50">
        <v>1.1807879999999999</v>
      </c>
    </row>
    <row r="519" spans="1:3" x14ac:dyDescent="0.25">
      <c r="A519" s="7" t="s">
        <v>1831</v>
      </c>
      <c r="B519" s="50">
        <v>15.05227</v>
      </c>
      <c r="C519" s="50" t="s">
        <v>5966</v>
      </c>
    </row>
    <row r="520" spans="1:3" x14ac:dyDescent="0.25">
      <c r="A520" s="7" t="s">
        <v>4881</v>
      </c>
      <c r="B520" s="50">
        <v>15.04815</v>
      </c>
      <c r="C520" s="50">
        <v>0.13373090000000001</v>
      </c>
    </row>
    <row r="521" spans="1:3" x14ac:dyDescent="0.25">
      <c r="A521" s="7" t="s">
        <v>5974</v>
      </c>
      <c r="B521" s="50">
        <v>15.04809</v>
      </c>
      <c r="C521" s="50" t="s">
        <v>5966</v>
      </c>
    </row>
    <row r="522" spans="1:3" x14ac:dyDescent="0.25">
      <c r="A522" s="7" t="s">
        <v>2240</v>
      </c>
      <c r="B522" s="50">
        <v>15.042680000000001</v>
      </c>
      <c r="C522" s="50" t="s">
        <v>5966</v>
      </c>
    </row>
    <row r="523" spans="1:3" x14ac:dyDescent="0.25">
      <c r="A523" s="7" t="s">
        <v>4848</v>
      </c>
      <c r="B523" s="50">
        <v>15.036429999999999</v>
      </c>
      <c r="C523" s="50" t="s">
        <v>5966</v>
      </c>
    </row>
    <row r="524" spans="1:3" x14ac:dyDescent="0.25">
      <c r="A524" s="7" t="s">
        <v>5985</v>
      </c>
      <c r="B524" s="50">
        <v>15.03628</v>
      </c>
      <c r="C524" s="50" t="s">
        <v>5966</v>
      </c>
    </row>
    <row r="525" spans="1:3" x14ac:dyDescent="0.25">
      <c r="A525" s="7" t="s">
        <v>1565</v>
      </c>
      <c r="B525" s="50">
        <v>15.03233</v>
      </c>
      <c r="C525" s="50">
        <v>1.2449479999999999</v>
      </c>
    </row>
    <row r="526" spans="1:3" x14ac:dyDescent="0.25">
      <c r="A526" s="7" t="s">
        <v>5098</v>
      </c>
      <c r="B526" s="50">
        <v>15.0311</v>
      </c>
      <c r="C526" s="50" t="s">
        <v>5966</v>
      </c>
    </row>
    <row r="527" spans="1:3" x14ac:dyDescent="0.25">
      <c r="A527" s="7" t="s">
        <v>6008</v>
      </c>
      <c r="B527" s="50">
        <v>15.02928</v>
      </c>
      <c r="C527" s="50" t="s">
        <v>5966</v>
      </c>
    </row>
    <row r="528" spans="1:3" x14ac:dyDescent="0.25">
      <c r="A528" s="7" t="s">
        <v>4855</v>
      </c>
      <c r="B528" s="50">
        <v>15.028079999999999</v>
      </c>
      <c r="C528" s="50" t="s">
        <v>5966</v>
      </c>
    </row>
    <row r="529" spans="1:3" x14ac:dyDescent="0.25">
      <c r="A529" s="7" t="s">
        <v>2266</v>
      </c>
      <c r="B529" s="50">
        <v>15.021739999999999</v>
      </c>
      <c r="C529" s="50" t="s">
        <v>5966</v>
      </c>
    </row>
    <row r="530" spans="1:3" x14ac:dyDescent="0.25">
      <c r="A530" s="7" t="s">
        <v>4037</v>
      </c>
      <c r="B530" s="50">
        <v>15.0174</v>
      </c>
      <c r="C530" s="50" t="s">
        <v>5966</v>
      </c>
    </row>
    <row r="531" spans="1:3" x14ac:dyDescent="0.25">
      <c r="A531" s="7" t="s">
        <v>4038</v>
      </c>
      <c r="B531" s="50">
        <v>15.015129999999999</v>
      </c>
      <c r="C531" s="50" t="s">
        <v>5966</v>
      </c>
    </row>
    <row r="532" spans="1:3" x14ac:dyDescent="0.25">
      <c r="A532" s="7" t="s">
        <v>4265</v>
      </c>
      <c r="B532" s="50">
        <v>15.013769999999999</v>
      </c>
      <c r="C532" s="50" t="s">
        <v>5966</v>
      </c>
    </row>
    <row r="533" spans="1:3" x14ac:dyDescent="0.25">
      <c r="A533" s="7" t="s">
        <v>1926</v>
      </c>
      <c r="B533" s="50">
        <v>15.004239999999999</v>
      </c>
      <c r="C533" s="50">
        <v>0.68311270000000002</v>
      </c>
    </row>
    <row r="534" spans="1:3" x14ac:dyDescent="0.25">
      <c r="A534" s="7" t="s">
        <v>4014</v>
      </c>
      <c r="B534" s="50">
        <v>14.99835</v>
      </c>
      <c r="C534" s="50" t="s">
        <v>5966</v>
      </c>
    </row>
    <row r="535" spans="1:3" x14ac:dyDescent="0.25">
      <c r="A535" s="7" t="s">
        <v>4044</v>
      </c>
      <c r="B535" s="50">
        <v>14.992570000000001</v>
      </c>
      <c r="C535" s="50" t="s">
        <v>5966</v>
      </c>
    </row>
    <row r="536" spans="1:3" x14ac:dyDescent="0.25">
      <c r="A536" s="7" t="s">
        <v>3133</v>
      </c>
      <c r="B536" s="50">
        <v>14.987819999999999</v>
      </c>
      <c r="C536" s="50">
        <v>0</v>
      </c>
    </row>
    <row r="537" spans="1:3" x14ac:dyDescent="0.25">
      <c r="A537" s="7" t="s">
        <v>5980</v>
      </c>
      <c r="B537" s="50">
        <v>14.979649999999999</v>
      </c>
      <c r="C537" s="50" t="s">
        <v>5966</v>
      </c>
    </row>
    <row r="538" spans="1:3" x14ac:dyDescent="0.25">
      <c r="A538" s="7" t="s">
        <v>3147</v>
      </c>
      <c r="B538" s="50">
        <v>14.974080000000001</v>
      </c>
      <c r="C538" s="50" t="s">
        <v>5966</v>
      </c>
    </row>
    <row r="539" spans="1:3" x14ac:dyDescent="0.25">
      <c r="A539" s="7" t="s">
        <v>5983</v>
      </c>
      <c r="B539" s="50">
        <v>14.97316</v>
      </c>
      <c r="C539" s="50" t="s">
        <v>5966</v>
      </c>
    </row>
    <row r="540" spans="1:3" x14ac:dyDescent="0.25">
      <c r="A540" s="7" t="s">
        <v>3137</v>
      </c>
      <c r="B540" s="50">
        <v>14.96022</v>
      </c>
      <c r="C540" s="50" t="s">
        <v>5966</v>
      </c>
    </row>
    <row r="541" spans="1:3" x14ac:dyDescent="0.25">
      <c r="A541" s="7" t="s">
        <v>4966</v>
      </c>
      <c r="B541" s="50">
        <v>14.95607</v>
      </c>
      <c r="C541" s="50" t="s">
        <v>5966</v>
      </c>
    </row>
    <row r="542" spans="1:3" x14ac:dyDescent="0.25">
      <c r="A542" s="7" t="s">
        <v>1954</v>
      </c>
      <c r="B542" s="50">
        <v>14.94759</v>
      </c>
      <c r="C542" s="50" t="s">
        <v>5966</v>
      </c>
    </row>
    <row r="543" spans="1:3" x14ac:dyDescent="0.25">
      <c r="A543" s="7" t="s">
        <v>796</v>
      </c>
      <c r="B543" s="50">
        <v>14.943440000000001</v>
      </c>
      <c r="C543" s="50">
        <v>0.30221239999999999</v>
      </c>
    </row>
    <row r="544" spans="1:3" x14ac:dyDescent="0.25">
      <c r="A544" s="7" t="s">
        <v>4058</v>
      </c>
      <c r="B544" s="50">
        <v>14.94178</v>
      </c>
      <c r="C544" s="50" t="s">
        <v>5966</v>
      </c>
    </row>
    <row r="545" spans="1:3" x14ac:dyDescent="0.25">
      <c r="A545" s="7" t="s">
        <v>4885</v>
      </c>
      <c r="B545" s="50">
        <v>14.94159</v>
      </c>
      <c r="C545" s="50" t="s">
        <v>5966</v>
      </c>
    </row>
    <row r="546" spans="1:3" x14ac:dyDescent="0.25">
      <c r="A546" s="7" t="s">
        <v>4000</v>
      </c>
      <c r="B546" s="50">
        <v>14.941229999999999</v>
      </c>
      <c r="C546" s="50">
        <v>0.44832850000000002</v>
      </c>
    </row>
    <row r="547" spans="1:3" x14ac:dyDescent="0.25">
      <c r="A547" s="7" t="s">
        <v>6004</v>
      </c>
      <c r="B547" s="50">
        <v>14.93891</v>
      </c>
      <c r="C547" s="50" t="s">
        <v>5966</v>
      </c>
    </row>
    <row r="548" spans="1:3" x14ac:dyDescent="0.25">
      <c r="A548" s="7" t="s">
        <v>5364</v>
      </c>
      <c r="B548" s="50">
        <v>14.93712</v>
      </c>
      <c r="C548" s="50" t="s">
        <v>5966</v>
      </c>
    </row>
    <row r="549" spans="1:3" x14ac:dyDescent="0.25">
      <c r="A549" s="7" t="s">
        <v>4041</v>
      </c>
      <c r="B549" s="50">
        <v>14.936540000000001</v>
      </c>
      <c r="C549" s="50" t="s">
        <v>5966</v>
      </c>
    </row>
    <row r="550" spans="1:3" x14ac:dyDescent="0.25">
      <c r="A550" s="7" t="s">
        <v>2807</v>
      </c>
      <c r="B550" s="50">
        <v>14.93524</v>
      </c>
      <c r="C550" s="50" t="s">
        <v>5966</v>
      </c>
    </row>
    <row r="551" spans="1:3" x14ac:dyDescent="0.25">
      <c r="A551" s="7" t="s">
        <v>5558</v>
      </c>
      <c r="B551" s="50">
        <v>14.9335</v>
      </c>
      <c r="C551" s="50">
        <v>0</v>
      </c>
    </row>
    <row r="552" spans="1:3" x14ac:dyDescent="0.25">
      <c r="A552" s="7" t="s">
        <v>4940</v>
      </c>
      <c r="B552" s="50">
        <v>14.93346</v>
      </c>
      <c r="C552" s="50" t="s">
        <v>5966</v>
      </c>
    </row>
    <row r="553" spans="1:3" x14ac:dyDescent="0.25">
      <c r="A553" s="7" t="s">
        <v>1931</v>
      </c>
      <c r="B553" s="50">
        <v>14.9329</v>
      </c>
      <c r="C553" s="50" t="s">
        <v>5966</v>
      </c>
    </row>
    <row r="554" spans="1:3" x14ac:dyDescent="0.25">
      <c r="A554" s="7" t="s">
        <v>1287</v>
      </c>
      <c r="B554" s="50">
        <v>14.92684</v>
      </c>
      <c r="C554" s="50" t="s">
        <v>5966</v>
      </c>
    </row>
    <row r="555" spans="1:3" x14ac:dyDescent="0.25">
      <c r="A555" s="7" t="s">
        <v>5512</v>
      </c>
      <c r="B555" s="50">
        <v>14.92604</v>
      </c>
      <c r="C555" s="50" t="s">
        <v>5966</v>
      </c>
    </row>
    <row r="556" spans="1:3" x14ac:dyDescent="0.25">
      <c r="A556" s="7" t="s">
        <v>5060</v>
      </c>
      <c r="B556" s="50">
        <v>14.92568</v>
      </c>
      <c r="C556" s="50" t="s">
        <v>5966</v>
      </c>
    </row>
    <row r="557" spans="1:3" x14ac:dyDescent="0.25">
      <c r="A557" s="7" t="s">
        <v>4020</v>
      </c>
      <c r="B557" s="50">
        <v>14.918089999999999</v>
      </c>
      <c r="C557" s="50" t="s">
        <v>5966</v>
      </c>
    </row>
    <row r="558" spans="1:3" x14ac:dyDescent="0.25">
      <c r="A558" s="7" t="s">
        <v>5544</v>
      </c>
      <c r="B558" s="50">
        <v>14.917899999999999</v>
      </c>
      <c r="C558" s="50">
        <v>0.28952860000000002</v>
      </c>
    </row>
    <row r="559" spans="1:3" x14ac:dyDescent="0.25">
      <c r="A559" s="7" t="s">
        <v>5243</v>
      </c>
      <c r="B559" s="50">
        <v>14.9156</v>
      </c>
      <c r="C559" s="50">
        <v>0.54323779999999999</v>
      </c>
    </row>
    <row r="560" spans="1:3" x14ac:dyDescent="0.25">
      <c r="A560" s="7" t="s">
        <v>3144</v>
      </c>
      <c r="B560" s="50">
        <v>14.914099999999999</v>
      </c>
      <c r="C560" s="50" t="s">
        <v>5966</v>
      </c>
    </row>
    <row r="561" spans="1:3" x14ac:dyDescent="0.25">
      <c r="A561" s="7" t="s">
        <v>4836</v>
      </c>
      <c r="B561" s="50">
        <v>14.91123</v>
      </c>
      <c r="C561" s="50" t="s">
        <v>5966</v>
      </c>
    </row>
    <row r="562" spans="1:3" x14ac:dyDescent="0.25">
      <c r="A562" s="7" t="s">
        <v>4025</v>
      </c>
      <c r="B562" s="50">
        <v>14.9108</v>
      </c>
      <c r="C562" s="50" t="s">
        <v>5966</v>
      </c>
    </row>
    <row r="563" spans="1:3" x14ac:dyDescent="0.25">
      <c r="A563" s="7" t="s">
        <v>2231</v>
      </c>
      <c r="B563" s="50">
        <v>14.905709999999999</v>
      </c>
      <c r="C563" s="50" t="s">
        <v>5966</v>
      </c>
    </row>
    <row r="564" spans="1:3" x14ac:dyDescent="0.25">
      <c r="A564" s="7" t="s">
        <v>1190</v>
      </c>
      <c r="B564" s="50">
        <v>14.90329</v>
      </c>
      <c r="C564" s="50">
        <v>0.57533339999999999</v>
      </c>
    </row>
    <row r="565" spans="1:3" x14ac:dyDescent="0.25">
      <c r="A565" s="7" t="s">
        <v>5075</v>
      </c>
      <c r="B565" s="50">
        <v>14.90273</v>
      </c>
      <c r="C565" s="50" t="s">
        <v>5966</v>
      </c>
    </row>
    <row r="566" spans="1:3" x14ac:dyDescent="0.25">
      <c r="A566" s="7" t="s">
        <v>2275</v>
      </c>
      <c r="B566" s="50">
        <v>14.90016</v>
      </c>
      <c r="C566" s="50" t="s">
        <v>5966</v>
      </c>
    </row>
    <row r="567" spans="1:3" x14ac:dyDescent="0.25">
      <c r="A567" s="7" t="s">
        <v>5989</v>
      </c>
      <c r="B567" s="50">
        <v>14.89866</v>
      </c>
      <c r="C567" s="50" t="s">
        <v>5966</v>
      </c>
    </row>
    <row r="568" spans="1:3" x14ac:dyDescent="0.25">
      <c r="A568" s="7" t="s">
        <v>3109</v>
      </c>
      <c r="B568" s="50">
        <v>14.89683</v>
      </c>
      <c r="C568" s="50">
        <v>0.41263179999999999</v>
      </c>
    </row>
    <row r="569" spans="1:3" x14ac:dyDescent="0.25">
      <c r="A569" s="7" t="s">
        <v>2259</v>
      </c>
      <c r="B569" s="50">
        <v>14.89167</v>
      </c>
      <c r="C569" s="50" t="s">
        <v>5966</v>
      </c>
    </row>
    <row r="570" spans="1:3" x14ac:dyDescent="0.25">
      <c r="A570" s="7" t="s">
        <v>1188</v>
      </c>
      <c r="B570" s="50">
        <v>14.88941</v>
      </c>
      <c r="C570" s="50">
        <v>0.84270639999999997</v>
      </c>
    </row>
    <row r="571" spans="1:3" x14ac:dyDescent="0.25">
      <c r="A571" s="7" t="s">
        <v>4970</v>
      </c>
      <c r="B571" s="50">
        <v>14.88326</v>
      </c>
      <c r="C571" s="50" t="s">
        <v>5966</v>
      </c>
    </row>
    <row r="572" spans="1:3" x14ac:dyDescent="0.25">
      <c r="A572" s="7" t="s">
        <v>5500</v>
      </c>
      <c r="B572" s="50">
        <v>14.88158</v>
      </c>
      <c r="C572" s="50" t="s">
        <v>5966</v>
      </c>
    </row>
    <row r="573" spans="1:3" x14ac:dyDescent="0.25">
      <c r="A573" s="7" t="s">
        <v>5990</v>
      </c>
      <c r="B573" s="50">
        <v>14.875450000000001</v>
      </c>
      <c r="C573" s="50" t="s">
        <v>5966</v>
      </c>
    </row>
    <row r="574" spans="1:3" x14ac:dyDescent="0.25">
      <c r="A574" s="7" t="s">
        <v>3108</v>
      </c>
      <c r="B574" s="50">
        <v>14.87382</v>
      </c>
      <c r="C574" s="50" t="s">
        <v>5966</v>
      </c>
    </row>
    <row r="575" spans="1:3" x14ac:dyDescent="0.25">
      <c r="A575" s="7" t="s">
        <v>4826</v>
      </c>
      <c r="B575" s="50">
        <v>14.8698</v>
      </c>
      <c r="C575" s="50">
        <v>0.39825939999999999</v>
      </c>
    </row>
    <row r="576" spans="1:3" x14ac:dyDescent="0.25">
      <c r="A576" s="7" t="s">
        <v>2273</v>
      </c>
      <c r="B576" s="50">
        <v>14.86741</v>
      </c>
      <c r="C576" s="50" t="s">
        <v>5966</v>
      </c>
    </row>
    <row r="577" spans="1:3" x14ac:dyDescent="0.25">
      <c r="A577" s="7" t="s">
        <v>3114</v>
      </c>
      <c r="B577" s="50">
        <v>14.862030000000001</v>
      </c>
      <c r="C577" s="50" t="s">
        <v>5966</v>
      </c>
    </row>
    <row r="578" spans="1:3" x14ac:dyDescent="0.25">
      <c r="A578" s="7" t="s">
        <v>6188</v>
      </c>
      <c r="B578" s="50">
        <v>14.85956</v>
      </c>
      <c r="C578" s="50" t="s">
        <v>5966</v>
      </c>
    </row>
    <row r="579" spans="1:3" x14ac:dyDescent="0.25">
      <c r="A579" s="7" t="s">
        <v>5545</v>
      </c>
      <c r="B579" s="50">
        <v>14.855639999999999</v>
      </c>
      <c r="C579" s="50" t="s">
        <v>5966</v>
      </c>
    </row>
    <row r="580" spans="1:3" x14ac:dyDescent="0.25">
      <c r="A580" s="7" t="s">
        <v>4975</v>
      </c>
      <c r="B580" s="50">
        <v>14.85486</v>
      </c>
      <c r="C580" s="50" t="s">
        <v>5966</v>
      </c>
    </row>
    <row r="581" spans="1:3" x14ac:dyDescent="0.25">
      <c r="A581" s="7" t="s">
        <v>2811</v>
      </c>
      <c r="B581" s="50">
        <v>14.85439</v>
      </c>
      <c r="C581" s="50" t="s">
        <v>5966</v>
      </c>
    </row>
    <row r="582" spans="1:3" x14ac:dyDescent="0.25">
      <c r="A582" s="7" t="s">
        <v>5114</v>
      </c>
      <c r="B582" s="50">
        <v>14.853949999999999</v>
      </c>
      <c r="C582" s="50" t="s">
        <v>5966</v>
      </c>
    </row>
    <row r="583" spans="1:3" x14ac:dyDescent="0.25">
      <c r="A583" s="7" t="s">
        <v>3123</v>
      </c>
      <c r="B583" s="50">
        <v>14.85271</v>
      </c>
      <c r="C583" s="50" t="s">
        <v>5966</v>
      </c>
    </row>
    <row r="584" spans="1:3" x14ac:dyDescent="0.25">
      <c r="A584" s="7" t="s">
        <v>3125</v>
      </c>
      <c r="B584" s="50">
        <v>14.851319999999999</v>
      </c>
      <c r="C584" s="50">
        <v>0.47892980000000002</v>
      </c>
    </row>
    <row r="585" spans="1:3" x14ac:dyDescent="0.25">
      <c r="A585" s="7" t="s">
        <v>6199</v>
      </c>
      <c r="B585" s="50">
        <v>14.850429999999999</v>
      </c>
      <c r="C585" s="50" t="s">
        <v>5966</v>
      </c>
    </row>
    <row r="586" spans="1:3" x14ac:dyDescent="0.25">
      <c r="A586" s="7" t="s">
        <v>2232</v>
      </c>
      <c r="B586" s="50">
        <v>14.84545</v>
      </c>
      <c r="C586" s="50">
        <v>1.9456020000000001</v>
      </c>
    </row>
    <row r="587" spans="1:3" x14ac:dyDescent="0.25">
      <c r="A587" s="7" t="s">
        <v>4910</v>
      </c>
      <c r="B587" s="50">
        <v>14.83403</v>
      </c>
      <c r="C587" s="50" t="s">
        <v>5966</v>
      </c>
    </row>
    <row r="588" spans="1:3" x14ac:dyDescent="0.25">
      <c r="A588" s="7" t="s">
        <v>807</v>
      </c>
      <c r="B588" s="50">
        <v>14.82856</v>
      </c>
      <c r="C588" s="50" t="s">
        <v>5966</v>
      </c>
    </row>
    <row r="589" spans="1:3" x14ac:dyDescent="0.25">
      <c r="A589" s="7" t="s">
        <v>4915</v>
      </c>
      <c r="B589" s="50">
        <v>14.827959999999999</v>
      </c>
      <c r="C589" s="50" t="s">
        <v>5966</v>
      </c>
    </row>
    <row r="590" spans="1:3" x14ac:dyDescent="0.25">
      <c r="A590" s="7" t="s">
        <v>6022</v>
      </c>
      <c r="B590" s="50">
        <v>14.82288</v>
      </c>
      <c r="C590" s="50" t="s">
        <v>5966</v>
      </c>
    </row>
    <row r="591" spans="1:3" x14ac:dyDescent="0.25">
      <c r="A591" s="7" t="s">
        <v>4273</v>
      </c>
      <c r="B591" s="50">
        <v>14.821099999999999</v>
      </c>
      <c r="C591" s="50" t="s">
        <v>5966</v>
      </c>
    </row>
    <row r="592" spans="1:3" x14ac:dyDescent="0.25">
      <c r="A592" s="7" t="s">
        <v>106</v>
      </c>
      <c r="B592" s="50">
        <v>14.8177</v>
      </c>
      <c r="C592" s="50" t="s">
        <v>5966</v>
      </c>
    </row>
    <row r="593" spans="1:3" x14ac:dyDescent="0.25">
      <c r="A593" s="7" t="s">
        <v>6006</v>
      </c>
      <c r="B593" s="50">
        <v>14.81695</v>
      </c>
      <c r="C593" s="50" t="s">
        <v>5966</v>
      </c>
    </row>
    <row r="594" spans="1:3" x14ac:dyDescent="0.25">
      <c r="A594" s="7" t="s">
        <v>1074</v>
      </c>
      <c r="B594" s="50">
        <v>14.81324</v>
      </c>
      <c r="C594" s="50" t="s">
        <v>5966</v>
      </c>
    </row>
    <row r="595" spans="1:3" x14ac:dyDescent="0.25">
      <c r="A595" s="7" t="s">
        <v>5972</v>
      </c>
      <c r="B595" s="50">
        <v>14.811489999999999</v>
      </c>
      <c r="C595" s="50" t="s">
        <v>5966</v>
      </c>
    </row>
    <row r="596" spans="1:3" x14ac:dyDescent="0.25">
      <c r="A596" s="7" t="s">
        <v>5438</v>
      </c>
      <c r="B596" s="50">
        <v>14.80692</v>
      </c>
      <c r="C596" s="50">
        <v>1.30966</v>
      </c>
    </row>
    <row r="597" spans="1:3" x14ac:dyDescent="0.25">
      <c r="A597" s="7" t="s">
        <v>1920</v>
      </c>
      <c r="B597" s="50">
        <v>14.80447</v>
      </c>
      <c r="C597" s="50">
        <v>0.97234670000000001</v>
      </c>
    </row>
    <row r="598" spans="1:3" x14ac:dyDescent="0.25">
      <c r="A598" s="7" t="s">
        <v>4811</v>
      </c>
      <c r="B598" s="50">
        <v>14.8032</v>
      </c>
      <c r="C598" s="50" t="s">
        <v>5966</v>
      </c>
    </row>
    <row r="599" spans="1:3" x14ac:dyDescent="0.25">
      <c r="A599" s="7" t="s">
        <v>3145</v>
      </c>
      <c r="B599" s="50">
        <v>14.798489999999999</v>
      </c>
      <c r="C599" s="50" t="s">
        <v>5966</v>
      </c>
    </row>
    <row r="600" spans="1:3" x14ac:dyDescent="0.25">
      <c r="A600" s="7" t="s">
        <v>3729</v>
      </c>
      <c r="B600" s="50">
        <v>14.796329999999999</v>
      </c>
      <c r="C600" s="50" t="s">
        <v>5966</v>
      </c>
    </row>
    <row r="601" spans="1:3" x14ac:dyDescent="0.25">
      <c r="A601" s="7" t="s">
        <v>3118</v>
      </c>
      <c r="B601" s="50">
        <v>14.79571</v>
      </c>
      <c r="C601" s="50" t="s">
        <v>5966</v>
      </c>
    </row>
    <row r="602" spans="1:3" x14ac:dyDescent="0.25">
      <c r="A602" s="7" t="s">
        <v>1937</v>
      </c>
      <c r="B602" s="50">
        <v>14.79401</v>
      </c>
      <c r="C602" s="50" t="s">
        <v>5966</v>
      </c>
    </row>
    <row r="603" spans="1:3" x14ac:dyDescent="0.25">
      <c r="A603" s="7" t="s">
        <v>5540</v>
      </c>
      <c r="B603" s="50">
        <v>14.790010000000001</v>
      </c>
      <c r="C603" s="50" t="s">
        <v>5966</v>
      </c>
    </row>
    <row r="604" spans="1:3" x14ac:dyDescent="0.25">
      <c r="A604" s="7" t="s">
        <v>5357</v>
      </c>
      <c r="B604" s="50">
        <v>14.78495</v>
      </c>
      <c r="C604" s="50" t="s">
        <v>5966</v>
      </c>
    </row>
    <row r="605" spans="1:3" x14ac:dyDescent="0.25">
      <c r="A605" s="7" t="s">
        <v>4165</v>
      </c>
      <c r="B605" s="50">
        <v>14.783480000000001</v>
      </c>
      <c r="C605" s="50" t="s">
        <v>5966</v>
      </c>
    </row>
    <row r="606" spans="1:3" x14ac:dyDescent="0.25">
      <c r="A606" s="7" t="s">
        <v>2249</v>
      </c>
      <c r="B606" s="50">
        <v>14.781470000000001</v>
      </c>
      <c r="C606" s="50" t="s">
        <v>5966</v>
      </c>
    </row>
    <row r="607" spans="1:3" x14ac:dyDescent="0.25">
      <c r="A607" s="7" t="s">
        <v>2262</v>
      </c>
      <c r="B607" s="50">
        <v>14.77887</v>
      </c>
      <c r="C607" s="50" t="s">
        <v>5966</v>
      </c>
    </row>
    <row r="608" spans="1:3" x14ac:dyDescent="0.25">
      <c r="A608" s="7" t="s">
        <v>4932</v>
      </c>
      <c r="B608" s="50">
        <v>14.77399</v>
      </c>
      <c r="C608" s="50" t="s">
        <v>5966</v>
      </c>
    </row>
    <row r="609" spans="1:3" x14ac:dyDescent="0.25">
      <c r="A609" s="7" t="s">
        <v>4002</v>
      </c>
      <c r="B609" s="50">
        <v>14.771229999999999</v>
      </c>
      <c r="C609" s="50" t="s">
        <v>5966</v>
      </c>
    </row>
    <row r="610" spans="1:3" x14ac:dyDescent="0.25">
      <c r="A610" s="7" t="s">
        <v>5967</v>
      </c>
      <c r="B610" s="50">
        <v>14.76849</v>
      </c>
      <c r="C610" s="50" t="s">
        <v>5966</v>
      </c>
    </row>
    <row r="611" spans="1:3" x14ac:dyDescent="0.25">
      <c r="A611" s="7" t="s">
        <v>5122</v>
      </c>
      <c r="B611" s="50">
        <v>14.761559999999999</v>
      </c>
      <c r="C611" s="50" t="s">
        <v>5966</v>
      </c>
    </row>
    <row r="612" spans="1:3" x14ac:dyDescent="0.25">
      <c r="A612" s="7" t="s">
        <v>4043</v>
      </c>
      <c r="B612" s="50">
        <v>14.755100000000001</v>
      </c>
      <c r="C612" s="50" t="s">
        <v>5966</v>
      </c>
    </row>
    <row r="613" spans="1:3" x14ac:dyDescent="0.25">
      <c r="A613" s="7" t="s">
        <v>458</v>
      </c>
      <c r="B613" s="50">
        <v>14.75492</v>
      </c>
      <c r="C613" s="50" t="s">
        <v>5966</v>
      </c>
    </row>
    <row r="614" spans="1:3" x14ac:dyDescent="0.25">
      <c r="A614" s="7" t="s">
        <v>5968</v>
      </c>
      <c r="B614" s="50">
        <v>14.754720000000001</v>
      </c>
      <c r="C614" s="50" t="s">
        <v>5966</v>
      </c>
    </row>
    <row r="615" spans="1:3" x14ac:dyDescent="0.25">
      <c r="A615" s="7" t="s">
        <v>6000</v>
      </c>
      <c r="B615" s="50">
        <v>14.75235</v>
      </c>
      <c r="C615" s="50" t="s">
        <v>5966</v>
      </c>
    </row>
    <row r="616" spans="1:3" x14ac:dyDescent="0.25">
      <c r="A616" s="7" t="s">
        <v>3117</v>
      </c>
      <c r="B616" s="50">
        <v>14.744999999999999</v>
      </c>
      <c r="C616" s="50" t="s">
        <v>5966</v>
      </c>
    </row>
    <row r="617" spans="1:3" x14ac:dyDescent="0.25">
      <c r="A617" s="7" t="s">
        <v>1955</v>
      </c>
      <c r="B617" s="50">
        <v>14.743040000000001</v>
      </c>
      <c r="C617" s="50" t="s">
        <v>5966</v>
      </c>
    </row>
    <row r="618" spans="1:3" x14ac:dyDescent="0.25">
      <c r="A618" s="7" t="s">
        <v>4034</v>
      </c>
      <c r="B618" s="50">
        <v>14.742789999999999</v>
      </c>
      <c r="C618" s="50" t="s">
        <v>5966</v>
      </c>
    </row>
    <row r="619" spans="1:3" x14ac:dyDescent="0.25">
      <c r="A619" s="7" t="s">
        <v>5033</v>
      </c>
      <c r="B619" s="50">
        <v>14.736370000000001</v>
      </c>
      <c r="C619" s="50" t="s">
        <v>5966</v>
      </c>
    </row>
    <row r="620" spans="1:3" x14ac:dyDescent="0.25">
      <c r="A620" s="7" t="s">
        <v>2810</v>
      </c>
      <c r="B620" s="50">
        <v>14.732060000000001</v>
      </c>
      <c r="C620" s="50">
        <v>0.58050239999999997</v>
      </c>
    </row>
    <row r="621" spans="1:3" x14ac:dyDescent="0.25">
      <c r="A621" s="7" t="s">
        <v>1193</v>
      </c>
      <c r="B621" s="50">
        <v>14.730370000000001</v>
      </c>
      <c r="C621" s="50">
        <v>0</v>
      </c>
    </row>
    <row r="622" spans="1:3" x14ac:dyDescent="0.25">
      <c r="A622" s="7" t="s">
        <v>4051</v>
      </c>
      <c r="B622" s="50">
        <v>14.72635</v>
      </c>
      <c r="C622" s="50" t="s">
        <v>5966</v>
      </c>
    </row>
    <row r="623" spans="1:3" x14ac:dyDescent="0.25">
      <c r="A623" s="7" t="s">
        <v>5478</v>
      </c>
      <c r="B623" s="50">
        <v>14.72433</v>
      </c>
      <c r="C623" s="50" t="s">
        <v>5966</v>
      </c>
    </row>
    <row r="624" spans="1:3" x14ac:dyDescent="0.25">
      <c r="A624" s="7" t="s">
        <v>5050</v>
      </c>
      <c r="B624" s="50">
        <v>14.723929999999999</v>
      </c>
      <c r="C624" s="50" t="s">
        <v>5966</v>
      </c>
    </row>
    <row r="625" spans="1:3" x14ac:dyDescent="0.25">
      <c r="A625" s="7" t="s">
        <v>2765</v>
      </c>
      <c r="B625" s="50">
        <v>14.72001</v>
      </c>
      <c r="C625" s="50" t="s">
        <v>5966</v>
      </c>
    </row>
    <row r="626" spans="1:3" x14ac:dyDescent="0.25">
      <c r="A626" s="7" t="s">
        <v>1203</v>
      </c>
      <c r="B626" s="50">
        <v>14.71617</v>
      </c>
      <c r="C626" s="50">
        <v>0.14772869999999999</v>
      </c>
    </row>
    <row r="627" spans="1:3" x14ac:dyDescent="0.25">
      <c r="A627" s="7" t="s">
        <v>3121</v>
      </c>
      <c r="B627" s="50">
        <v>14.71096</v>
      </c>
      <c r="C627" s="50" t="s">
        <v>5966</v>
      </c>
    </row>
    <row r="628" spans="1:3" x14ac:dyDescent="0.25">
      <c r="A628" s="7" t="s">
        <v>2263</v>
      </c>
      <c r="B628" s="50">
        <v>14.698449999999999</v>
      </c>
      <c r="C628" s="50" t="s">
        <v>5966</v>
      </c>
    </row>
    <row r="629" spans="1:3" x14ac:dyDescent="0.25">
      <c r="A629" s="7" t="s">
        <v>4795</v>
      </c>
      <c r="B629" s="50">
        <v>14.697039999999999</v>
      </c>
      <c r="C629" s="50">
        <v>3.6975899999999999E-2</v>
      </c>
    </row>
    <row r="630" spans="1:3" x14ac:dyDescent="0.25">
      <c r="A630" s="7" t="s">
        <v>2734</v>
      </c>
      <c r="B630" s="50">
        <v>14.68479</v>
      </c>
      <c r="C630" s="50" t="s">
        <v>5966</v>
      </c>
    </row>
    <row r="631" spans="1:3" x14ac:dyDescent="0.25">
      <c r="A631" s="7" t="s">
        <v>5350</v>
      </c>
      <c r="B631" s="50">
        <v>14.684089999999999</v>
      </c>
      <c r="C631" s="50" t="s">
        <v>5966</v>
      </c>
    </row>
    <row r="632" spans="1:3" x14ac:dyDescent="0.25">
      <c r="A632" s="7" t="s">
        <v>5055</v>
      </c>
      <c r="B632" s="50">
        <v>14.677580000000001</v>
      </c>
      <c r="C632" s="50">
        <v>7.3487899999999995E-2</v>
      </c>
    </row>
    <row r="633" spans="1:3" x14ac:dyDescent="0.25">
      <c r="A633" s="7" t="s">
        <v>4001</v>
      </c>
      <c r="B633" s="50">
        <v>14.674910000000001</v>
      </c>
      <c r="C633" s="50" t="s">
        <v>5966</v>
      </c>
    </row>
    <row r="634" spans="1:3" x14ac:dyDescent="0.25">
      <c r="A634" s="7" t="s">
        <v>5987</v>
      </c>
      <c r="B634" s="50">
        <v>14.67328</v>
      </c>
      <c r="C634" s="50" t="s">
        <v>5966</v>
      </c>
    </row>
    <row r="635" spans="1:3" x14ac:dyDescent="0.25">
      <c r="A635" s="7" t="s">
        <v>5562</v>
      </c>
      <c r="B635" s="50">
        <v>14.67019</v>
      </c>
      <c r="C635" s="50">
        <v>0.1103519</v>
      </c>
    </row>
    <row r="636" spans="1:3" x14ac:dyDescent="0.25">
      <c r="A636" s="7" t="s">
        <v>6003</v>
      </c>
      <c r="B636" s="50">
        <v>14.66752</v>
      </c>
      <c r="C636" s="50" t="s">
        <v>5966</v>
      </c>
    </row>
    <row r="637" spans="1:3" x14ac:dyDescent="0.25">
      <c r="A637" s="7" t="s">
        <v>4024</v>
      </c>
      <c r="B637" s="50">
        <v>14.660030000000001</v>
      </c>
      <c r="C637" s="50" t="s">
        <v>5966</v>
      </c>
    </row>
    <row r="638" spans="1:3" x14ac:dyDescent="0.25">
      <c r="A638" s="7" t="s">
        <v>5095</v>
      </c>
      <c r="B638" s="50">
        <v>14.65761</v>
      </c>
      <c r="C638" s="50" t="s">
        <v>5966</v>
      </c>
    </row>
    <row r="639" spans="1:3" x14ac:dyDescent="0.25">
      <c r="A639" s="7" t="s">
        <v>4027</v>
      </c>
      <c r="B639" s="50">
        <v>14.653219999999999</v>
      </c>
      <c r="C639" s="50" t="s">
        <v>5966</v>
      </c>
    </row>
    <row r="640" spans="1:3" x14ac:dyDescent="0.25">
      <c r="A640" s="7" t="s">
        <v>812</v>
      </c>
      <c r="B640" s="50">
        <v>14.642519999999999</v>
      </c>
      <c r="C640" s="50">
        <v>0.1629842</v>
      </c>
    </row>
    <row r="641" spans="1:3" x14ac:dyDescent="0.25">
      <c r="A641" s="7" t="s">
        <v>576</v>
      </c>
      <c r="B641" s="50">
        <v>14.640650000000001</v>
      </c>
      <c r="C641" s="50">
        <v>0</v>
      </c>
    </row>
    <row r="642" spans="1:3" x14ac:dyDescent="0.25">
      <c r="A642" s="7" t="s">
        <v>3681</v>
      </c>
      <c r="B642" s="50">
        <v>14.63937</v>
      </c>
      <c r="C642" s="50" t="s">
        <v>5966</v>
      </c>
    </row>
    <row r="643" spans="1:3" x14ac:dyDescent="0.25">
      <c r="A643" s="7" t="s">
        <v>5126</v>
      </c>
      <c r="B643" s="50">
        <v>14.60862</v>
      </c>
      <c r="C643" s="50" t="s">
        <v>5966</v>
      </c>
    </row>
    <row r="644" spans="1:3" x14ac:dyDescent="0.25">
      <c r="A644" s="7" t="s">
        <v>5992</v>
      </c>
      <c r="B644" s="50">
        <v>14.607200000000001</v>
      </c>
      <c r="C644" s="50" t="s">
        <v>5966</v>
      </c>
    </row>
    <row r="645" spans="1:3" x14ac:dyDescent="0.25">
      <c r="A645" s="7" t="s">
        <v>1941</v>
      </c>
      <c r="B645" s="50">
        <v>14.60153</v>
      </c>
      <c r="C645" s="50">
        <v>0.22958970000000001</v>
      </c>
    </row>
    <row r="646" spans="1:3" x14ac:dyDescent="0.25">
      <c r="A646" s="7" t="s">
        <v>5044</v>
      </c>
      <c r="B646" s="50">
        <v>14.59735</v>
      </c>
      <c r="C646" s="50" t="s">
        <v>5966</v>
      </c>
    </row>
    <row r="647" spans="1:3" x14ac:dyDescent="0.25">
      <c r="A647" s="7" t="s">
        <v>5096</v>
      </c>
      <c r="B647" s="50">
        <v>14.595940000000001</v>
      </c>
      <c r="C647" s="50" t="s">
        <v>5966</v>
      </c>
    </row>
    <row r="648" spans="1:3" x14ac:dyDescent="0.25">
      <c r="A648" s="7" t="s">
        <v>5065</v>
      </c>
      <c r="B648" s="50">
        <v>14.594279999999999</v>
      </c>
      <c r="C648" s="50" t="s">
        <v>5966</v>
      </c>
    </row>
    <row r="649" spans="1:3" x14ac:dyDescent="0.25">
      <c r="A649" s="7" t="s">
        <v>1932</v>
      </c>
      <c r="B649" s="50">
        <v>14.586550000000001</v>
      </c>
      <c r="C649" s="50">
        <v>0.1006838</v>
      </c>
    </row>
    <row r="650" spans="1:3" x14ac:dyDescent="0.25">
      <c r="A650" s="7" t="s">
        <v>4039</v>
      </c>
      <c r="B650" s="50">
        <v>14.584720000000001</v>
      </c>
      <c r="C650" s="50" t="s">
        <v>5966</v>
      </c>
    </row>
    <row r="651" spans="1:3" x14ac:dyDescent="0.25">
      <c r="A651" s="7" t="s">
        <v>5169</v>
      </c>
      <c r="B651" s="50">
        <v>14.58351</v>
      </c>
      <c r="C651" s="50" t="s">
        <v>5966</v>
      </c>
    </row>
    <row r="652" spans="1:3" x14ac:dyDescent="0.25">
      <c r="A652" s="7" t="s">
        <v>3106</v>
      </c>
      <c r="B652" s="50">
        <v>14.57321</v>
      </c>
      <c r="C652" s="50" t="s">
        <v>5966</v>
      </c>
    </row>
    <row r="653" spans="1:3" x14ac:dyDescent="0.25">
      <c r="A653" s="7" t="s">
        <v>7095</v>
      </c>
      <c r="B653" s="50">
        <v>14.5692</v>
      </c>
      <c r="C653" s="50" t="s">
        <v>5966</v>
      </c>
    </row>
    <row r="654" spans="1:3" x14ac:dyDescent="0.25">
      <c r="A654" s="7" t="s">
        <v>1693</v>
      </c>
      <c r="B654" s="50">
        <v>14.564260000000001</v>
      </c>
      <c r="C654" s="50" t="s">
        <v>5966</v>
      </c>
    </row>
    <row r="655" spans="1:3" x14ac:dyDescent="0.25">
      <c r="A655" s="7" t="s">
        <v>4052</v>
      </c>
      <c r="B655" s="50">
        <v>14.558299999999999</v>
      </c>
      <c r="C655" s="50" t="s">
        <v>5966</v>
      </c>
    </row>
    <row r="656" spans="1:3" x14ac:dyDescent="0.25">
      <c r="A656" s="7" t="s">
        <v>2253</v>
      </c>
      <c r="B656" s="50">
        <v>14.55386</v>
      </c>
      <c r="C656" s="50" t="s">
        <v>5966</v>
      </c>
    </row>
    <row r="657" spans="1:3" x14ac:dyDescent="0.25">
      <c r="A657" s="7" t="s">
        <v>813</v>
      </c>
      <c r="B657" s="50">
        <v>14.54449</v>
      </c>
      <c r="C657" s="50" t="s">
        <v>5966</v>
      </c>
    </row>
    <row r="658" spans="1:3" x14ac:dyDescent="0.25">
      <c r="A658" s="7" t="s">
        <v>1953</v>
      </c>
      <c r="B658" s="50">
        <v>14.538539999999999</v>
      </c>
      <c r="C658" s="50" t="s">
        <v>5966</v>
      </c>
    </row>
    <row r="659" spans="1:3" x14ac:dyDescent="0.25">
      <c r="A659" s="7" t="s">
        <v>1918</v>
      </c>
      <c r="B659" s="50">
        <v>14.53722</v>
      </c>
      <c r="C659" s="50" t="s">
        <v>5966</v>
      </c>
    </row>
    <row r="660" spans="1:3" x14ac:dyDescent="0.25">
      <c r="A660" s="7" t="s">
        <v>5496</v>
      </c>
      <c r="B660" s="50">
        <v>14.53647</v>
      </c>
      <c r="C660" s="50" t="s">
        <v>5966</v>
      </c>
    </row>
    <row r="661" spans="1:3" x14ac:dyDescent="0.25">
      <c r="A661" s="7" t="s">
        <v>4048</v>
      </c>
      <c r="B661" s="50">
        <v>14.535220000000001</v>
      </c>
      <c r="C661" s="50" t="s">
        <v>5966</v>
      </c>
    </row>
    <row r="662" spans="1:3" x14ac:dyDescent="0.25">
      <c r="A662" s="7" t="s">
        <v>2244</v>
      </c>
      <c r="B662" s="50">
        <v>14.53016</v>
      </c>
      <c r="C662" s="50" t="s">
        <v>5966</v>
      </c>
    </row>
    <row r="663" spans="1:3" x14ac:dyDescent="0.25">
      <c r="A663" s="7" t="s">
        <v>4991</v>
      </c>
      <c r="B663" s="50">
        <v>14.509539999999999</v>
      </c>
      <c r="C663" s="50" t="s">
        <v>5966</v>
      </c>
    </row>
    <row r="664" spans="1:3" x14ac:dyDescent="0.25">
      <c r="A664" s="7" t="s">
        <v>4013</v>
      </c>
      <c r="B664" s="50">
        <v>14.505369999999999</v>
      </c>
      <c r="C664" s="50" t="s">
        <v>5966</v>
      </c>
    </row>
    <row r="665" spans="1:3" x14ac:dyDescent="0.25">
      <c r="A665" s="7" t="s">
        <v>5289</v>
      </c>
      <c r="B665" s="50">
        <v>14.50123</v>
      </c>
      <c r="C665" s="50" t="s">
        <v>5966</v>
      </c>
    </row>
    <row r="666" spans="1:3" x14ac:dyDescent="0.25">
      <c r="A666" s="7" t="s">
        <v>5976</v>
      </c>
      <c r="B666" s="50">
        <v>14.49653</v>
      </c>
      <c r="C666" s="50" t="s">
        <v>5966</v>
      </c>
    </row>
    <row r="667" spans="1:3" x14ac:dyDescent="0.25">
      <c r="A667" s="7" t="s">
        <v>4050</v>
      </c>
      <c r="B667" s="50">
        <v>14.49456</v>
      </c>
      <c r="C667" s="50" t="s">
        <v>5966</v>
      </c>
    </row>
    <row r="668" spans="1:3" x14ac:dyDescent="0.25">
      <c r="A668" s="7" t="s">
        <v>2270</v>
      </c>
      <c r="B668" s="50">
        <v>14.49309</v>
      </c>
      <c r="C668" s="50" t="s">
        <v>5966</v>
      </c>
    </row>
    <row r="669" spans="1:3" x14ac:dyDescent="0.25">
      <c r="A669" s="7" t="s">
        <v>4032</v>
      </c>
      <c r="B669" s="50">
        <v>14.4786</v>
      </c>
      <c r="C669" s="50" t="s">
        <v>5966</v>
      </c>
    </row>
    <row r="670" spans="1:3" x14ac:dyDescent="0.25">
      <c r="A670" s="7" t="s">
        <v>1958</v>
      </c>
      <c r="B670" s="50">
        <v>14.477119999999999</v>
      </c>
      <c r="C670" s="50" t="s">
        <v>5966</v>
      </c>
    </row>
    <row r="671" spans="1:3" x14ac:dyDescent="0.25">
      <c r="A671" s="7" t="s">
        <v>2269</v>
      </c>
      <c r="B671" s="50">
        <v>14.47287</v>
      </c>
      <c r="C671" s="50" t="s">
        <v>5966</v>
      </c>
    </row>
    <row r="672" spans="1:3" x14ac:dyDescent="0.25">
      <c r="A672" s="7" t="s">
        <v>5406</v>
      </c>
      <c r="B672" s="50">
        <v>14.444430000000001</v>
      </c>
      <c r="C672" s="50" t="s">
        <v>5966</v>
      </c>
    </row>
    <row r="673" spans="1:3" x14ac:dyDescent="0.25">
      <c r="A673" s="7" t="s">
        <v>2258</v>
      </c>
      <c r="B673" s="50">
        <v>14.43938</v>
      </c>
      <c r="C673" s="50" t="s">
        <v>5966</v>
      </c>
    </row>
    <row r="674" spans="1:3" x14ac:dyDescent="0.25">
      <c r="A674" s="7" t="s">
        <v>4862</v>
      </c>
      <c r="B674" s="50">
        <v>14.437290000000001</v>
      </c>
      <c r="C674" s="50">
        <v>9.4287599999999999E-2</v>
      </c>
    </row>
    <row r="675" spans="1:3" x14ac:dyDescent="0.25">
      <c r="A675" s="7" t="s">
        <v>5155</v>
      </c>
      <c r="B675" s="50">
        <v>14.41253</v>
      </c>
      <c r="C675" s="50" t="s">
        <v>5966</v>
      </c>
    </row>
    <row r="676" spans="1:3" x14ac:dyDescent="0.25">
      <c r="A676" s="7" t="s">
        <v>4889</v>
      </c>
      <c r="B676" s="50">
        <v>14.411009999999999</v>
      </c>
      <c r="C676" s="50" t="s">
        <v>5966</v>
      </c>
    </row>
    <row r="677" spans="1:3" x14ac:dyDescent="0.25">
      <c r="A677" s="7" t="s">
        <v>6002</v>
      </c>
      <c r="B677" s="50">
        <v>14.407019999999999</v>
      </c>
      <c r="C677" s="50" t="s">
        <v>5966</v>
      </c>
    </row>
    <row r="678" spans="1:3" x14ac:dyDescent="0.25">
      <c r="A678" s="7" t="s">
        <v>5530</v>
      </c>
      <c r="B678" s="50">
        <v>14.404909999999999</v>
      </c>
      <c r="C678" s="50" t="s">
        <v>5966</v>
      </c>
    </row>
    <row r="679" spans="1:3" x14ac:dyDescent="0.25">
      <c r="A679" s="7" t="s">
        <v>4029</v>
      </c>
      <c r="B679" s="50">
        <v>14.40305</v>
      </c>
      <c r="C679" s="50" t="s">
        <v>5966</v>
      </c>
    </row>
    <row r="680" spans="1:3" x14ac:dyDescent="0.25">
      <c r="A680" s="7" t="s">
        <v>5088</v>
      </c>
      <c r="B680" s="50">
        <v>14.39166</v>
      </c>
      <c r="C680" s="50" t="s">
        <v>5966</v>
      </c>
    </row>
    <row r="681" spans="1:3" x14ac:dyDescent="0.25">
      <c r="A681" s="7" t="s">
        <v>4005</v>
      </c>
      <c r="B681" s="50">
        <v>14.3912</v>
      </c>
      <c r="C681" s="50">
        <v>0.96850689999999995</v>
      </c>
    </row>
    <row r="682" spans="1:3" x14ac:dyDescent="0.25">
      <c r="A682" s="7" t="s">
        <v>5308</v>
      </c>
      <c r="B682" s="50">
        <v>14.389189999999999</v>
      </c>
      <c r="C682" s="50" t="s">
        <v>5966</v>
      </c>
    </row>
    <row r="683" spans="1:3" x14ac:dyDescent="0.25">
      <c r="A683" s="7" t="s">
        <v>5401</v>
      </c>
      <c r="B683" s="50">
        <v>14.368869999999999</v>
      </c>
      <c r="C683" s="50" t="s">
        <v>5966</v>
      </c>
    </row>
    <row r="684" spans="1:3" x14ac:dyDescent="0.25">
      <c r="A684" s="7" t="s">
        <v>5298</v>
      </c>
      <c r="B684" s="50">
        <v>14.34634</v>
      </c>
      <c r="C684" s="50" t="s">
        <v>5966</v>
      </c>
    </row>
    <row r="685" spans="1:3" x14ac:dyDescent="0.25">
      <c r="A685" s="7" t="s">
        <v>5020</v>
      </c>
      <c r="B685" s="50">
        <v>14.33939</v>
      </c>
      <c r="C685" s="50" t="s">
        <v>5966</v>
      </c>
    </row>
    <row r="686" spans="1:3" x14ac:dyDescent="0.25">
      <c r="A686" s="7" t="s">
        <v>5536</v>
      </c>
      <c r="B686" s="50">
        <v>14.328390000000001</v>
      </c>
      <c r="C686" s="50" t="s">
        <v>5966</v>
      </c>
    </row>
    <row r="687" spans="1:3" x14ac:dyDescent="0.25">
      <c r="A687" s="7" t="s">
        <v>2252</v>
      </c>
      <c r="B687" s="50">
        <v>14.32137</v>
      </c>
      <c r="C687" s="50">
        <v>0.78584929999999997</v>
      </c>
    </row>
    <row r="688" spans="1:3" x14ac:dyDescent="0.25">
      <c r="A688" s="7" t="s">
        <v>4959</v>
      </c>
      <c r="B688" s="50">
        <v>14.30519</v>
      </c>
      <c r="C688" s="50" t="s">
        <v>5966</v>
      </c>
    </row>
    <row r="689" spans="1:3" x14ac:dyDescent="0.25">
      <c r="A689" s="7" t="s">
        <v>3548</v>
      </c>
      <c r="B689" s="50">
        <v>14.30063</v>
      </c>
      <c r="C689" s="50" t="s">
        <v>5966</v>
      </c>
    </row>
    <row r="690" spans="1:3" x14ac:dyDescent="0.25">
      <c r="A690" s="7" t="s">
        <v>4033</v>
      </c>
      <c r="B690" s="50">
        <v>14.28748</v>
      </c>
      <c r="C690" s="50" t="s">
        <v>5966</v>
      </c>
    </row>
    <row r="691" spans="1:3" x14ac:dyDescent="0.25">
      <c r="A691" s="7" t="s">
        <v>4929</v>
      </c>
      <c r="B691" s="50">
        <v>14.27806</v>
      </c>
      <c r="C691" s="50" t="s">
        <v>5966</v>
      </c>
    </row>
    <row r="692" spans="1:3" x14ac:dyDescent="0.25">
      <c r="A692" s="7" t="s">
        <v>5009</v>
      </c>
      <c r="B692" s="50">
        <v>14.277570000000001</v>
      </c>
      <c r="C692" s="50" t="s">
        <v>5966</v>
      </c>
    </row>
    <row r="693" spans="1:3" x14ac:dyDescent="0.25">
      <c r="A693" s="7" t="s">
        <v>4047</v>
      </c>
      <c r="B693" s="50">
        <v>14.27356</v>
      </c>
      <c r="C693" s="50" t="s">
        <v>5966</v>
      </c>
    </row>
    <row r="694" spans="1:3" x14ac:dyDescent="0.25">
      <c r="A694" s="7" t="s">
        <v>4807</v>
      </c>
      <c r="B694" s="50">
        <v>14.27286</v>
      </c>
      <c r="C694" s="50" t="s">
        <v>5966</v>
      </c>
    </row>
    <row r="695" spans="1:3" x14ac:dyDescent="0.25">
      <c r="A695" s="7" t="s">
        <v>5048</v>
      </c>
      <c r="B695" s="50">
        <v>14.271100000000001</v>
      </c>
      <c r="C695" s="50">
        <v>1.3809899999999999</v>
      </c>
    </row>
    <row r="696" spans="1:3" x14ac:dyDescent="0.25">
      <c r="A696" s="7" t="s">
        <v>6021</v>
      </c>
      <c r="B696" s="50">
        <v>14.257709999999999</v>
      </c>
      <c r="C696" s="50" t="s">
        <v>5966</v>
      </c>
    </row>
    <row r="697" spans="1:3" x14ac:dyDescent="0.25">
      <c r="A697" s="7" t="s">
        <v>4841</v>
      </c>
      <c r="B697" s="50">
        <v>14.2547</v>
      </c>
      <c r="C697" s="50" t="s">
        <v>5966</v>
      </c>
    </row>
    <row r="698" spans="1:3" x14ac:dyDescent="0.25">
      <c r="A698" s="7" t="s">
        <v>5484</v>
      </c>
      <c r="B698" s="50">
        <v>14.248250000000001</v>
      </c>
      <c r="C698" s="50" t="s">
        <v>5966</v>
      </c>
    </row>
    <row r="699" spans="1:3" x14ac:dyDescent="0.25">
      <c r="A699" s="7" t="s">
        <v>5970</v>
      </c>
      <c r="B699" s="50">
        <v>14.24783</v>
      </c>
      <c r="C699" s="50" t="s">
        <v>5966</v>
      </c>
    </row>
    <row r="700" spans="1:3" x14ac:dyDescent="0.25">
      <c r="A700" s="7" t="s">
        <v>7101</v>
      </c>
      <c r="B700" s="50">
        <v>14.247640000000001</v>
      </c>
      <c r="C700" s="50" t="s">
        <v>5966</v>
      </c>
    </row>
    <row r="701" spans="1:3" x14ac:dyDescent="0.25">
      <c r="A701" s="7" t="s">
        <v>5491</v>
      </c>
      <c r="B701" s="50">
        <v>14.246169999999999</v>
      </c>
      <c r="C701" s="50" t="s">
        <v>5966</v>
      </c>
    </row>
    <row r="702" spans="1:3" x14ac:dyDescent="0.25">
      <c r="A702" s="7" t="s">
        <v>2766</v>
      </c>
      <c r="B702" s="50">
        <v>14.245799999999999</v>
      </c>
      <c r="C702" s="50">
        <v>9.4692799999999994E-2</v>
      </c>
    </row>
    <row r="703" spans="1:3" x14ac:dyDescent="0.25">
      <c r="A703" s="7" t="s">
        <v>5142</v>
      </c>
      <c r="B703" s="50">
        <v>14.23512</v>
      </c>
      <c r="C703" s="50" t="s">
        <v>5966</v>
      </c>
    </row>
    <row r="704" spans="1:3" x14ac:dyDescent="0.25">
      <c r="A704" s="7" t="s">
        <v>4004</v>
      </c>
      <c r="B704" s="50">
        <v>14.22678</v>
      </c>
      <c r="C704" s="50" t="s">
        <v>5966</v>
      </c>
    </row>
    <row r="705" spans="1:3" x14ac:dyDescent="0.25">
      <c r="A705" s="7" t="s">
        <v>5177</v>
      </c>
      <c r="B705" s="50">
        <v>14.221880000000001</v>
      </c>
      <c r="C705" s="50" t="s">
        <v>5966</v>
      </c>
    </row>
    <row r="706" spans="1:3" x14ac:dyDescent="0.25">
      <c r="A706" s="7" t="s">
        <v>4021</v>
      </c>
      <c r="B706" s="50">
        <v>14.217129999999999</v>
      </c>
      <c r="C706" s="50" t="s">
        <v>5966</v>
      </c>
    </row>
    <row r="707" spans="1:3" x14ac:dyDescent="0.25">
      <c r="A707" s="7" t="s">
        <v>5979</v>
      </c>
      <c r="B707" s="50">
        <v>14.20363</v>
      </c>
      <c r="C707" s="50" t="s">
        <v>5966</v>
      </c>
    </row>
    <row r="708" spans="1:3" x14ac:dyDescent="0.25">
      <c r="A708" s="7" t="s">
        <v>3149</v>
      </c>
      <c r="B708" s="50">
        <v>14.20332</v>
      </c>
      <c r="C708" s="50" t="s">
        <v>5966</v>
      </c>
    </row>
    <row r="709" spans="1:3" x14ac:dyDescent="0.25">
      <c r="A709" s="7" t="s">
        <v>5462</v>
      </c>
      <c r="B709" s="50">
        <v>14.203060000000001</v>
      </c>
      <c r="C709" s="50" t="s">
        <v>5966</v>
      </c>
    </row>
    <row r="710" spans="1:3" x14ac:dyDescent="0.25">
      <c r="A710" s="7" t="s">
        <v>4022</v>
      </c>
      <c r="B710" s="50">
        <v>14.1943</v>
      </c>
      <c r="C710" s="50" t="s">
        <v>5966</v>
      </c>
    </row>
    <row r="711" spans="1:3" x14ac:dyDescent="0.25">
      <c r="A711" s="7" t="s">
        <v>5469</v>
      </c>
      <c r="B711" s="50">
        <v>14.171139999999999</v>
      </c>
      <c r="C711" s="50" t="s">
        <v>5966</v>
      </c>
    </row>
    <row r="712" spans="1:3" x14ac:dyDescent="0.25">
      <c r="A712" s="7" t="s">
        <v>4053</v>
      </c>
      <c r="B712" s="50">
        <v>14.16647</v>
      </c>
      <c r="C712" s="50" t="s">
        <v>5966</v>
      </c>
    </row>
    <row r="713" spans="1:3" x14ac:dyDescent="0.25">
      <c r="A713" s="7" t="s">
        <v>478</v>
      </c>
      <c r="B713" s="50">
        <v>14.16475</v>
      </c>
      <c r="C713" s="50">
        <v>0.62714979999999998</v>
      </c>
    </row>
    <row r="714" spans="1:3" x14ac:dyDescent="0.25">
      <c r="A714" s="7" t="s">
        <v>5035</v>
      </c>
      <c r="B714" s="50">
        <v>14.163919999999999</v>
      </c>
      <c r="C714" s="50" t="s">
        <v>5966</v>
      </c>
    </row>
    <row r="715" spans="1:3" x14ac:dyDescent="0.25">
      <c r="A715" s="7" t="s">
        <v>4948</v>
      </c>
      <c r="B715" s="50">
        <v>14.15287</v>
      </c>
      <c r="C715" s="50" t="s">
        <v>5966</v>
      </c>
    </row>
    <row r="716" spans="1:3" x14ac:dyDescent="0.25">
      <c r="A716" s="7" t="s">
        <v>1960</v>
      </c>
      <c r="B716" s="50">
        <v>14.137180000000001</v>
      </c>
      <c r="C716" s="50" t="s">
        <v>5966</v>
      </c>
    </row>
    <row r="717" spans="1:3" x14ac:dyDescent="0.25">
      <c r="A717" s="7" t="s">
        <v>7096</v>
      </c>
      <c r="B717" s="50">
        <v>14.132099999999999</v>
      </c>
      <c r="C717" s="50" t="s">
        <v>5966</v>
      </c>
    </row>
    <row r="718" spans="1:3" x14ac:dyDescent="0.25">
      <c r="A718" s="7" t="s">
        <v>6012</v>
      </c>
      <c r="B718" s="50">
        <v>14.122389999999999</v>
      </c>
      <c r="C718" s="50" t="s">
        <v>5966</v>
      </c>
    </row>
    <row r="719" spans="1:3" x14ac:dyDescent="0.25">
      <c r="A719" s="7" t="s">
        <v>5081</v>
      </c>
      <c r="B719" s="50">
        <v>14.1213</v>
      </c>
      <c r="C719" s="50" t="s">
        <v>5966</v>
      </c>
    </row>
    <row r="720" spans="1:3" x14ac:dyDescent="0.25">
      <c r="A720" s="7" t="s">
        <v>5151</v>
      </c>
      <c r="B720" s="50">
        <v>14.11523</v>
      </c>
      <c r="C720" s="50" t="s">
        <v>5966</v>
      </c>
    </row>
    <row r="721" spans="1:3" x14ac:dyDescent="0.25">
      <c r="A721" s="7" t="s">
        <v>4035</v>
      </c>
      <c r="B721" s="50">
        <v>14.113020000000001</v>
      </c>
      <c r="C721" s="50">
        <v>1.2141869999999999</v>
      </c>
    </row>
    <row r="722" spans="1:3" x14ac:dyDescent="0.25">
      <c r="A722" s="7" t="s">
        <v>5173</v>
      </c>
      <c r="B722" s="50">
        <v>14.11157</v>
      </c>
      <c r="C722" s="50" t="s">
        <v>5966</v>
      </c>
    </row>
    <row r="723" spans="1:3" x14ac:dyDescent="0.25">
      <c r="A723" s="7" t="s">
        <v>5102</v>
      </c>
      <c r="B723" s="50">
        <v>14.1061</v>
      </c>
      <c r="C723" s="50" t="s">
        <v>5966</v>
      </c>
    </row>
    <row r="724" spans="1:3" x14ac:dyDescent="0.25">
      <c r="A724" s="7" t="s">
        <v>4054</v>
      </c>
      <c r="B724" s="50">
        <v>14.089079999999999</v>
      </c>
      <c r="C724" s="50" t="s">
        <v>5966</v>
      </c>
    </row>
    <row r="725" spans="1:3" x14ac:dyDescent="0.25">
      <c r="A725" s="7" t="s">
        <v>5467</v>
      </c>
      <c r="B725" s="50">
        <v>14.07917</v>
      </c>
      <c r="C725" s="50" t="s">
        <v>5966</v>
      </c>
    </row>
    <row r="726" spans="1:3" x14ac:dyDescent="0.25">
      <c r="A726" s="7" t="s">
        <v>5425</v>
      </c>
      <c r="B726" s="50">
        <v>14.07756</v>
      </c>
      <c r="C726" s="50" t="s">
        <v>5966</v>
      </c>
    </row>
    <row r="727" spans="1:3" x14ac:dyDescent="0.25">
      <c r="A727" s="7" t="s">
        <v>4031</v>
      </c>
      <c r="B727" s="50">
        <v>14.07047</v>
      </c>
      <c r="C727" s="50" t="s">
        <v>5966</v>
      </c>
    </row>
    <row r="728" spans="1:3" x14ac:dyDescent="0.25">
      <c r="A728" s="7" t="s">
        <v>4057</v>
      </c>
      <c r="B728" s="50">
        <v>14.069269999999999</v>
      </c>
      <c r="C728" s="50" t="s">
        <v>5966</v>
      </c>
    </row>
    <row r="729" spans="1:3" x14ac:dyDescent="0.25">
      <c r="A729" s="7" t="s">
        <v>5988</v>
      </c>
      <c r="B729" s="50">
        <v>14.057410000000001</v>
      </c>
      <c r="C729" s="50" t="s">
        <v>5966</v>
      </c>
    </row>
    <row r="730" spans="1:3" x14ac:dyDescent="0.25">
      <c r="A730" s="7" t="s">
        <v>5025</v>
      </c>
      <c r="B730" s="50">
        <v>14.052099999999999</v>
      </c>
      <c r="C730" s="50" t="s">
        <v>5966</v>
      </c>
    </row>
    <row r="731" spans="1:3" x14ac:dyDescent="0.25">
      <c r="A731" s="7" t="s">
        <v>6208</v>
      </c>
      <c r="B731" s="50">
        <v>14.04949</v>
      </c>
      <c r="C731" s="50">
        <v>0.67276619999999998</v>
      </c>
    </row>
    <row r="732" spans="1:3" x14ac:dyDescent="0.25">
      <c r="A732" s="7" t="s">
        <v>7099</v>
      </c>
      <c r="B732" s="50">
        <v>14.046760000000001</v>
      </c>
      <c r="C732" s="50" t="s">
        <v>5966</v>
      </c>
    </row>
    <row r="733" spans="1:3" x14ac:dyDescent="0.25">
      <c r="A733" s="7" t="s">
        <v>5179</v>
      </c>
      <c r="B733" s="50">
        <v>14.04007</v>
      </c>
      <c r="C733" s="50" t="s">
        <v>5966</v>
      </c>
    </row>
    <row r="734" spans="1:3" x14ac:dyDescent="0.25">
      <c r="A734" s="7" t="s">
        <v>7147</v>
      </c>
      <c r="B734" s="50">
        <v>14.034689999999999</v>
      </c>
      <c r="C734" s="50" t="s">
        <v>5966</v>
      </c>
    </row>
    <row r="735" spans="1:3" x14ac:dyDescent="0.25">
      <c r="A735" s="7" t="s">
        <v>5107</v>
      </c>
      <c r="B735" s="50">
        <v>14.03078</v>
      </c>
      <c r="C735" s="50" t="s">
        <v>5966</v>
      </c>
    </row>
    <row r="736" spans="1:3" x14ac:dyDescent="0.25">
      <c r="A736" s="7" t="s">
        <v>5390</v>
      </c>
      <c r="B736" s="50">
        <v>14.009779999999999</v>
      </c>
      <c r="C736" s="50" t="s">
        <v>5966</v>
      </c>
    </row>
    <row r="737" spans="1:3" x14ac:dyDescent="0.25">
      <c r="A737" s="7" t="s">
        <v>4059</v>
      </c>
      <c r="B737" s="50">
        <v>14.00949</v>
      </c>
      <c r="C737" s="50" t="s">
        <v>5966</v>
      </c>
    </row>
    <row r="738" spans="1:3" x14ac:dyDescent="0.25">
      <c r="A738" s="7" t="s">
        <v>4996</v>
      </c>
      <c r="B738" s="50">
        <v>14.00756</v>
      </c>
      <c r="C738" s="50">
        <v>0.67002150000000005</v>
      </c>
    </row>
    <row r="739" spans="1:3" x14ac:dyDescent="0.25">
      <c r="A739" s="7" t="s">
        <v>3542</v>
      </c>
      <c r="B739" s="50">
        <v>13.98171</v>
      </c>
      <c r="C739" s="50" t="s">
        <v>5966</v>
      </c>
    </row>
    <row r="740" spans="1:3" x14ac:dyDescent="0.25">
      <c r="A740" s="7" t="s">
        <v>5130</v>
      </c>
      <c r="B740" s="50">
        <v>13.94013</v>
      </c>
      <c r="C740" s="50" t="s">
        <v>5966</v>
      </c>
    </row>
    <row r="741" spans="1:3" x14ac:dyDescent="0.25">
      <c r="A741" s="7" t="s">
        <v>5111</v>
      </c>
      <c r="B741" s="50">
        <v>13.9176</v>
      </c>
      <c r="C741" s="50">
        <v>0.18845039999999999</v>
      </c>
    </row>
    <row r="742" spans="1:3" x14ac:dyDescent="0.25">
      <c r="A742" s="7" t="s">
        <v>4046</v>
      </c>
      <c r="B742" s="50">
        <v>13.90456</v>
      </c>
      <c r="C742" s="50">
        <v>0.17062459999999999</v>
      </c>
    </row>
    <row r="743" spans="1:3" x14ac:dyDescent="0.25">
      <c r="A743" s="7" t="s">
        <v>7100</v>
      </c>
      <c r="B743" s="50">
        <v>13.8797</v>
      </c>
      <c r="C743" s="50" t="s">
        <v>5966</v>
      </c>
    </row>
    <row r="744" spans="1:3" x14ac:dyDescent="0.25">
      <c r="A744" s="7" t="s">
        <v>3601</v>
      </c>
      <c r="B744" s="50">
        <v>13.852460000000001</v>
      </c>
      <c r="C744" s="50">
        <v>0.89602919999999997</v>
      </c>
    </row>
    <row r="745" spans="1:3" x14ac:dyDescent="0.25">
      <c r="A745" s="7" t="s">
        <v>5414</v>
      </c>
      <c r="B745" s="50">
        <v>13.83137</v>
      </c>
      <c r="C745" s="50" t="s">
        <v>5966</v>
      </c>
    </row>
    <row r="746" spans="1:3" x14ac:dyDescent="0.25">
      <c r="A746" s="7" t="s">
        <v>5996</v>
      </c>
      <c r="B746" s="50">
        <v>13.816380000000001</v>
      </c>
      <c r="C746" s="50">
        <v>2.4287700000000001</v>
      </c>
    </row>
    <row r="747" spans="1:3" x14ac:dyDescent="0.25">
      <c r="A747" s="7" t="s">
        <v>4055</v>
      </c>
      <c r="B747" s="50">
        <v>13.8042</v>
      </c>
      <c r="C747" s="50" t="s">
        <v>5966</v>
      </c>
    </row>
    <row r="748" spans="1:3" x14ac:dyDescent="0.25">
      <c r="A748" s="7" t="s">
        <v>5137</v>
      </c>
      <c r="B748" s="50">
        <v>13.79434</v>
      </c>
      <c r="C748" s="50" t="s">
        <v>5966</v>
      </c>
    </row>
    <row r="749" spans="1:3" x14ac:dyDescent="0.25">
      <c r="A749" s="7" t="s">
        <v>3658</v>
      </c>
      <c r="B749" s="50">
        <v>13.792450000000001</v>
      </c>
      <c r="C749" s="50" t="s">
        <v>5966</v>
      </c>
    </row>
    <row r="750" spans="1:3" x14ac:dyDescent="0.25">
      <c r="A750" s="7" t="s">
        <v>5017</v>
      </c>
      <c r="B750" s="50">
        <v>13.77327</v>
      </c>
      <c r="C750" s="50" t="s">
        <v>5966</v>
      </c>
    </row>
    <row r="751" spans="1:3" x14ac:dyDescent="0.25">
      <c r="A751" s="7" t="s">
        <v>5527</v>
      </c>
      <c r="B751" s="50">
        <v>13.74567</v>
      </c>
      <c r="C751" s="50" t="s">
        <v>5966</v>
      </c>
    </row>
    <row r="752" spans="1:3" x14ac:dyDescent="0.25">
      <c r="A752" s="7" t="s">
        <v>3633</v>
      </c>
      <c r="B752" s="50">
        <v>13.74394</v>
      </c>
      <c r="C752" s="50" t="s">
        <v>5966</v>
      </c>
    </row>
    <row r="753" spans="1:3" x14ac:dyDescent="0.25">
      <c r="A753" s="7" t="s">
        <v>5504</v>
      </c>
      <c r="B753" s="50">
        <v>13.73912</v>
      </c>
      <c r="C753" s="50" t="s">
        <v>5966</v>
      </c>
    </row>
    <row r="754" spans="1:3" x14ac:dyDescent="0.25">
      <c r="A754" s="7" t="s">
        <v>7097</v>
      </c>
      <c r="B754" s="50">
        <v>13.738479999999999</v>
      </c>
      <c r="C754" s="50" t="s">
        <v>5966</v>
      </c>
    </row>
    <row r="755" spans="1:3" x14ac:dyDescent="0.25">
      <c r="A755" s="7" t="s">
        <v>5429</v>
      </c>
      <c r="B755" s="50">
        <v>13.732559999999999</v>
      </c>
      <c r="C755" s="50" t="s">
        <v>5966</v>
      </c>
    </row>
    <row r="756" spans="1:3" x14ac:dyDescent="0.25">
      <c r="A756" s="7" t="s">
        <v>5109</v>
      </c>
      <c r="B756" s="50">
        <v>13.72696</v>
      </c>
      <c r="C756" s="50" t="s">
        <v>5966</v>
      </c>
    </row>
    <row r="757" spans="1:3" x14ac:dyDescent="0.25">
      <c r="A757" s="7" t="s">
        <v>5441</v>
      </c>
      <c r="B757" s="50">
        <v>13.71128</v>
      </c>
      <c r="C757" s="50" t="s">
        <v>5966</v>
      </c>
    </row>
    <row r="758" spans="1:3" x14ac:dyDescent="0.25">
      <c r="A758" s="7" t="s">
        <v>4346</v>
      </c>
      <c r="B758" s="50">
        <v>13.70308</v>
      </c>
      <c r="C758" s="50" t="s">
        <v>5966</v>
      </c>
    </row>
    <row r="759" spans="1:3" x14ac:dyDescent="0.25">
      <c r="A759" s="7" t="s">
        <v>4986</v>
      </c>
      <c r="B759" s="50">
        <v>13.701180000000001</v>
      </c>
      <c r="C759" s="50" t="s">
        <v>5966</v>
      </c>
    </row>
    <row r="760" spans="1:3" x14ac:dyDescent="0.25">
      <c r="A760" s="7" t="s">
        <v>1635</v>
      </c>
      <c r="B760" s="50">
        <v>13.654730000000001</v>
      </c>
      <c r="C760" s="50" t="s">
        <v>5966</v>
      </c>
    </row>
    <row r="761" spans="1:3" x14ac:dyDescent="0.25">
      <c r="A761" s="7" t="s">
        <v>7137</v>
      </c>
      <c r="B761" s="50">
        <v>13.63885</v>
      </c>
      <c r="C761" s="50" t="s">
        <v>5966</v>
      </c>
    </row>
    <row r="762" spans="1:3" x14ac:dyDescent="0.25">
      <c r="A762" s="7" t="s">
        <v>3626</v>
      </c>
      <c r="B762" s="50">
        <v>13.60272</v>
      </c>
      <c r="C762" s="50" t="s">
        <v>5966</v>
      </c>
    </row>
    <row r="763" spans="1:3" x14ac:dyDescent="0.25">
      <c r="A763" s="7" t="s">
        <v>5029</v>
      </c>
      <c r="B763" s="50">
        <v>13.59858</v>
      </c>
      <c r="C763" s="50" t="s">
        <v>5966</v>
      </c>
    </row>
    <row r="764" spans="1:3" x14ac:dyDescent="0.25">
      <c r="A764" s="7" t="s">
        <v>5409</v>
      </c>
      <c r="B764" s="50">
        <v>13.596690000000001</v>
      </c>
      <c r="C764" s="50" t="s">
        <v>5966</v>
      </c>
    </row>
    <row r="765" spans="1:3" x14ac:dyDescent="0.25">
      <c r="A765" s="7" t="s">
        <v>5370</v>
      </c>
      <c r="B765" s="50">
        <v>13.57428</v>
      </c>
      <c r="C765" s="50" t="s">
        <v>5966</v>
      </c>
    </row>
    <row r="766" spans="1:3" x14ac:dyDescent="0.25">
      <c r="A766" s="7" t="s">
        <v>6024</v>
      </c>
      <c r="B766" s="50">
        <v>13.47888</v>
      </c>
      <c r="C766" s="50" t="s">
        <v>5966</v>
      </c>
    </row>
    <row r="767" spans="1:3" x14ac:dyDescent="0.25">
      <c r="A767" s="7" t="s">
        <v>5164</v>
      </c>
      <c r="B767" s="50">
        <v>13.4132</v>
      </c>
      <c r="C767" s="50" t="s">
        <v>5966</v>
      </c>
    </row>
    <row r="768" spans="1:3" x14ac:dyDescent="0.25">
      <c r="A768" s="7" t="s">
        <v>5523</v>
      </c>
      <c r="B768" s="50">
        <v>13.331849999999999</v>
      </c>
      <c r="C768" s="50" t="s">
        <v>5966</v>
      </c>
    </row>
    <row r="769" spans="1:3" x14ac:dyDescent="0.25">
      <c r="A769" s="7" t="s">
        <v>5041</v>
      </c>
      <c r="B769" s="50">
        <v>13.33053</v>
      </c>
      <c r="C769" s="50" t="s">
        <v>5966</v>
      </c>
    </row>
    <row r="770" spans="1:3" x14ac:dyDescent="0.25">
      <c r="A770" s="7" t="s">
        <v>5436</v>
      </c>
      <c r="B770" s="50">
        <v>13.311579999999999</v>
      </c>
      <c r="C770" s="50" t="s">
        <v>5966</v>
      </c>
    </row>
    <row r="771" spans="1:3" x14ac:dyDescent="0.25">
      <c r="A771" s="7" t="s">
        <v>5510</v>
      </c>
      <c r="B771" s="50">
        <v>13.266260000000001</v>
      </c>
      <c r="C771" s="50" t="s">
        <v>5966</v>
      </c>
    </row>
    <row r="772" spans="1:3" x14ac:dyDescent="0.25">
      <c r="A772" s="7" t="s">
        <v>3563</v>
      </c>
      <c r="B772" s="50">
        <v>12.9863</v>
      </c>
      <c r="C772" s="50" t="s">
        <v>5966</v>
      </c>
    </row>
    <row r="773" spans="1:3" x14ac:dyDescent="0.25">
      <c r="A773" s="7" t="s">
        <v>5533</v>
      </c>
      <c r="B773" s="50">
        <v>12.90436</v>
      </c>
      <c r="C773" s="50" t="s">
        <v>5966</v>
      </c>
    </row>
    <row r="774" spans="1:3" x14ac:dyDescent="0.25">
      <c r="A774" s="7" t="s">
        <v>5518</v>
      </c>
      <c r="B774" s="50">
        <v>12.542870000000001</v>
      </c>
      <c r="C774" s="50" t="s">
        <v>5966</v>
      </c>
    </row>
    <row r="775" spans="1:3" x14ac:dyDescent="0.25">
      <c r="A775" s="7" t="s">
        <v>5453</v>
      </c>
      <c r="B775" s="50">
        <v>12.305809999999999</v>
      </c>
      <c r="C775" s="50" t="s">
        <v>5966</v>
      </c>
    </row>
  </sheetData>
  <sortState ref="A2:C786">
    <sortCondition descending="1" ref="B2:B786"/>
  </sortState>
  <mergeCells count="4">
    <mergeCell ref="E1:H1"/>
    <mergeCell ref="J1:M1"/>
    <mergeCell ref="E26:H26"/>
    <mergeCell ref="J26:M2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63"/>
  <sheetViews>
    <sheetView topLeftCell="K1" workbookViewId="0">
      <selection activeCell="O3" sqref="O3:P22"/>
    </sheetView>
  </sheetViews>
  <sheetFormatPr defaultColWidth="8.88671875" defaultRowHeight="14.4" x14ac:dyDescent="0.25"/>
  <cols>
    <col min="1" max="1" width="15.44140625" style="44" customWidth="1"/>
    <col min="2" max="2" width="18.109375" style="44" customWidth="1"/>
    <col min="3" max="3" width="17.109375" style="44" bestFit="1" customWidth="1"/>
    <col min="4" max="4" width="17.6640625" style="25" customWidth="1"/>
    <col min="5" max="5" width="17.109375" customWidth="1"/>
    <col min="6" max="6" width="17.109375" bestFit="1" customWidth="1"/>
    <col min="9" max="9" width="19.44140625" customWidth="1"/>
    <col min="10" max="10" width="19.109375" bestFit="1" customWidth="1"/>
    <col min="11" max="12" width="23.44140625" bestFit="1" customWidth="1"/>
    <col min="13" max="13" width="12.6640625" customWidth="1"/>
    <col min="14" max="14" width="13.33203125" customWidth="1"/>
    <col min="15" max="15" width="19.109375" bestFit="1" customWidth="1"/>
    <col min="16" max="16" width="23.44140625" bestFit="1" customWidth="1"/>
  </cols>
  <sheetData>
    <row r="1" spans="1:16" x14ac:dyDescent="0.25">
      <c r="A1" s="44" t="s">
        <v>2967</v>
      </c>
      <c r="B1" s="44" t="s">
        <v>2951</v>
      </c>
      <c r="C1" s="44" t="s">
        <v>2998</v>
      </c>
      <c r="D1" s="25" t="s">
        <v>2967</v>
      </c>
      <c r="E1" s="2" t="s">
        <v>2951</v>
      </c>
      <c r="F1" s="2" t="s">
        <v>2998</v>
      </c>
      <c r="H1" s="102" t="s">
        <v>3156</v>
      </c>
      <c r="I1" s="102"/>
      <c r="J1" s="102"/>
      <c r="K1" s="102"/>
      <c r="M1" s="103" t="s">
        <v>7216</v>
      </c>
      <c r="N1" s="103"/>
      <c r="O1" s="103"/>
      <c r="P1" s="103"/>
    </row>
    <row r="2" spans="1:16" x14ac:dyDescent="0.25">
      <c r="A2" s="45" t="s">
        <v>1068</v>
      </c>
      <c r="B2" s="45">
        <v>21.490079999999999</v>
      </c>
      <c r="C2" s="45">
        <v>0.89616790000000002</v>
      </c>
      <c r="D2" s="34" t="s">
        <v>249</v>
      </c>
      <c r="E2" s="4">
        <v>717000000</v>
      </c>
      <c r="F2" s="4">
        <v>383000000</v>
      </c>
      <c r="H2" s="8" t="s">
        <v>3153</v>
      </c>
      <c r="I2" s="8" t="s">
        <v>3154</v>
      </c>
      <c r="J2" s="20" t="s">
        <v>3219</v>
      </c>
      <c r="K2" s="20" t="s">
        <v>3246</v>
      </c>
      <c r="M2" s="19" t="s">
        <v>3217</v>
      </c>
      <c r="N2" s="20" t="s">
        <v>3218</v>
      </c>
      <c r="O2" s="20" t="s">
        <v>3219</v>
      </c>
      <c r="P2" s="20" t="s">
        <v>3246</v>
      </c>
    </row>
    <row r="3" spans="1:16" x14ac:dyDescent="0.25">
      <c r="A3" s="44" t="s">
        <v>257</v>
      </c>
      <c r="B3" s="44">
        <v>20.795359999999999</v>
      </c>
      <c r="C3" s="44" t="s">
        <v>5966</v>
      </c>
      <c r="D3" s="25" t="s">
        <v>257</v>
      </c>
      <c r="E3" s="4">
        <v>683000000</v>
      </c>
      <c r="F3" s="4" t="s">
        <v>2917</v>
      </c>
      <c r="H3" s="8">
        <v>1</v>
      </c>
      <c r="I3" s="88" t="str">
        <f>A2</f>
        <v>柯震东</v>
      </c>
      <c r="J3" s="88">
        <f t="shared" ref="J3:K3" si="0">B2</f>
        <v>21.490079999999999</v>
      </c>
      <c r="K3" s="88">
        <f t="shared" si="0"/>
        <v>0.89616790000000002</v>
      </c>
      <c r="L3" t="s">
        <v>3367</v>
      </c>
      <c r="M3" s="19">
        <v>1</v>
      </c>
      <c r="N3" s="20" t="str">
        <f>I3</f>
        <v>柯震东</v>
      </c>
      <c r="O3" s="30">
        <f>EXP(J3)/100000000</f>
        <v>21.528965393633793</v>
      </c>
      <c r="P3" s="30">
        <f>O3-EXP(J3-K3)/100000000</f>
        <v>12.742334443978992</v>
      </c>
    </row>
    <row r="4" spans="1:16" x14ac:dyDescent="0.25">
      <c r="A4" s="45" t="s">
        <v>627</v>
      </c>
      <c r="B4" s="45">
        <v>20.369109999999999</v>
      </c>
      <c r="C4" s="45" t="s">
        <v>5966</v>
      </c>
      <c r="D4" s="25" t="s">
        <v>2276</v>
      </c>
      <c r="E4" s="4">
        <v>630000000</v>
      </c>
      <c r="F4" t="s">
        <v>2917</v>
      </c>
      <c r="H4" s="8">
        <v>2</v>
      </c>
      <c r="I4" s="88" t="str">
        <f>A5</f>
        <v>姜文</v>
      </c>
      <c r="J4" s="88">
        <f t="shared" ref="J4:K7" si="1">B5</f>
        <v>20.32075</v>
      </c>
      <c r="K4" s="88">
        <f t="shared" si="1"/>
        <v>3.75671</v>
      </c>
      <c r="L4" t="s">
        <v>3441</v>
      </c>
      <c r="M4" s="19">
        <v>2</v>
      </c>
      <c r="N4" s="20" t="str">
        <f t="shared" ref="N4:N22" si="2">I4</f>
        <v>姜文</v>
      </c>
      <c r="O4" s="30">
        <f t="shared" ref="O4:O22" si="3">EXP(J4)/100000000</f>
        <v>6.6863574969377275</v>
      </c>
      <c r="P4" s="30">
        <f t="shared" ref="P4:P22" si="4">O4-EXP(J4-K4)/100000000</f>
        <v>6.5301610430085777</v>
      </c>
    </row>
    <row r="5" spans="1:16" x14ac:dyDescent="0.25">
      <c r="A5" s="45" t="s">
        <v>249</v>
      </c>
      <c r="B5" s="45">
        <v>20.32075</v>
      </c>
      <c r="C5" s="45">
        <v>3.75671</v>
      </c>
      <c r="D5" s="25" t="s">
        <v>627</v>
      </c>
      <c r="E5" s="4">
        <v>615000000</v>
      </c>
      <c r="F5" s="4" t="s">
        <v>2917</v>
      </c>
      <c r="H5" s="8">
        <v>3</v>
      </c>
      <c r="I5" s="88" t="str">
        <f>A6</f>
        <v>周星驰</v>
      </c>
      <c r="J5" s="88">
        <f t="shared" si="1"/>
        <v>20.139659999999999</v>
      </c>
      <c r="K5" s="88">
        <f t="shared" si="1"/>
        <v>0.67378079999999996</v>
      </c>
      <c r="L5" s="1" t="s">
        <v>1401</v>
      </c>
      <c r="M5" s="19">
        <v>3</v>
      </c>
      <c r="N5" s="20" t="str">
        <f t="shared" si="2"/>
        <v>周星驰</v>
      </c>
      <c r="O5" s="30">
        <f t="shared" si="3"/>
        <v>5.5788309989406608</v>
      </c>
      <c r="P5" s="30">
        <f t="shared" si="4"/>
        <v>2.734868129658989</v>
      </c>
    </row>
    <row r="6" spans="1:16" x14ac:dyDescent="0.25">
      <c r="A6" s="44" t="s">
        <v>2081</v>
      </c>
      <c r="B6" s="44">
        <v>20.139659999999999</v>
      </c>
      <c r="C6" s="44">
        <v>0.67378079999999996</v>
      </c>
      <c r="D6" s="34" t="s">
        <v>685</v>
      </c>
      <c r="E6" s="4">
        <v>609000000</v>
      </c>
      <c r="F6" t="s">
        <v>2917</v>
      </c>
      <c r="H6" s="8">
        <v>4</v>
      </c>
      <c r="I6" s="88" t="str">
        <f>A7</f>
        <v>赵又廷</v>
      </c>
      <c r="J6" s="88">
        <f t="shared" si="1"/>
        <v>19.65194</v>
      </c>
      <c r="K6" s="88">
        <f t="shared" si="1"/>
        <v>1.5606869999999999</v>
      </c>
      <c r="L6" s="1" t="s">
        <v>2113</v>
      </c>
      <c r="M6" s="19">
        <v>4</v>
      </c>
      <c r="N6" s="20" t="str">
        <f t="shared" si="2"/>
        <v>赵又廷</v>
      </c>
      <c r="O6" s="30">
        <f t="shared" si="3"/>
        <v>3.4255404539785155</v>
      </c>
      <c r="P6" s="30">
        <f t="shared" si="4"/>
        <v>2.7062051943544008</v>
      </c>
    </row>
    <row r="7" spans="1:16" x14ac:dyDescent="0.25">
      <c r="A7" s="44" t="s">
        <v>1020</v>
      </c>
      <c r="B7" s="44">
        <v>19.65194</v>
      </c>
      <c r="C7" s="44">
        <v>1.5606869999999999</v>
      </c>
      <c r="D7" s="33" t="s">
        <v>2283</v>
      </c>
      <c r="E7" s="4">
        <v>596000000</v>
      </c>
      <c r="F7" t="s">
        <v>2917</v>
      </c>
      <c r="H7" s="8">
        <v>5</v>
      </c>
      <c r="I7" s="88" t="str">
        <f>A8</f>
        <v>文章</v>
      </c>
      <c r="J7" s="88">
        <f t="shared" si="1"/>
        <v>19.514479999999999</v>
      </c>
      <c r="K7" s="88">
        <f t="shared" si="1"/>
        <v>2.1864279999999998</v>
      </c>
      <c r="L7" t="s">
        <v>3454</v>
      </c>
      <c r="M7" s="19">
        <v>5</v>
      </c>
      <c r="N7" s="20" t="str">
        <f t="shared" si="2"/>
        <v>文章</v>
      </c>
      <c r="O7" s="30">
        <f t="shared" si="3"/>
        <v>2.9855955943824632</v>
      </c>
      <c r="P7" s="30">
        <f t="shared" si="4"/>
        <v>2.6502617670899578</v>
      </c>
    </row>
    <row r="8" spans="1:16" x14ac:dyDescent="0.25">
      <c r="A8" s="44" t="s">
        <v>544</v>
      </c>
      <c r="B8" s="44">
        <v>19.514479999999999</v>
      </c>
      <c r="C8" s="44">
        <v>2.1864279999999998</v>
      </c>
      <c r="D8" s="34" t="s">
        <v>1068</v>
      </c>
      <c r="E8" s="4">
        <v>592000000</v>
      </c>
      <c r="F8" s="4">
        <v>188000000</v>
      </c>
      <c r="H8" s="8">
        <v>6</v>
      </c>
      <c r="I8" s="88" t="str">
        <f t="shared" ref="I8:I19" si="5">A10</f>
        <v>张震</v>
      </c>
      <c r="J8" s="88">
        <f t="shared" ref="J8:K8" si="6">B10</f>
        <v>19.272839999999999</v>
      </c>
      <c r="K8" s="88">
        <f t="shared" si="6"/>
        <v>0.8562244</v>
      </c>
      <c r="L8" s="1" t="s">
        <v>3459</v>
      </c>
      <c r="M8" s="19">
        <v>6</v>
      </c>
      <c r="N8" s="20" t="str">
        <f t="shared" si="2"/>
        <v>张震</v>
      </c>
      <c r="O8" s="30">
        <f t="shared" si="3"/>
        <v>2.3447042066372656</v>
      </c>
      <c r="P8" s="30">
        <f t="shared" si="4"/>
        <v>1.3487610990769365</v>
      </c>
    </row>
    <row r="9" spans="1:16" x14ac:dyDescent="0.25">
      <c r="A9" s="45" t="s">
        <v>2276</v>
      </c>
      <c r="B9" s="45">
        <v>19.316559999999999</v>
      </c>
      <c r="C9" s="45" t="s">
        <v>5966</v>
      </c>
      <c r="D9" s="34" t="s">
        <v>544</v>
      </c>
      <c r="E9" s="4">
        <v>545000000</v>
      </c>
      <c r="F9" s="4">
        <v>234000000</v>
      </c>
      <c r="H9" s="8">
        <v>7</v>
      </c>
      <c r="I9" s="88" t="str">
        <f t="shared" si="5"/>
        <v>葛优</v>
      </c>
      <c r="J9" s="88">
        <f t="shared" ref="J9:K9" si="7">B11</f>
        <v>19.200679999999998</v>
      </c>
      <c r="K9" s="88">
        <f t="shared" si="7"/>
        <v>3.0838269999999999</v>
      </c>
      <c r="L9" s="1" t="s">
        <v>3455</v>
      </c>
      <c r="M9" s="19">
        <v>7</v>
      </c>
      <c r="N9" s="20" t="str">
        <f t="shared" si="2"/>
        <v>葛优</v>
      </c>
      <c r="O9" s="30">
        <f t="shared" si="3"/>
        <v>2.1814706425873491</v>
      </c>
      <c r="P9" s="30">
        <f t="shared" si="4"/>
        <v>2.0815948305060825</v>
      </c>
    </row>
    <row r="10" spans="1:16" x14ac:dyDescent="0.25">
      <c r="A10" s="45" t="s">
        <v>1418</v>
      </c>
      <c r="B10" s="45">
        <v>19.272839999999999</v>
      </c>
      <c r="C10" s="45">
        <v>0.8562244</v>
      </c>
      <c r="D10" s="34" t="s">
        <v>255</v>
      </c>
      <c r="E10" s="4">
        <v>528000000</v>
      </c>
      <c r="F10" s="4">
        <v>212000000</v>
      </c>
      <c r="H10" s="8">
        <v>8</v>
      </c>
      <c r="I10" s="88" t="str">
        <f t="shared" si="5"/>
        <v>梁朝伟</v>
      </c>
      <c r="J10" s="88">
        <f t="shared" ref="J10:K10" si="8">B12</f>
        <v>19.125889999999998</v>
      </c>
      <c r="K10" s="88">
        <f t="shared" si="8"/>
        <v>1.244081</v>
      </c>
      <c r="L10" s="1" t="s">
        <v>3456</v>
      </c>
      <c r="M10" s="19">
        <v>8</v>
      </c>
      <c r="N10" s="20" t="str">
        <f t="shared" si="2"/>
        <v>梁朝伟</v>
      </c>
      <c r="O10" s="30">
        <f t="shared" si="3"/>
        <v>2.0242702313939342</v>
      </c>
      <c r="P10" s="30">
        <f t="shared" si="4"/>
        <v>1.440864118732319</v>
      </c>
    </row>
    <row r="11" spans="1:16" x14ac:dyDescent="0.25">
      <c r="A11" s="45" t="s">
        <v>255</v>
      </c>
      <c r="B11" s="45">
        <v>19.200679999999998</v>
      </c>
      <c r="C11" s="45">
        <v>3.0838269999999999</v>
      </c>
      <c r="D11" s="34" t="s">
        <v>1480</v>
      </c>
      <c r="E11" s="4">
        <v>521000000</v>
      </c>
      <c r="F11" s="4">
        <v>417000000</v>
      </c>
      <c r="H11" s="8">
        <v>9</v>
      </c>
      <c r="I11" s="88" t="str">
        <f t="shared" si="5"/>
        <v>邓超</v>
      </c>
      <c r="J11" s="88">
        <f t="shared" ref="J11:K11" si="9">B13</f>
        <v>19.10079</v>
      </c>
      <c r="K11" s="88">
        <f t="shared" si="9"/>
        <v>1.3238829999999999</v>
      </c>
      <c r="L11" s="1" t="s">
        <v>3457</v>
      </c>
      <c r="M11" s="19">
        <v>9</v>
      </c>
      <c r="N11" s="20" t="str">
        <f t="shared" si="2"/>
        <v>邓超</v>
      </c>
      <c r="O11" s="30">
        <f t="shared" si="3"/>
        <v>1.9740934020913885</v>
      </c>
      <c r="P11" s="30">
        <f t="shared" si="4"/>
        <v>1.4487870947397263</v>
      </c>
    </row>
    <row r="12" spans="1:16" x14ac:dyDescent="0.25">
      <c r="A12" s="44" t="s">
        <v>165</v>
      </c>
      <c r="B12" s="44">
        <v>19.125889999999998</v>
      </c>
      <c r="C12" s="44">
        <v>1.244081</v>
      </c>
      <c r="D12" s="25" t="s">
        <v>1400</v>
      </c>
      <c r="E12" s="4">
        <v>513000000</v>
      </c>
      <c r="F12" s="4" t="s">
        <v>2917</v>
      </c>
      <c r="H12" s="8">
        <v>10</v>
      </c>
      <c r="I12" s="88" t="str">
        <f t="shared" si="5"/>
        <v>成龙</v>
      </c>
      <c r="J12" s="88">
        <f t="shared" ref="J12:K12" si="10">B14</f>
        <v>19.046520000000001</v>
      </c>
      <c r="K12" s="88">
        <f t="shared" si="10"/>
        <v>0.61239809999999995</v>
      </c>
      <c r="L12" s="1" t="s">
        <v>3458</v>
      </c>
      <c r="M12" s="19">
        <v>10</v>
      </c>
      <c r="N12" s="20" t="str">
        <f t="shared" si="2"/>
        <v>成龙</v>
      </c>
      <c r="O12" s="30">
        <f t="shared" si="3"/>
        <v>1.869814552284756</v>
      </c>
      <c r="P12" s="30">
        <f t="shared" si="4"/>
        <v>0.85628265781183588</v>
      </c>
    </row>
    <row r="13" spans="1:16" x14ac:dyDescent="0.25">
      <c r="A13" s="45" t="s">
        <v>267</v>
      </c>
      <c r="B13" s="45">
        <v>19.10079</v>
      </c>
      <c r="C13" s="45">
        <v>1.3238829999999999</v>
      </c>
      <c r="D13" s="34" t="s">
        <v>1042</v>
      </c>
      <c r="E13" s="4">
        <v>512000000</v>
      </c>
      <c r="F13" s="4" t="s">
        <v>2917</v>
      </c>
      <c r="H13" s="8">
        <v>11</v>
      </c>
      <c r="I13" s="88" t="str">
        <f t="shared" si="5"/>
        <v>李连杰</v>
      </c>
      <c r="J13" s="88">
        <f t="shared" ref="J13:K13" si="11">B15</f>
        <v>18.928840000000001</v>
      </c>
      <c r="K13" s="88">
        <f t="shared" si="11"/>
        <v>1.2585379999999999</v>
      </c>
      <c r="L13" s="1" t="s">
        <v>3211</v>
      </c>
      <c r="M13" s="19">
        <v>11</v>
      </c>
      <c r="N13" s="20" t="str">
        <f t="shared" si="2"/>
        <v>李连杰</v>
      </c>
      <c r="O13" s="30">
        <f t="shared" si="3"/>
        <v>1.6622286398045392</v>
      </c>
      <c r="P13" s="30">
        <f t="shared" si="4"/>
        <v>1.190040959163174</v>
      </c>
    </row>
    <row r="14" spans="1:16" x14ac:dyDescent="0.25">
      <c r="A14" s="44" t="s">
        <v>171</v>
      </c>
      <c r="B14" s="44">
        <v>19.046520000000001</v>
      </c>
      <c r="C14" s="44">
        <v>0.61239809999999995</v>
      </c>
      <c r="D14" s="33" t="s">
        <v>505</v>
      </c>
      <c r="E14" s="4">
        <v>504000000</v>
      </c>
      <c r="F14" s="4">
        <v>333000000</v>
      </c>
      <c r="H14" s="8">
        <v>12</v>
      </c>
      <c r="I14" s="88" t="str">
        <f t="shared" si="5"/>
        <v>金城武</v>
      </c>
      <c r="J14" s="88">
        <f t="shared" ref="J14:K14" si="12">B16</f>
        <v>18.875610000000002</v>
      </c>
      <c r="K14" s="88">
        <f t="shared" si="12"/>
        <v>0.72977300000000001</v>
      </c>
      <c r="L14" s="1" t="s">
        <v>3460</v>
      </c>
      <c r="M14" s="19">
        <v>12</v>
      </c>
      <c r="N14" s="20" t="str">
        <f t="shared" si="2"/>
        <v>金城武</v>
      </c>
      <c r="O14" s="30">
        <f t="shared" si="3"/>
        <v>1.5760618822433148</v>
      </c>
      <c r="P14" s="30">
        <f t="shared" si="4"/>
        <v>0.81637106200715626</v>
      </c>
    </row>
    <row r="15" spans="1:16" x14ac:dyDescent="0.25">
      <c r="A15" s="44" t="s">
        <v>493</v>
      </c>
      <c r="B15" s="44">
        <v>18.928840000000001</v>
      </c>
      <c r="C15" s="44">
        <v>1.2585379999999999</v>
      </c>
      <c r="D15" s="25" t="s">
        <v>2221</v>
      </c>
      <c r="E15" s="4">
        <v>462000000</v>
      </c>
      <c r="F15" s="4" t="s">
        <v>2917</v>
      </c>
      <c r="H15" s="8">
        <v>13</v>
      </c>
      <c r="I15" s="88" t="str">
        <f t="shared" si="5"/>
        <v>陈坤</v>
      </c>
      <c r="J15" s="88">
        <f t="shared" ref="J15:K15" si="13">B17</f>
        <v>18.861519999999999</v>
      </c>
      <c r="K15" s="88">
        <f t="shared" si="13"/>
        <v>2.6538050000000002</v>
      </c>
      <c r="L15" s="1" t="s">
        <v>3461</v>
      </c>
      <c r="M15" s="19">
        <v>13</v>
      </c>
      <c r="N15" s="20" t="str">
        <f t="shared" si="2"/>
        <v>陈坤</v>
      </c>
      <c r="O15" s="30">
        <f t="shared" si="3"/>
        <v>1.5540108844129017</v>
      </c>
      <c r="P15" s="30">
        <f t="shared" si="4"/>
        <v>1.4446350979653251</v>
      </c>
    </row>
    <row r="16" spans="1:16" x14ac:dyDescent="0.25">
      <c r="A16" s="45" t="s">
        <v>678</v>
      </c>
      <c r="B16" s="45">
        <v>18.875610000000002</v>
      </c>
      <c r="C16" s="45">
        <v>0.72977300000000001</v>
      </c>
      <c r="D16" s="34" t="s">
        <v>1020</v>
      </c>
      <c r="E16" s="4">
        <v>461000000</v>
      </c>
      <c r="F16" s="4">
        <v>215000000</v>
      </c>
      <c r="H16" s="8">
        <v>14</v>
      </c>
      <c r="I16" s="88" t="str">
        <f t="shared" si="5"/>
        <v>何炅</v>
      </c>
      <c r="J16" s="88">
        <f t="shared" ref="J16:K16" si="14">B18</f>
        <v>18.839189999999999</v>
      </c>
      <c r="K16" s="88">
        <f t="shared" si="14"/>
        <v>0.81972299999999998</v>
      </c>
      <c r="L16" s="1" t="s">
        <v>3462</v>
      </c>
      <c r="M16" s="19">
        <v>14</v>
      </c>
      <c r="N16" s="20" t="str">
        <f t="shared" si="2"/>
        <v>何炅</v>
      </c>
      <c r="O16" s="30">
        <f t="shared" si="3"/>
        <v>1.5196943909347445</v>
      </c>
      <c r="P16" s="30">
        <f t="shared" si="4"/>
        <v>0.85018744825167247</v>
      </c>
    </row>
    <row r="17" spans="1:16" x14ac:dyDescent="0.25">
      <c r="A17" s="45" t="s">
        <v>505</v>
      </c>
      <c r="B17" s="45">
        <v>18.861519999999999</v>
      </c>
      <c r="C17" s="45">
        <v>2.6538050000000002</v>
      </c>
      <c r="D17" s="34" t="s">
        <v>126</v>
      </c>
      <c r="E17" s="4">
        <v>439000000</v>
      </c>
      <c r="F17" s="4">
        <v>343000000</v>
      </c>
      <c r="H17" s="8">
        <v>15</v>
      </c>
      <c r="I17" s="88" t="str">
        <f t="shared" si="5"/>
        <v>井柏然</v>
      </c>
      <c r="J17" s="88">
        <f t="shared" ref="J17:K17" si="15">B19</f>
        <v>18.60783</v>
      </c>
      <c r="K17" s="88">
        <f t="shared" si="15"/>
        <v>2.3707889999999998</v>
      </c>
      <c r="L17" s="1" t="s">
        <v>3463</v>
      </c>
      <c r="M17" s="19">
        <v>15</v>
      </c>
      <c r="N17" s="20" t="str">
        <f t="shared" si="2"/>
        <v>井柏然</v>
      </c>
      <c r="O17" s="30">
        <f t="shared" si="3"/>
        <v>1.205807245643181</v>
      </c>
      <c r="P17" s="30">
        <f t="shared" si="4"/>
        <v>1.0931764093656864</v>
      </c>
    </row>
    <row r="18" spans="1:16" x14ac:dyDescent="0.25">
      <c r="A18" s="44" t="s">
        <v>137</v>
      </c>
      <c r="B18" s="44">
        <v>18.839189999999999</v>
      </c>
      <c r="C18" s="44">
        <v>0.81972299999999998</v>
      </c>
      <c r="D18" s="33" t="s">
        <v>219</v>
      </c>
      <c r="E18" s="4">
        <v>422000000</v>
      </c>
      <c r="F18" s="4" t="s">
        <v>2917</v>
      </c>
      <c r="H18" s="8">
        <v>16</v>
      </c>
      <c r="I18" s="88" t="str">
        <f t="shared" si="5"/>
        <v>徐峥</v>
      </c>
      <c r="J18" s="88">
        <f t="shared" ref="J18:K18" si="16">B20</f>
        <v>18.592390000000002</v>
      </c>
      <c r="K18" s="88">
        <f t="shared" si="16"/>
        <v>2.5421490000000002</v>
      </c>
      <c r="L18" s="1" t="s">
        <v>3464</v>
      </c>
      <c r="M18" s="19">
        <v>16</v>
      </c>
      <c r="N18" s="20" t="str">
        <f t="shared" si="2"/>
        <v>徐峥</v>
      </c>
      <c r="O18" s="30">
        <f t="shared" si="3"/>
        <v>1.1873325732600966</v>
      </c>
      <c r="P18" s="30">
        <f t="shared" si="4"/>
        <v>1.0938929455290005</v>
      </c>
    </row>
    <row r="19" spans="1:16" x14ac:dyDescent="0.25">
      <c r="A19" s="44" t="s">
        <v>1480</v>
      </c>
      <c r="B19" s="44">
        <v>18.60783</v>
      </c>
      <c r="C19" s="44">
        <v>2.3707889999999998</v>
      </c>
      <c r="D19" s="34" t="s">
        <v>481</v>
      </c>
      <c r="E19" s="4">
        <v>403000000</v>
      </c>
      <c r="F19" s="4">
        <v>144000000</v>
      </c>
      <c r="H19" s="8">
        <v>17</v>
      </c>
      <c r="I19" s="88" t="str">
        <f t="shared" si="5"/>
        <v>王宝强</v>
      </c>
      <c r="J19" s="88">
        <f t="shared" ref="J19:K19" si="17">B21</f>
        <v>18.582640000000001</v>
      </c>
      <c r="K19" s="88">
        <f t="shared" si="17"/>
        <v>1.7671190000000001</v>
      </c>
      <c r="L19" s="1" t="s">
        <v>3465</v>
      </c>
      <c r="M19" s="19">
        <v>17</v>
      </c>
      <c r="N19" s="20" t="str">
        <f t="shared" si="2"/>
        <v>王宝强</v>
      </c>
      <c r="O19" s="30">
        <f t="shared" si="3"/>
        <v>1.1758123331033321</v>
      </c>
      <c r="P19" s="30">
        <f t="shared" si="4"/>
        <v>0.97495486652156382</v>
      </c>
    </row>
    <row r="20" spans="1:16" x14ac:dyDescent="0.25">
      <c r="A20" s="45" t="s">
        <v>126</v>
      </c>
      <c r="B20" s="45">
        <v>18.592390000000002</v>
      </c>
      <c r="C20" s="45">
        <v>2.5421490000000002</v>
      </c>
      <c r="D20" s="33" t="s">
        <v>485</v>
      </c>
      <c r="E20" s="4">
        <v>362000000</v>
      </c>
      <c r="F20" s="4">
        <v>212000000</v>
      </c>
      <c r="H20" s="8">
        <v>18</v>
      </c>
      <c r="I20" s="88" t="str">
        <f>A24</f>
        <v>冯绍峰</v>
      </c>
      <c r="J20" s="88">
        <f t="shared" ref="J20:K20" si="18">B24</f>
        <v>18.475850000000001</v>
      </c>
      <c r="K20" s="88">
        <f t="shared" si="18"/>
        <v>2.173778</v>
      </c>
      <c r="L20" s="1" t="s">
        <v>3466</v>
      </c>
      <c r="M20" s="19">
        <v>18</v>
      </c>
      <c r="N20" s="20" t="str">
        <f t="shared" si="2"/>
        <v>冯绍峰</v>
      </c>
      <c r="O20" s="30">
        <f t="shared" si="3"/>
        <v>1.0567194556986363</v>
      </c>
      <c r="P20" s="30">
        <f t="shared" si="4"/>
        <v>0.93652071623800093</v>
      </c>
    </row>
    <row r="21" spans="1:16" x14ac:dyDescent="0.25">
      <c r="A21" s="45" t="s">
        <v>481</v>
      </c>
      <c r="B21" s="45">
        <v>18.582640000000001</v>
      </c>
      <c r="C21" s="45">
        <v>1.7671190000000001</v>
      </c>
      <c r="D21" s="25" t="s">
        <v>666</v>
      </c>
      <c r="E21" s="4">
        <v>359000000</v>
      </c>
      <c r="F21" s="4" t="s">
        <v>2917</v>
      </c>
      <c r="H21" s="8">
        <v>19</v>
      </c>
      <c r="I21" s="88" t="str">
        <f>A27</f>
        <v>吴秀波</v>
      </c>
      <c r="J21" s="88">
        <f t="shared" ref="J21:K21" si="19">B27</f>
        <v>18.302219999999998</v>
      </c>
      <c r="K21" s="88">
        <f t="shared" si="19"/>
        <v>1.6432310000000001</v>
      </c>
      <c r="L21" s="1" t="s">
        <v>3467</v>
      </c>
      <c r="M21" s="19">
        <v>19</v>
      </c>
      <c r="N21" s="20" t="str">
        <f t="shared" si="2"/>
        <v>吴秀波</v>
      </c>
      <c r="O21" s="30">
        <f t="shared" si="3"/>
        <v>0.88828668559681345</v>
      </c>
      <c r="P21" s="30">
        <f t="shared" si="4"/>
        <v>0.71653263157445246</v>
      </c>
    </row>
    <row r="22" spans="1:16" x14ac:dyDescent="0.25">
      <c r="A22" s="45" t="s">
        <v>1093</v>
      </c>
      <c r="B22" s="45">
        <v>18.537749999999999</v>
      </c>
      <c r="C22" s="45" t="s">
        <v>5966</v>
      </c>
      <c r="D22" s="34" t="s">
        <v>493</v>
      </c>
      <c r="E22" s="4">
        <v>355000000</v>
      </c>
      <c r="F22" s="4">
        <v>89100000</v>
      </c>
      <c r="H22" s="8">
        <v>20</v>
      </c>
      <c r="I22" s="88" t="str">
        <f>A31</f>
        <v>吴京</v>
      </c>
      <c r="J22" s="88">
        <f t="shared" ref="J22:K22" si="20">B31</f>
        <v>18.13261</v>
      </c>
      <c r="K22" s="88">
        <f t="shared" si="20"/>
        <v>0.63221079999999996</v>
      </c>
      <c r="L22" s="1" t="s">
        <v>3520</v>
      </c>
      <c r="M22" s="19">
        <v>20</v>
      </c>
      <c r="N22" s="20" t="str">
        <f t="shared" si="2"/>
        <v>吴京</v>
      </c>
      <c r="O22" s="30">
        <f t="shared" si="3"/>
        <v>0.74970855301679851</v>
      </c>
      <c r="P22" s="30">
        <f t="shared" si="4"/>
        <v>0.35130169676498235</v>
      </c>
    </row>
    <row r="23" spans="1:16" x14ac:dyDescent="0.25">
      <c r="A23" s="45" t="s">
        <v>2221</v>
      </c>
      <c r="B23" s="45">
        <v>18.483180000000001</v>
      </c>
      <c r="C23" s="45" t="s">
        <v>5966</v>
      </c>
      <c r="D23" s="25" t="s">
        <v>2417</v>
      </c>
      <c r="E23" s="4">
        <v>355000000</v>
      </c>
      <c r="F23" s="4" t="s">
        <v>2917</v>
      </c>
    </row>
    <row r="24" spans="1:16" x14ac:dyDescent="0.25">
      <c r="A24" s="44" t="s">
        <v>1007</v>
      </c>
      <c r="B24" s="44">
        <v>18.475850000000001</v>
      </c>
      <c r="C24" s="44">
        <v>2.173778</v>
      </c>
      <c r="D24" s="34" t="s">
        <v>137</v>
      </c>
      <c r="E24" s="4">
        <v>351000000</v>
      </c>
      <c r="F24" s="4" t="s">
        <v>2917</v>
      </c>
    </row>
    <row r="25" spans="1:16" x14ac:dyDescent="0.25">
      <c r="A25" s="44" t="s">
        <v>2283</v>
      </c>
      <c r="B25" s="44">
        <v>18.398389999999999</v>
      </c>
      <c r="C25" s="44" t="s">
        <v>5966</v>
      </c>
      <c r="D25" s="33" t="s">
        <v>2970</v>
      </c>
      <c r="E25" s="4">
        <v>350000000</v>
      </c>
      <c r="F25" s="4" t="s">
        <v>2917</v>
      </c>
    </row>
    <row r="26" spans="1:16" x14ac:dyDescent="0.25">
      <c r="A26" s="44" t="s">
        <v>7217</v>
      </c>
      <c r="B26" s="44">
        <v>18.371479999999998</v>
      </c>
      <c r="C26" s="44" t="s">
        <v>5966</v>
      </c>
      <c r="D26" s="25" t="s">
        <v>895</v>
      </c>
      <c r="E26" s="4">
        <v>342000000</v>
      </c>
      <c r="F26" s="4" t="s">
        <v>2917</v>
      </c>
      <c r="H26" s="103" t="s">
        <v>3248</v>
      </c>
      <c r="I26" s="103"/>
      <c r="J26" s="103"/>
      <c r="K26" s="103"/>
      <c r="M26" s="103" t="s">
        <v>3521</v>
      </c>
      <c r="N26" s="103"/>
      <c r="O26" s="103"/>
      <c r="P26" s="103"/>
    </row>
    <row r="27" spans="1:16" x14ac:dyDescent="0.25">
      <c r="A27" s="45" t="s">
        <v>1400</v>
      </c>
      <c r="B27" s="45">
        <v>18.302219999999998</v>
      </c>
      <c r="C27" s="45">
        <v>1.6432310000000001</v>
      </c>
      <c r="D27" s="25" t="s">
        <v>2968</v>
      </c>
      <c r="E27" s="4">
        <v>340000000</v>
      </c>
      <c r="F27" t="s">
        <v>2917</v>
      </c>
      <c r="H27" s="52" t="s">
        <v>3217</v>
      </c>
      <c r="I27" s="52" t="s">
        <v>3218</v>
      </c>
      <c r="J27" s="20" t="s">
        <v>3219</v>
      </c>
      <c r="K27" s="20" t="s">
        <v>3246</v>
      </c>
      <c r="M27" s="8" t="s">
        <v>3217</v>
      </c>
      <c r="N27" s="8" t="s">
        <v>3218</v>
      </c>
      <c r="O27" s="20" t="s">
        <v>3522</v>
      </c>
      <c r="P27" s="20" t="s">
        <v>3246</v>
      </c>
    </row>
    <row r="28" spans="1:16" x14ac:dyDescent="0.25">
      <c r="A28" s="45" t="s">
        <v>2279</v>
      </c>
      <c r="B28" s="45">
        <v>18.271409999999999</v>
      </c>
      <c r="C28" s="45" t="s">
        <v>5966</v>
      </c>
      <c r="D28" s="34" t="s">
        <v>1405</v>
      </c>
      <c r="E28" s="4">
        <v>340000000</v>
      </c>
      <c r="F28" s="4">
        <v>120000000</v>
      </c>
      <c r="H28" s="8">
        <v>1</v>
      </c>
      <c r="I28" s="87" t="str">
        <f>A3</f>
        <v>冯小刚</v>
      </c>
      <c r="J28" s="87">
        <f t="shared" ref="J28:K28" si="21">B3</f>
        <v>20.795359999999999</v>
      </c>
      <c r="K28" s="87" t="str">
        <f t="shared" si="21"/>
        <v xml:space="preserve">             </v>
      </c>
      <c r="L28" t="s">
        <v>3254</v>
      </c>
      <c r="M28" s="19">
        <v>1</v>
      </c>
      <c r="N28" s="19" t="str">
        <f t="shared" ref="N28:N47" si="22">I28</f>
        <v>冯小刚</v>
      </c>
      <c r="O28" s="30">
        <f>EXP(J28)/100000000</f>
        <v>10.747565416570273</v>
      </c>
      <c r="P28" s="21" t="s">
        <v>3155</v>
      </c>
    </row>
    <row r="29" spans="1:16" x14ac:dyDescent="0.25">
      <c r="A29" s="45" t="s">
        <v>309</v>
      </c>
      <c r="B29" s="45">
        <v>18.14838</v>
      </c>
      <c r="C29" s="45" t="s">
        <v>5966</v>
      </c>
      <c r="D29" s="25" t="s">
        <v>276</v>
      </c>
      <c r="E29" s="4">
        <v>330000000</v>
      </c>
      <c r="F29" s="4">
        <v>195000000</v>
      </c>
      <c r="H29" s="8">
        <v>2</v>
      </c>
      <c r="I29" s="87" t="str">
        <f>A9</f>
        <v>张磊</v>
      </c>
      <c r="J29" s="87">
        <f t="shared" ref="J29:K29" si="23">B9</f>
        <v>19.316559999999999</v>
      </c>
      <c r="K29" s="87" t="str">
        <f t="shared" si="23"/>
        <v xml:space="preserve">             </v>
      </c>
      <c r="L29" t="s">
        <v>3255</v>
      </c>
      <c r="M29" s="19">
        <v>2</v>
      </c>
      <c r="N29" s="19" t="str">
        <f t="shared" si="22"/>
        <v>张磊</v>
      </c>
      <c r="O29" s="30">
        <f t="shared" ref="O29:O47" si="24">EXP(J29)/100000000</f>
        <v>2.4494885705399856</v>
      </c>
      <c r="P29" s="21" t="s">
        <v>3523</v>
      </c>
    </row>
    <row r="30" spans="1:16" x14ac:dyDescent="0.25">
      <c r="A30" s="45" t="s">
        <v>659</v>
      </c>
      <c r="B30" s="45">
        <v>18.136299999999999</v>
      </c>
      <c r="C30" s="45" t="s">
        <v>5966</v>
      </c>
      <c r="D30" s="34" t="s">
        <v>919</v>
      </c>
      <c r="E30" s="4">
        <v>328000000</v>
      </c>
      <c r="F30" s="4">
        <v>77900000</v>
      </c>
      <c r="H30" s="8">
        <v>3</v>
      </c>
      <c r="I30" s="87" t="str">
        <f>A22</f>
        <v>郭京飞</v>
      </c>
      <c r="J30" s="87">
        <f t="shared" ref="J30:K30" si="25">B22</f>
        <v>18.537749999999999</v>
      </c>
      <c r="K30" s="87" t="str">
        <f t="shared" si="25"/>
        <v xml:space="preserve">             </v>
      </c>
      <c r="L30" t="s">
        <v>3256</v>
      </c>
      <c r="M30" s="19">
        <v>3</v>
      </c>
      <c r="N30" s="19" t="str">
        <f t="shared" si="22"/>
        <v>郭京飞</v>
      </c>
      <c r="O30" s="30">
        <f t="shared" si="24"/>
        <v>1.1241972844552308</v>
      </c>
      <c r="P30" s="21" t="s">
        <v>3155</v>
      </c>
    </row>
    <row r="31" spans="1:16" x14ac:dyDescent="0.25">
      <c r="A31" s="44" t="s">
        <v>359</v>
      </c>
      <c r="B31" s="44">
        <v>18.13261</v>
      </c>
      <c r="C31" s="44">
        <v>0.63221079999999996</v>
      </c>
      <c r="D31" s="25" t="s">
        <v>2279</v>
      </c>
      <c r="E31" s="4">
        <v>325000000</v>
      </c>
      <c r="F31" t="s">
        <v>2917</v>
      </c>
      <c r="H31" s="8">
        <v>4</v>
      </c>
      <c r="I31" s="87" t="str">
        <f>A23</f>
        <v>大鹏</v>
      </c>
      <c r="J31" s="87">
        <f t="shared" ref="J31:K31" si="26">B23</f>
        <v>18.483180000000001</v>
      </c>
      <c r="K31" s="87" t="str">
        <f t="shared" si="26"/>
        <v xml:space="preserve">             </v>
      </c>
      <c r="L31" t="s">
        <v>3257</v>
      </c>
      <c r="M31" s="19">
        <v>4</v>
      </c>
      <c r="N31" s="19" t="str">
        <f t="shared" si="22"/>
        <v>大鹏</v>
      </c>
      <c r="O31" s="30">
        <f t="shared" si="24"/>
        <v>1.064493666984984</v>
      </c>
      <c r="P31" s="21" t="s">
        <v>3155</v>
      </c>
    </row>
    <row r="32" spans="1:16" x14ac:dyDescent="0.25">
      <c r="A32" s="44" t="s">
        <v>849</v>
      </c>
      <c r="B32" s="44">
        <v>18.03903</v>
      </c>
      <c r="C32" s="44" t="s">
        <v>5966</v>
      </c>
      <c r="D32" s="25" t="s">
        <v>120</v>
      </c>
      <c r="E32" s="4">
        <v>324000000</v>
      </c>
      <c r="F32" s="4">
        <v>193000000</v>
      </c>
      <c r="H32" s="8">
        <v>5</v>
      </c>
      <c r="I32" s="87" t="str">
        <f>A25</f>
        <v>沈腾</v>
      </c>
      <c r="J32" s="87">
        <f t="shared" ref="J32:K32" si="27">B25</f>
        <v>18.398389999999999</v>
      </c>
      <c r="K32" s="87" t="str">
        <f t="shared" si="27"/>
        <v xml:space="preserve">             </v>
      </c>
      <c r="L32" s="1" t="s">
        <v>663</v>
      </c>
      <c r="M32" s="19">
        <v>5</v>
      </c>
      <c r="N32" s="19" t="str">
        <f t="shared" si="22"/>
        <v>沈腾</v>
      </c>
      <c r="O32" s="30">
        <f t="shared" si="24"/>
        <v>0.97795585896122483</v>
      </c>
      <c r="P32" s="21" t="s">
        <v>3155</v>
      </c>
    </row>
    <row r="33" spans="1:16" x14ac:dyDescent="0.25">
      <c r="A33" s="45" t="s">
        <v>2287</v>
      </c>
      <c r="B33" s="45">
        <v>17.975680000000001</v>
      </c>
      <c r="C33" s="45" t="s">
        <v>5966</v>
      </c>
      <c r="D33" s="34" t="s">
        <v>165</v>
      </c>
      <c r="E33" s="4">
        <v>314000000</v>
      </c>
      <c r="F33" s="4">
        <v>166000000</v>
      </c>
      <c r="H33" s="8">
        <v>6</v>
      </c>
      <c r="I33" s="87" t="str">
        <f>A28</f>
        <v>吴亦凡</v>
      </c>
      <c r="J33" s="87">
        <f t="shared" ref="J33:K33" si="28">B28</f>
        <v>18.271409999999999</v>
      </c>
      <c r="K33" s="87" t="str">
        <f t="shared" si="28"/>
        <v xml:space="preserve">             </v>
      </c>
      <c r="L33" t="s">
        <v>3258</v>
      </c>
      <c r="M33" s="19">
        <v>6</v>
      </c>
      <c r="N33" s="19" t="str">
        <f t="shared" si="22"/>
        <v>吴亦凡</v>
      </c>
      <c r="O33" s="30">
        <f t="shared" si="24"/>
        <v>0.86133588184619803</v>
      </c>
      <c r="P33" s="21" t="s">
        <v>3155</v>
      </c>
    </row>
    <row r="34" spans="1:16" x14ac:dyDescent="0.25">
      <c r="A34" s="45" t="s">
        <v>118</v>
      </c>
      <c r="B34" s="45">
        <v>17.97289</v>
      </c>
      <c r="C34" s="45">
        <v>1.4153230000000001</v>
      </c>
      <c r="D34" s="34" t="s">
        <v>1007</v>
      </c>
      <c r="E34" s="4">
        <v>312000000</v>
      </c>
      <c r="F34" s="4">
        <v>295000000</v>
      </c>
      <c r="H34" s="8">
        <v>7</v>
      </c>
      <c r="I34" s="87" t="str">
        <f>A29</f>
        <v>吴尊</v>
      </c>
      <c r="J34" s="87">
        <f t="shared" ref="J34:K34" si="29">B29</f>
        <v>18.14838</v>
      </c>
      <c r="K34" s="87" t="str">
        <f t="shared" si="29"/>
        <v xml:space="preserve">             </v>
      </c>
      <c r="L34" t="s">
        <v>3252</v>
      </c>
      <c r="M34" s="19">
        <v>7</v>
      </c>
      <c r="N34" s="19" t="str">
        <f t="shared" si="22"/>
        <v>吴尊</v>
      </c>
      <c r="O34" s="30">
        <f t="shared" si="24"/>
        <v>0.7616251724784644</v>
      </c>
      <c r="P34" s="21" t="s">
        <v>3155</v>
      </c>
    </row>
    <row r="35" spans="1:16" x14ac:dyDescent="0.25">
      <c r="A35" s="44" t="s">
        <v>276</v>
      </c>
      <c r="B35" s="44">
        <v>17.962309999999999</v>
      </c>
      <c r="C35" s="44">
        <v>1.7056640000000001</v>
      </c>
      <c r="D35" s="34" t="s">
        <v>171</v>
      </c>
      <c r="E35" s="4">
        <v>308000000</v>
      </c>
      <c r="F35" s="4">
        <v>100000000</v>
      </c>
      <c r="H35" s="8">
        <v>8</v>
      </c>
      <c r="I35" s="87" t="str">
        <f>A30</f>
        <v>李亚鹏</v>
      </c>
      <c r="J35" s="87">
        <f t="shared" ref="J35:K35" si="30">B30</f>
        <v>18.136299999999999</v>
      </c>
      <c r="K35" s="87" t="str">
        <f t="shared" si="30"/>
        <v xml:space="preserve">             </v>
      </c>
      <c r="L35" t="s">
        <v>3259</v>
      </c>
      <c r="M35" s="19">
        <v>8</v>
      </c>
      <c r="N35" s="19" t="str">
        <f t="shared" si="22"/>
        <v>李亚鹏</v>
      </c>
      <c r="O35" s="30">
        <f t="shared" si="24"/>
        <v>0.75248008791452525</v>
      </c>
      <c r="P35" s="21" t="s">
        <v>3155</v>
      </c>
    </row>
    <row r="36" spans="1:16" x14ac:dyDescent="0.25">
      <c r="A36" s="45" t="s">
        <v>265</v>
      </c>
      <c r="B36" s="45">
        <v>17.906870000000001</v>
      </c>
      <c r="C36" s="45">
        <v>1.499352</v>
      </c>
      <c r="D36" s="34" t="s">
        <v>267</v>
      </c>
      <c r="E36" s="4">
        <v>308000000</v>
      </c>
      <c r="F36" s="4">
        <v>114000000</v>
      </c>
      <c r="H36" s="8">
        <v>9</v>
      </c>
      <c r="I36" s="87" t="str">
        <f>A32</f>
        <v>王千源</v>
      </c>
      <c r="J36" s="87">
        <f t="shared" ref="J36:K36" si="31">B32</f>
        <v>18.03903</v>
      </c>
      <c r="K36" s="87" t="str">
        <f t="shared" si="31"/>
        <v xml:space="preserve">             </v>
      </c>
      <c r="L36" s="1" t="s">
        <v>2133</v>
      </c>
      <c r="M36" s="19">
        <v>9</v>
      </c>
      <c r="N36" s="19" t="str">
        <f t="shared" si="22"/>
        <v>王千源</v>
      </c>
      <c r="O36" s="30">
        <f t="shared" si="24"/>
        <v>0.68273346036034988</v>
      </c>
      <c r="P36" s="21" t="s">
        <v>3155</v>
      </c>
    </row>
    <row r="37" spans="1:16" x14ac:dyDescent="0.25">
      <c r="A37" s="44" t="s">
        <v>272</v>
      </c>
      <c r="B37" s="44">
        <v>17.86598</v>
      </c>
      <c r="C37" s="44">
        <v>1.308068</v>
      </c>
      <c r="D37" s="25" t="s">
        <v>341</v>
      </c>
      <c r="E37" s="4">
        <v>307000000</v>
      </c>
      <c r="F37" s="4" t="s">
        <v>2917</v>
      </c>
      <c r="H37" s="8">
        <v>10</v>
      </c>
      <c r="I37" s="87" t="str">
        <f>A33</f>
        <v>郑开元</v>
      </c>
      <c r="J37" s="87">
        <f t="shared" ref="J37:K37" si="32">B33</f>
        <v>17.975680000000001</v>
      </c>
      <c r="K37" s="87" t="str">
        <f t="shared" si="32"/>
        <v xml:space="preserve">             </v>
      </c>
      <c r="L37" t="s">
        <v>3253</v>
      </c>
      <c r="M37" s="19">
        <v>10</v>
      </c>
      <c r="N37" s="19" t="str">
        <f t="shared" si="22"/>
        <v>郑开元</v>
      </c>
      <c r="O37" s="30">
        <f t="shared" si="24"/>
        <v>0.64082379928976041</v>
      </c>
      <c r="P37" s="21" t="s">
        <v>3155</v>
      </c>
    </row>
    <row r="38" spans="1:16" x14ac:dyDescent="0.25">
      <c r="A38" s="45" t="s">
        <v>120</v>
      </c>
      <c r="B38" s="45">
        <v>17.837769999999999</v>
      </c>
      <c r="C38" s="45">
        <v>1.151535</v>
      </c>
      <c r="D38" s="35" t="s">
        <v>678</v>
      </c>
      <c r="E38" s="4">
        <v>283000000</v>
      </c>
      <c r="F38" s="4">
        <v>38000000</v>
      </c>
      <c r="H38" s="8">
        <v>11</v>
      </c>
      <c r="I38" s="87" t="str">
        <f>A39</f>
        <v>张孝全</v>
      </c>
      <c r="J38" s="87">
        <f t="shared" ref="J38:K38" si="33">B39</f>
        <v>17.837129999999998</v>
      </c>
      <c r="K38" s="87" t="str">
        <f t="shared" si="33"/>
        <v xml:space="preserve">             </v>
      </c>
      <c r="L38" s="1" t="s">
        <v>742</v>
      </c>
      <c r="M38" s="19">
        <v>11</v>
      </c>
      <c r="N38" s="19" t="str">
        <f t="shared" si="22"/>
        <v>张孝全</v>
      </c>
      <c r="O38" s="30">
        <f t="shared" si="24"/>
        <v>0.55791383619103585</v>
      </c>
      <c r="P38" s="21" t="s">
        <v>3155</v>
      </c>
    </row>
    <row r="39" spans="1:16" x14ac:dyDescent="0.25">
      <c r="A39" s="44" t="s">
        <v>7218</v>
      </c>
      <c r="B39" s="44">
        <v>17.837129999999998</v>
      </c>
      <c r="C39" s="44" t="s">
        <v>5966</v>
      </c>
      <c r="D39" s="25" t="s">
        <v>1418</v>
      </c>
      <c r="E39" s="4">
        <v>279000000</v>
      </c>
      <c r="F39" s="4">
        <v>22100000</v>
      </c>
      <c r="H39" s="8">
        <v>12</v>
      </c>
      <c r="I39" s="87" t="str">
        <f>A42</f>
        <v>张皓然</v>
      </c>
      <c r="J39" s="87">
        <f t="shared" ref="J39:K39" si="34">B42</f>
        <v>17.7685</v>
      </c>
      <c r="K39" s="87" t="str">
        <f t="shared" si="34"/>
        <v xml:space="preserve">             </v>
      </c>
      <c r="L39" s="26" t="s">
        <v>656</v>
      </c>
      <c r="M39" s="19">
        <v>12</v>
      </c>
      <c r="N39" s="19" t="str">
        <f t="shared" si="22"/>
        <v>张皓然</v>
      </c>
      <c r="O39" s="30">
        <f t="shared" si="24"/>
        <v>0.52090856902061711</v>
      </c>
      <c r="P39" s="21" t="s">
        <v>3155</v>
      </c>
    </row>
    <row r="40" spans="1:16" x14ac:dyDescent="0.25">
      <c r="A40" s="45" t="s">
        <v>252</v>
      </c>
      <c r="B40" s="45">
        <v>17.81569</v>
      </c>
      <c r="C40" s="45">
        <v>1.1361889999999999</v>
      </c>
      <c r="D40" s="33" t="s">
        <v>1796</v>
      </c>
      <c r="E40" s="4">
        <v>270000000</v>
      </c>
      <c r="F40" s="4" t="s">
        <v>2917</v>
      </c>
      <c r="H40" s="8">
        <v>13</v>
      </c>
      <c r="I40" s="87" t="str">
        <f>A43</f>
        <v>王大陆</v>
      </c>
      <c r="J40" s="87">
        <f t="shared" ref="J40:K40" si="35">B43</f>
        <v>17.74896</v>
      </c>
      <c r="K40" s="87" t="str">
        <f t="shared" si="35"/>
        <v xml:space="preserve">             </v>
      </c>
      <c r="L40" s="7">
        <v>1942</v>
      </c>
      <c r="M40" s="19">
        <v>13</v>
      </c>
      <c r="N40" s="19" t="str">
        <f t="shared" si="22"/>
        <v>王大陆</v>
      </c>
      <c r="O40" s="30">
        <f t="shared" si="24"/>
        <v>0.51082881548585046</v>
      </c>
      <c r="P40" s="21" t="s">
        <v>3155</v>
      </c>
    </row>
    <row r="41" spans="1:16" x14ac:dyDescent="0.25">
      <c r="A41" s="44" t="s">
        <v>341</v>
      </c>
      <c r="B41" s="44">
        <v>17.77694</v>
      </c>
      <c r="C41" s="44">
        <v>0.32481120000000002</v>
      </c>
      <c r="D41" s="25" t="s">
        <v>309</v>
      </c>
      <c r="E41" s="4">
        <v>261000000</v>
      </c>
      <c r="F41" t="s">
        <v>2917</v>
      </c>
      <c r="H41" s="8">
        <v>14</v>
      </c>
      <c r="I41" s="87" t="str">
        <f>A44</f>
        <v>张国立</v>
      </c>
      <c r="J41" s="87">
        <f t="shared" ref="J41:K41" si="36">B44</f>
        <v>17.696770000000001</v>
      </c>
      <c r="K41" s="87" t="str">
        <f t="shared" si="36"/>
        <v xml:space="preserve">             </v>
      </c>
      <c r="L41" t="s">
        <v>3260</v>
      </c>
      <c r="M41" s="19">
        <v>14</v>
      </c>
      <c r="N41" s="19" t="str">
        <f t="shared" si="22"/>
        <v>张国立</v>
      </c>
      <c r="O41" s="30">
        <f t="shared" si="24"/>
        <v>0.48485240984586725</v>
      </c>
      <c r="P41" s="21" t="s">
        <v>3155</v>
      </c>
    </row>
    <row r="42" spans="1:16" x14ac:dyDescent="0.25">
      <c r="A42" s="44" t="s">
        <v>1475</v>
      </c>
      <c r="B42" s="44">
        <v>17.7685</v>
      </c>
      <c r="C42" s="44" t="s">
        <v>5966</v>
      </c>
      <c r="D42" s="25" t="s">
        <v>886</v>
      </c>
      <c r="E42" s="4">
        <v>259000000</v>
      </c>
      <c r="F42" s="4">
        <v>48000000</v>
      </c>
      <c r="H42" s="8">
        <v>15</v>
      </c>
      <c r="I42" s="87" t="str">
        <f>A46</f>
        <v>杜宇航</v>
      </c>
      <c r="J42" s="87">
        <f t="shared" ref="J42:K42" si="37">B46</f>
        <v>17.609670000000001</v>
      </c>
      <c r="K42" s="87" t="str">
        <f t="shared" si="37"/>
        <v xml:space="preserve">             </v>
      </c>
      <c r="L42" s="3" t="s">
        <v>1756</v>
      </c>
      <c r="M42" s="19">
        <v>15</v>
      </c>
      <c r="N42" s="19" t="str">
        <f t="shared" si="22"/>
        <v>杜宇航</v>
      </c>
      <c r="O42" s="30">
        <f t="shared" si="24"/>
        <v>0.44440865578054922</v>
      </c>
      <c r="P42" s="21" t="s">
        <v>3155</v>
      </c>
    </row>
    <row r="43" spans="1:16" x14ac:dyDescent="0.25">
      <c r="A43" s="45" t="s">
        <v>2970</v>
      </c>
      <c r="B43" s="45">
        <v>17.74896</v>
      </c>
      <c r="C43" s="45" t="s">
        <v>5966</v>
      </c>
      <c r="D43" s="25" t="s">
        <v>252</v>
      </c>
      <c r="E43" s="4">
        <v>256000000</v>
      </c>
      <c r="F43" s="4">
        <v>85100000</v>
      </c>
      <c r="H43" s="8">
        <v>16</v>
      </c>
      <c r="I43" s="87" t="str">
        <f>A47</f>
        <v>卢恒宇</v>
      </c>
      <c r="J43" s="87">
        <f t="shared" ref="J43:K43" si="38">B47</f>
        <v>17.608049999999999</v>
      </c>
      <c r="K43" s="87" t="str">
        <f t="shared" si="38"/>
        <v xml:space="preserve">             </v>
      </c>
      <c r="L43" s="3" t="s">
        <v>298</v>
      </c>
      <c r="M43" s="19">
        <v>16</v>
      </c>
      <c r="N43" s="19" t="str">
        <f t="shared" si="22"/>
        <v>卢恒宇</v>
      </c>
      <c r="O43" s="30">
        <f t="shared" si="24"/>
        <v>0.44368929659644646</v>
      </c>
      <c r="P43" s="21" t="s">
        <v>3155</v>
      </c>
    </row>
    <row r="44" spans="1:16" x14ac:dyDescent="0.25">
      <c r="A44" s="45" t="s">
        <v>1010</v>
      </c>
      <c r="B44" s="45">
        <v>17.696770000000001</v>
      </c>
      <c r="C44" s="45" t="s">
        <v>5966</v>
      </c>
      <c r="D44" s="25" t="s">
        <v>2281</v>
      </c>
      <c r="E44" s="4">
        <v>255000000</v>
      </c>
      <c r="F44" s="4" t="s">
        <v>2917</v>
      </c>
      <c r="H44" s="8">
        <v>17</v>
      </c>
      <c r="I44" s="87" t="str">
        <f>A49</f>
        <v>陈道明</v>
      </c>
      <c r="J44" s="87">
        <f t="shared" ref="J44:K44" si="39">B49</f>
        <v>17.573799999999999</v>
      </c>
      <c r="K44" s="87" t="str">
        <f t="shared" si="39"/>
        <v xml:space="preserve">             </v>
      </c>
      <c r="L44" s="1" t="s">
        <v>729</v>
      </c>
      <c r="M44" s="19">
        <v>17</v>
      </c>
      <c r="N44" s="19" t="str">
        <f t="shared" si="22"/>
        <v>陈道明</v>
      </c>
      <c r="O44" s="30">
        <f t="shared" si="24"/>
        <v>0.4287502300457115</v>
      </c>
      <c r="P44" s="21" t="s">
        <v>3155</v>
      </c>
    </row>
    <row r="45" spans="1:16" x14ac:dyDescent="0.25">
      <c r="A45" s="45" t="s">
        <v>219</v>
      </c>
      <c r="B45" s="45">
        <v>17.649940000000001</v>
      </c>
      <c r="C45" s="45">
        <v>2.3842310000000002</v>
      </c>
      <c r="D45" s="34" t="s">
        <v>121</v>
      </c>
      <c r="E45" s="4">
        <v>253000000</v>
      </c>
      <c r="F45" s="4" t="s">
        <v>2917</v>
      </c>
      <c r="H45" s="8">
        <v>18</v>
      </c>
      <c r="I45" s="87" t="str">
        <f>A51</f>
        <v>陈赫</v>
      </c>
      <c r="J45" s="87">
        <f t="shared" ref="J45:K45" si="40">B51</f>
        <v>17.468250000000001</v>
      </c>
      <c r="K45" s="87" t="str">
        <f t="shared" si="40"/>
        <v xml:space="preserve">             </v>
      </c>
      <c r="L45" s="1" t="s">
        <v>2147</v>
      </c>
      <c r="M45" s="19">
        <v>18</v>
      </c>
      <c r="N45" s="19" t="str">
        <f t="shared" si="22"/>
        <v>陈赫</v>
      </c>
      <c r="O45" s="30">
        <f t="shared" si="24"/>
        <v>0.38580209665822918</v>
      </c>
      <c r="P45" s="21" t="s">
        <v>3155</v>
      </c>
    </row>
    <row r="46" spans="1:16" x14ac:dyDescent="0.25">
      <c r="A46" s="44" t="s">
        <v>496</v>
      </c>
      <c r="B46" s="44">
        <v>17.609670000000001</v>
      </c>
      <c r="C46" s="44" t="s">
        <v>5966</v>
      </c>
      <c r="D46" s="25" t="s">
        <v>659</v>
      </c>
      <c r="E46" s="4">
        <v>253000000</v>
      </c>
      <c r="F46" s="4" t="s">
        <v>2917</v>
      </c>
      <c r="H46" s="8">
        <v>19</v>
      </c>
      <c r="I46" s="89" t="str">
        <f>A58</f>
        <v>武艺</v>
      </c>
      <c r="J46" s="89">
        <f t="shared" ref="J46:K46" si="41">B58</f>
        <v>17.368880000000001</v>
      </c>
      <c r="K46" s="89" t="str">
        <f t="shared" si="41"/>
        <v xml:space="preserve">             </v>
      </c>
      <c r="L46" s="1" t="s">
        <v>1455</v>
      </c>
      <c r="M46" s="19">
        <v>19</v>
      </c>
      <c r="N46" s="19" t="str">
        <f t="shared" si="22"/>
        <v>武艺</v>
      </c>
      <c r="O46" s="30">
        <f t="shared" si="24"/>
        <v>0.34930816785318819</v>
      </c>
      <c r="P46" s="21" t="s">
        <v>3155</v>
      </c>
    </row>
    <row r="47" spans="1:16" x14ac:dyDescent="0.25">
      <c r="A47" s="45" t="s">
        <v>2281</v>
      </c>
      <c r="B47" s="45">
        <v>17.608049999999999</v>
      </c>
      <c r="C47" s="45" t="s">
        <v>5966</v>
      </c>
      <c r="D47" s="25" t="s">
        <v>1745</v>
      </c>
      <c r="E47" s="4">
        <v>248000000</v>
      </c>
      <c r="F47" s="4" t="s">
        <v>2917</v>
      </c>
      <c r="H47" s="8">
        <v>20</v>
      </c>
      <c r="I47" s="89" t="str">
        <f>A59</f>
        <v>任泉</v>
      </c>
      <c r="J47" s="89">
        <f t="shared" ref="J47:K47" si="42">B59</f>
        <v>17.358149999999998</v>
      </c>
      <c r="K47" s="89" t="str">
        <f t="shared" si="42"/>
        <v xml:space="preserve">             </v>
      </c>
      <c r="L47" s="1" t="s">
        <v>2125</v>
      </c>
      <c r="M47" s="19">
        <v>20</v>
      </c>
      <c r="N47" s="19" t="str">
        <f t="shared" si="22"/>
        <v>任泉</v>
      </c>
      <c r="O47" s="30">
        <f t="shared" si="24"/>
        <v>0.34558012791466169</v>
      </c>
      <c r="P47" s="21" t="s">
        <v>3155</v>
      </c>
    </row>
    <row r="48" spans="1:16" x14ac:dyDescent="0.25">
      <c r="A48" s="44" t="s">
        <v>489</v>
      </c>
      <c r="B48" s="44">
        <v>17.591190000000001</v>
      </c>
      <c r="C48" s="44">
        <v>1.4701230000000001</v>
      </c>
      <c r="D48" s="25" t="s">
        <v>132</v>
      </c>
      <c r="E48" s="4">
        <v>247000000</v>
      </c>
      <c r="F48" s="4">
        <v>124000000</v>
      </c>
    </row>
    <row r="49" spans="1:6" x14ac:dyDescent="0.25">
      <c r="A49" s="44" t="s">
        <v>246</v>
      </c>
      <c r="B49" s="44">
        <v>17.573799999999999</v>
      </c>
      <c r="C49" s="44" t="s">
        <v>5966</v>
      </c>
      <c r="D49" s="34" t="s">
        <v>630</v>
      </c>
      <c r="E49" s="4">
        <v>247000000</v>
      </c>
      <c r="F49" t="s">
        <v>2917</v>
      </c>
    </row>
    <row r="50" spans="1:6" x14ac:dyDescent="0.25">
      <c r="A50" s="45" t="s">
        <v>919</v>
      </c>
      <c r="B50" s="45">
        <v>17.475919999999999</v>
      </c>
      <c r="C50" s="45">
        <v>0.78181389999999995</v>
      </c>
      <c r="D50" s="25" t="s">
        <v>537</v>
      </c>
      <c r="E50" s="4">
        <v>245000000</v>
      </c>
      <c r="F50" s="4" t="s">
        <v>2917</v>
      </c>
    </row>
    <row r="51" spans="1:6" x14ac:dyDescent="0.25">
      <c r="A51" s="45" t="s">
        <v>1757</v>
      </c>
      <c r="B51" s="45">
        <v>17.468250000000001</v>
      </c>
      <c r="C51" s="45" t="s">
        <v>5966</v>
      </c>
      <c r="D51" s="25" t="s">
        <v>359</v>
      </c>
      <c r="E51" s="4">
        <v>235000000</v>
      </c>
      <c r="F51" s="4">
        <v>26500000</v>
      </c>
    </row>
    <row r="52" spans="1:6" x14ac:dyDescent="0.25">
      <c r="A52" s="45" t="s">
        <v>559</v>
      </c>
      <c r="B52" s="45">
        <v>17.453720000000001</v>
      </c>
      <c r="C52" s="45">
        <v>1.148333</v>
      </c>
      <c r="D52" s="25" t="s">
        <v>1010</v>
      </c>
      <c r="E52" s="4">
        <v>229000000</v>
      </c>
      <c r="F52" s="4" t="s">
        <v>2917</v>
      </c>
    </row>
    <row r="53" spans="1:6" x14ac:dyDescent="0.25">
      <c r="A53" s="44" t="s">
        <v>585</v>
      </c>
      <c r="B53" s="44">
        <v>17.44605</v>
      </c>
      <c r="C53" s="44" t="s">
        <v>5966</v>
      </c>
      <c r="D53" s="34" t="s">
        <v>246</v>
      </c>
      <c r="E53" s="4">
        <v>228000000</v>
      </c>
      <c r="F53" t="s">
        <v>2917</v>
      </c>
    </row>
    <row r="54" spans="1:6" x14ac:dyDescent="0.25">
      <c r="A54" s="45" t="s">
        <v>537</v>
      </c>
      <c r="B54" s="45">
        <v>17.412400000000002</v>
      </c>
      <c r="C54" s="45">
        <v>0.69780209999999998</v>
      </c>
      <c r="D54" s="25" t="s">
        <v>1757</v>
      </c>
      <c r="E54" s="4">
        <v>227000000</v>
      </c>
      <c r="F54" t="s">
        <v>2917</v>
      </c>
    </row>
    <row r="55" spans="1:6" x14ac:dyDescent="0.25">
      <c r="A55" s="44" t="s">
        <v>289</v>
      </c>
      <c r="B55" s="44">
        <v>17.408729999999998</v>
      </c>
      <c r="C55" s="44">
        <v>1.7421549999999999</v>
      </c>
      <c r="D55" s="35" t="s">
        <v>300</v>
      </c>
      <c r="E55" s="4">
        <v>226000000</v>
      </c>
      <c r="F55" s="4" t="s">
        <v>2917</v>
      </c>
    </row>
    <row r="56" spans="1:6" x14ac:dyDescent="0.25">
      <c r="A56" s="45" t="s">
        <v>1745</v>
      </c>
      <c r="B56" s="45">
        <v>17.405539999999998</v>
      </c>
      <c r="C56" s="45">
        <v>0.1361309</v>
      </c>
      <c r="D56" s="34" t="s">
        <v>730</v>
      </c>
      <c r="E56" s="4">
        <v>224000000</v>
      </c>
      <c r="F56" t="s">
        <v>2917</v>
      </c>
    </row>
    <row r="57" spans="1:6" x14ac:dyDescent="0.25">
      <c r="A57" s="45" t="s">
        <v>685</v>
      </c>
      <c r="B57" s="45">
        <v>17.370719999999999</v>
      </c>
      <c r="C57" s="45">
        <v>2.3787440000000002</v>
      </c>
      <c r="D57" s="25" t="s">
        <v>489</v>
      </c>
      <c r="E57" s="4">
        <v>219000000</v>
      </c>
      <c r="F57" s="4">
        <v>37800000</v>
      </c>
    </row>
    <row r="58" spans="1:6" x14ac:dyDescent="0.25">
      <c r="A58" s="45" t="s">
        <v>887</v>
      </c>
      <c r="B58" s="45">
        <v>17.368880000000001</v>
      </c>
      <c r="C58" s="45" t="s">
        <v>5966</v>
      </c>
      <c r="D58" s="25" t="s">
        <v>1414</v>
      </c>
      <c r="E58" s="4">
        <v>215000000</v>
      </c>
      <c r="F58" t="s">
        <v>2917</v>
      </c>
    </row>
    <row r="59" spans="1:6" x14ac:dyDescent="0.25">
      <c r="A59" s="45" t="s">
        <v>353</v>
      </c>
      <c r="B59" s="45">
        <v>17.358149999999998</v>
      </c>
      <c r="C59" s="45" t="s">
        <v>5966</v>
      </c>
      <c r="D59" s="33" t="s">
        <v>497</v>
      </c>
      <c r="E59" s="4">
        <v>214000000</v>
      </c>
      <c r="F59" s="4" t="s">
        <v>2917</v>
      </c>
    </row>
    <row r="60" spans="1:6" x14ac:dyDescent="0.25">
      <c r="A60" s="45" t="s">
        <v>357</v>
      </c>
      <c r="B60" s="45">
        <v>17.35464</v>
      </c>
      <c r="C60" s="45">
        <v>1.0716049999999999</v>
      </c>
      <c r="D60" s="25" t="s">
        <v>1456</v>
      </c>
      <c r="E60" s="4">
        <v>206000000</v>
      </c>
      <c r="F60" t="s">
        <v>2917</v>
      </c>
    </row>
    <row r="61" spans="1:6" x14ac:dyDescent="0.25">
      <c r="A61" s="45" t="s">
        <v>834</v>
      </c>
      <c r="B61" s="45">
        <v>17.339289999999998</v>
      </c>
      <c r="C61" s="45">
        <v>0.91028169999999997</v>
      </c>
      <c r="D61" s="25" t="s">
        <v>559</v>
      </c>
      <c r="E61" s="4">
        <v>203000000</v>
      </c>
      <c r="F61" s="4">
        <v>112000000</v>
      </c>
    </row>
    <row r="62" spans="1:6" x14ac:dyDescent="0.25">
      <c r="A62" s="46" t="s">
        <v>128</v>
      </c>
      <c r="B62" s="45">
        <v>17.3124</v>
      </c>
      <c r="C62" s="45" t="s">
        <v>5966</v>
      </c>
      <c r="D62" s="25" t="s">
        <v>2277</v>
      </c>
      <c r="E62" s="4">
        <v>198000000</v>
      </c>
      <c r="F62" t="s">
        <v>2917</v>
      </c>
    </row>
    <row r="63" spans="1:6" x14ac:dyDescent="0.25">
      <c r="A63" s="44" t="s">
        <v>3171</v>
      </c>
      <c r="B63" s="44">
        <v>17.306439999999998</v>
      </c>
      <c r="C63" s="44" t="s">
        <v>5966</v>
      </c>
      <c r="D63" s="25" t="s">
        <v>265</v>
      </c>
      <c r="E63" s="4">
        <v>197000000</v>
      </c>
      <c r="F63" s="4">
        <v>141000000</v>
      </c>
    </row>
    <row r="64" spans="1:6" x14ac:dyDescent="0.25">
      <c r="A64" s="44" t="s">
        <v>2968</v>
      </c>
      <c r="B64" s="44">
        <v>17.30397</v>
      </c>
      <c r="C64" s="44" t="s">
        <v>5966</v>
      </c>
      <c r="D64" s="25" t="s">
        <v>289</v>
      </c>
      <c r="E64" s="4">
        <v>196000000</v>
      </c>
      <c r="F64" s="4">
        <v>55400000</v>
      </c>
    </row>
    <row r="65" spans="1:6" x14ac:dyDescent="0.25">
      <c r="A65" s="45" t="s">
        <v>1796</v>
      </c>
      <c r="B65" s="45">
        <v>17.273019999999999</v>
      </c>
      <c r="C65" s="45" t="s">
        <v>5966</v>
      </c>
      <c r="D65" s="25" t="s">
        <v>357</v>
      </c>
      <c r="E65" s="4">
        <v>188000000</v>
      </c>
      <c r="F65" s="4">
        <v>131000000</v>
      </c>
    </row>
    <row r="66" spans="1:6" x14ac:dyDescent="0.25">
      <c r="A66" s="45" t="s">
        <v>485</v>
      </c>
      <c r="B66" s="45">
        <v>17.26914</v>
      </c>
      <c r="C66" s="45">
        <v>1.7752190000000001</v>
      </c>
      <c r="D66" s="25" t="s">
        <v>1502</v>
      </c>
      <c r="E66" s="4">
        <v>186000000</v>
      </c>
      <c r="F66" s="4">
        <v>172000000</v>
      </c>
    </row>
    <row r="67" spans="1:6" x14ac:dyDescent="0.25">
      <c r="A67" s="45" t="s">
        <v>539</v>
      </c>
      <c r="B67" s="45">
        <v>17.254660000000001</v>
      </c>
      <c r="C67" s="45" t="s">
        <v>5966</v>
      </c>
      <c r="D67" s="25" t="s">
        <v>1488</v>
      </c>
      <c r="E67" s="4">
        <v>185000000</v>
      </c>
      <c r="F67" t="s">
        <v>2917</v>
      </c>
    </row>
    <row r="68" spans="1:6" x14ac:dyDescent="0.25">
      <c r="A68" s="44" t="s">
        <v>295</v>
      </c>
      <c r="B68" s="44">
        <v>17.248650000000001</v>
      </c>
      <c r="C68" s="44" t="s">
        <v>5966</v>
      </c>
      <c r="D68" s="34" t="s">
        <v>272</v>
      </c>
      <c r="E68" s="4">
        <v>182000000</v>
      </c>
      <c r="F68" s="4">
        <v>125000000</v>
      </c>
    </row>
    <row r="69" spans="1:6" x14ac:dyDescent="0.25">
      <c r="A69" s="45" t="s">
        <v>546</v>
      </c>
      <c r="B69" s="45">
        <v>17.24493</v>
      </c>
      <c r="C69" s="45">
        <v>1.7181869999999999</v>
      </c>
      <c r="D69" s="25" t="s">
        <v>834</v>
      </c>
      <c r="E69" s="4">
        <v>181000000</v>
      </c>
      <c r="F69" s="4">
        <v>75900000</v>
      </c>
    </row>
    <row r="70" spans="1:6" x14ac:dyDescent="0.25">
      <c r="A70" s="44" t="s">
        <v>1225</v>
      </c>
      <c r="B70" s="44">
        <v>17.237570000000002</v>
      </c>
      <c r="C70" s="44">
        <v>0</v>
      </c>
      <c r="D70" s="25" t="s">
        <v>1025</v>
      </c>
      <c r="E70" s="4">
        <v>177000000</v>
      </c>
      <c r="F70" s="4" t="s">
        <v>2917</v>
      </c>
    </row>
    <row r="71" spans="1:6" x14ac:dyDescent="0.25">
      <c r="A71" s="45" t="s">
        <v>329</v>
      </c>
      <c r="B71" s="45">
        <v>17.208919999999999</v>
      </c>
      <c r="C71" s="45">
        <v>0.1554268</v>
      </c>
      <c r="D71" s="25" t="s">
        <v>131</v>
      </c>
      <c r="E71" s="4">
        <v>174000000</v>
      </c>
      <c r="F71" s="4">
        <v>61400000</v>
      </c>
    </row>
    <row r="72" spans="1:6" x14ac:dyDescent="0.25">
      <c r="A72" s="45" t="s">
        <v>1042</v>
      </c>
      <c r="B72" s="45">
        <v>17.202549999999999</v>
      </c>
      <c r="C72" s="45">
        <v>2.7891750000000002</v>
      </c>
      <c r="D72" s="25" t="s">
        <v>2285</v>
      </c>
      <c r="E72" s="4">
        <v>168000000</v>
      </c>
      <c r="F72" s="4" t="s">
        <v>2917</v>
      </c>
    </row>
    <row r="73" spans="1:6" x14ac:dyDescent="0.25">
      <c r="A73" s="44" t="s">
        <v>1227</v>
      </c>
      <c r="B73" s="44">
        <v>17.193020000000001</v>
      </c>
      <c r="C73" s="44">
        <v>0</v>
      </c>
      <c r="D73" s="25" t="s">
        <v>170</v>
      </c>
      <c r="E73" s="4">
        <v>167000000</v>
      </c>
      <c r="F73" s="4" t="s">
        <v>2917</v>
      </c>
    </row>
    <row r="74" spans="1:6" x14ac:dyDescent="0.25">
      <c r="A74" s="45" t="s">
        <v>2339</v>
      </c>
      <c r="B74" s="45">
        <v>17.19096</v>
      </c>
      <c r="C74" s="45" t="s">
        <v>5966</v>
      </c>
      <c r="D74" s="25" t="s">
        <v>585</v>
      </c>
      <c r="E74" s="4">
        <v>167000000</v>
      </c>
      <c r="F74" s="4" t="s">
        <v>2917</v>
      </c>
    </row>
    <row r="75" spans="1:6" x14ac:dyDescent="0.25">
      <c r="A75" s="44" t="s">
        <v>1414</v>
      </c>
      <c r="B75" s="44">
        <v>17.18242</v>
      </c>
      <c r="C75" s="44" t="s">
        <v>5966</v>
      </c>
      <c r="D75" s="25" t="s">
        <v>124</v>
      </c>
      <c r="E75" s="4">
        <v>165000000</v>
      </c>
      <c r="F75" s="4">
        <v>19800000</v>
      </c>
    </row>
    <row r="76" spans="1:6" x14ac:dyDescent="0.25">
      <c r="A76" s="44" t="s">
        <v>2756</v>
      </c>
      <c r="B76" s="44">
        <v>17.16619</v>
      </c>
      <c r="C76" s="44" t="s">
        <v>5966</v>
      </c>
      <c r="D76" s="25" t="s">
        <v>329</v>
      </c>
      <c r="E76" s="4">
        <v>165000000</v>
      </c>
      <c r="F76" s="4" t="s">
        <v>2917</v>
      </c>
    </row>
    <row r="77" spans="1:6" x14ac:dyDescent="0.25">
      <c r="A77" s="45" t="s">
        <v>1405</v>
      </c>
      <c r="B77" s="45">
        <v>17.16262</v>
      </c>
      <c r="C77" s="45">
        <v>2.2961819999999999</v>
      </c>
      <c r="D77" s="25" t="s">
        <v>118</v>
      </c>
      <c r="E77" s="4">
        <v>163000000</v>
      </c>
      <c r="F77" s="4">
        <v>82500000</v>
      </c>
    </row>
    <row r="78" spans="1:6" x14ac:dyDescent="0.25">
      <c r="A78" s="45" t="s">
        <v>399</v>
      </c>
      <c r="B78" s="45">
        <v>17.134260000000001</v>
      </c>
      <c r="C78" s="45">
        <v>0.65077660000000004</v>
      </c>
      <c r="D78" s="25" t="s">
        <v>912</v>
      </c>
      <c r="E78" s="4">
        <v>158000000</v>
      </c>
      <c r="F78" s="4">
        <v>17000000</v>
      </c>
    </row>
    <row r="79" spans="1:6" x14ac:dyDescent="0.25">
      <c r="A79" s="45" t="s">
        <v>1025</v>
      </c>
      <c r="B79" s="45">
        <v>17.091280000000001</v>
      </c>
      <c r="C79" s="45">
        <v>1.05074</v>
      </c>
      <c r="D79" s="25" t="s">
        <v>336</v>
      </c>
      <c r="E79" s="4">
        <v>155000000</v>
      </c>
      <c r="F79" s="4">
        <v>65400000</v>
      </c>
    </row>
    <row r="80" spans="1:6" x14ac:dyDescent="0.25">
      <c r="A80" s="44" t="s">
        <v>542</v>
      </c>
      <c r="B80" s="44">
        <v>17.007370000000002</v>
      </c>
      <c r="C80" s="44" t="s">
        <v>5966</v>
      </c>
      <c r="D80" s="25" t="s">
        <v>2284</v>
      </c>
      <c r="E80" s="4">
        <v>153000000</v>
      </c>
      <c r="F80" s="4" t="s">
        <v>2917</v>
      </c>
    </row>
    <row r="81" spans="1:6" x14ac:dyDescent="0.25">
      <c r="A81" s="44" t="s">
        <v>336</v>
      </c>
      <c r="B81" s="44">
        <v>16.994789999999998</v>
      </c>
      <c r="C81" s="44">
        <v>0.61701910000000004</v>
      </c>
      <c r="D81" s="33" t="s">
        <v>2974</v>
      </c>
      <c r="E81" s="4">
        <v>142000000</v>
      </c>
      <c r="F81" t="s">
        <v>2917</v>
      </c>
    </row>
    <row r="82" spans="1:6" x14ac:dyDescent="0.25">
      <c r="A82" s="44" t="s">
        <v>395</v>
      </c>
      <c r="B82" s="44">
        <v>16.986249999999998</v>
      </c>
      <c r="C82" s="44">
        <v>0.34863739999999999</v>
      </c>
      <c r="D82" s="25" t="s">
        <v>2339</v>
      </c>
      <c r="E82" s="4">
        <v>136000000</v>
      </c>
      <c r="F82" s="4" t="s">
        <v>2917</v>
      </c>
    </row>
    <row r="83" spans="1:6" x14ac:dyDescent="0.25">
      <c r="A83" s="45" t="s">
        <v>886</v>
      </c>
      <c r="B83" s="45">
        <v>16.985900000000001</v>
      </c>
      <c r="C83" s="45">
        <v>2.0919210000000001</v>
      </c>
      <c r="D83" s="25" t="s">
        <v>1825</v>
      </c>
      <c r="E83" s="4">
        <v>135000000</v>
      </c>
      <c r="F83" s="4" t="s">
        <v>2917</v>
      </c>
    </row>
    <row r="84" spans="1:6" x14ac:dyDescent="0.25">
      <c r="A84" s="45" t="s">
        <v>133</v>
      </c>
      <c r="B84" s="45">
        <v>16.972270000000002</v>
      </c>
      <c r="C84" s="45">
        <v>0.79656439999999995</v>
      </c>
      <c r="D84" s="25" t="s">
        <v>546</v>
      </c>
      <c r="E84" s="4">
        <v>127000000</v>
      </c>
      <c r="F84" s="4">
        <v>141000000</v>
      </c>
    </row>
    <row r="85" spans="1:6" x14ac:dyDescent="0.25">
      <c r="A85" s="44" t="s">
        <v>1281</v>
      </c>
      <c r="B85" s="44">
        <v>16.942769999999999</v>
      </c>
      <c r="C85" s="44" t="s">
        <v>5966</v>
      </c>
      <c r="D85" s="25" t="s">
        <v>178</v>
      </c>
      <c r="E85" s="4">
        <v>126000000</v>
      </c>
      <c r="F85" s="4" t="s">
        <v>2917</v>
      </c>
    </row>
    <row r="86" spans="1:6" x14ac:dyDescent="0.25">
      <c r="A86" s="45" t="s">
        <v>1226</v>
      </c>
      <c r="B86" s="45">
        <v>16.92597</v>
      </c>
      <c r="C86" s="45">
        <v>0</v>
      </c>
      <c r="D86" s="25" t="s">
        <v>326</v>
      </c>
      <c r="E86" s="4">
        <v>126000000</v>
      </c>
      <c r="F86" s="4">
        <v>113000000</v>
      </c>
    </row>
    <row r="87" spans="1:6" x14ac:dyDescent="0.25">
      <c r="A87" s="45" t="s">
        <v>326</v>
      </c>
      <c r="B87" s="45">
        <v>16.92595</v>
      </c>
      <c r="C87" s="45">
        <v>1.124398</v>
      </c>
      <c r="D87" s="25" t="s">
        <v>495</v>
      </c>
      <c r="E87" s="4">
        <v>123000000</v>
      </c>
      <c r="F87" t="s">
        <v>2917</v>
      </c>
    </row>
    <row r="88" spans="1:6" x14ac:dyDescent="0.25">
      <c r="A88" s="44" t="s">
        <v>2285</v>
      </c>
      <c r="B88" s="44">
        <v>16.924710000000001</v>
      </c>
      <c r="C88" s="44" t="s">
        <v>5966</v>
      </c>
      <c r="D88" s="25" t="s">
        <v>850</v>
      </c>
      <c r="E88" s="4">
        <v>121000000</v>
      </c>
      <c r="F88" t="s">
        <v>2917</v>
      </c>
    </row>
    <row r="89" spans="1:6" x14ac:dyDescent="0.25">
      <c r="A89" s="44" t="s">
        <v>1979</v>
      </c>
      <c r="B89" s="44">
        <v>16.871279999999999</v>
      </c>
      <c r="C89" s="44">
        <v>2.4342280000000001</v>
      </c>
      <c r="D89" s="25" t="s">
        <v>292</v>
      </c>
      <c r="E89" s="4">
        <v>115000000</v>
      </c>
      <c r="F89" t="s">
        <v>2917</v>
      </c>
    </row>
    <row r="90" spans="1:6" x14ac:dyDescent="0.25">
      <c r="A90" s="45" t="s">
        <v>1488</v>
      </c>
      <c r="B90" s="45">
        <v>16.86073</v>
      </c>
      <c r="C90" s="45" t="s">
        <v>5966</v>
      </c>
      <c r="D90" s="25" t="s">
        <v>261</v>
      </c>
      <c r="E90" s="16">
        <v>114000000</v>
      </c>
      <c r="F90" s="16">
        <v>34800000</v>
      </c>
    </row>
    <row r="91" spans="1:6" x14ac:dyDescent="0.25">
      <c r="A91" s="44" t="s">
        <v>261</v>
      </c>
      <c r="B91" s="44">
        <v>16.85641</v>
      </c>
      <c r="C91" s="44">
        <v>1.12016</v>
      </c>
      <c r="D91" s="25" t="s">
        <v>2287</v>
      </c>
      <c r="E91" s="4">
        <v>111000000</v>
      </c>
      <c r="F91" s="4" t="s">
        <v>2917</v>
      </c>
    </row>
    <row r="92" spans="1:6" x14ac:dyDescent="0.25">
      <c r="A92" s="45" t="s">
        <v>499</v>
      </c>
      <c r="B92" s="45">
        <v>16.854479999999999</v>
      </c>
      <c r="C92" s="45">
        <v>0.63048579999999999</v>
      </c>
      <c r="D92" s="25" t="s">
        <v>164</v>
      </c>
      <c r="E92" s="4">
        <v>109000000</v>
      </c>
      <c r="F92" s="4" t="s">
        <v>2917</v>
      </c>
    </row>
    <row r="93" spans="1:6" x14ac:dyDescent="0.25">
      <c r="A93" s="44" t="s">
        <v>170</v>
      </c>
      <c r="B93" s="44">
        <v>16.833690000000001</v>
      </c>
      <c r="C93" s="44">
        <v>0.2283898</v>
      </c>
      <c r="D93" s="25" t="s">
        <v>847</v>
      </c>
      <c r="E93" s="4">
        <v>104000000</v>
      </c>
      <c r="F93" t="s">
        <v>2917</v>
      </c>
    </row>
    <row r="94" spans="1:6" x14ac:dyDescent="0.25">
      <c r="A94" s="44" t="s">
        <v>1590</v>
      </c>
      <c r="B94" s="44">
        <v>16.82958</v>
      </c>
      <c r="C94" s="44" t="s">
        <v>5966</v>
      </c>
      <c r="D94" s="25" t="s">
        <v>2280</v>
      </c>
      <c r="E94" s="4">
        <v>103000000</v>
      </c>
      <c r="F94" s="4" t="s">
        <v>2917</v>
      </c>
    </row>
    <row r="95" spans="1:6" x14ac:dyDescent="0.25">
      <c r="A95" s="45" t="s">
        <v>1589</v>
      </c>
      <c r="B95" s="45">
        <v>16.821770000000001</v>
      </c>
      <c r="C95" s="45" t="s">
        <v>5966</v>
      </c>
      <c r="D95" s="25" t="s">
        <v>2761</v>
      </c>
      <c r="E95" s="4">
        <v>101000000</v>
      </c>
      <c r="F95" s="4" t="s">
        <v>2917</v>
      </c>
    </row>
    <row r="96" spans="1:6" x14ac:dyDescent="0.25">
      <c r="A96" s="45" t="s">
        <v>2971</v>
      </c>
      <c r="B96" s="45">
        <v>16.81906</v>
      </c>
      <c r="C96" s="45">
        <v>2.072193</v>
      </c>
      <c r="D96" s="25" t="s">
        <v>399</v>
      </c>
      <c r="E96" s="4">
        <v>91400000</v>
      </c>
      <c r="F96" s="4">
        <v>36700000</v>
      </c>
    </row>
    <row r="97" spans="1:6" x14ac:dyDescent="0.25">
      <c r="A97" s="44" t="s">
        <v>1502</v>
      </c>
      <c r="B97" s="44">
        <v>16.79665</v>
      </c>
      <c r="C97" s="44">
        <v>1.9239269999999999</v>
      </c>
      <c r="D97" s="25" t="s">
        <v>1090</v>
      </c>
      <c r="E97" s="4">
        <v>84000000</v>
      </c>
      <c r="F97" s="4" t="s">
        <v>2917</v>
      </c>
    </row>
    <row r="98" spans="1:6" x14ac:dyDescent="0.25">
      <c r="A98" s="45" t="s">
        <v>216</v>
      </c>
      <c r="B98" s="45">
        <v>16.69773</v>
      </c>
      <c r="C98" s="45">
        <v>1.2204790000000001</v>
      </c>
      <c r="D98" s="25" t="s">
        <v>2278</v>
      </c>
      <c r="E98" s="4">
        <v>82300000</v>
      </c>
      <c r="F98" s="4" t="s">
        <v>2917</v>
      </c>
    </row>
    <row r="99" spans="1:6" x14ac:dyDescent="0.25">
      <c r="A99" s="45" t="s">
        <v>1231</v>
      </c>
      <c r="B99" s="45">
        <v>16.675920000000001</v>
      </c>
      <c r="C99" s="45">
        <v>0.62045539999999999</v>
      </c>
      <c r="D99" s="25" t="s">
        <v>2286</v>
      </c>
      <c r="E99" s="4">
        <v>79900000</v>
      </c>
      <c r="F99" s="4" t="s">
        <v>2917</v>
      </c>
    </row>
    <row r="100" spans="1:6" x14ac:dyDescent="0.25">
      <c r="A100" s="45" t="s">
        <v>1600</v>
      </c>
      <c r="B100" s="45">
        <v>16.663029999999999</v>
      </c>
      <c r="C100" s="45" t="s">
        <v>5966</v>
      </c>
      <c r="D100" s="25" t="s">
        <v>183</v>
      </c>
      <c r="E100" s="4">
        <v>79200000</v>
      </c>
      <c r="F100" s="4">
        <v>188000000</v>
      </c>
    </row>
    <row r="101" spans="1:6" x14ac:dyDescent="0.25">
      <c r="A101" s="44" t="s">
        <v>122</v>
      </c>
      <c r="B101" s="44">
        <v>16.637979999999999</v>
      </c>
      <c r="C101" s="44">
        <v>0.64216419999999996</v>
      </c>
      <c r="D101" s="25" t="s">
        <v>1475</v>
      </c>
      <c r="E101" s="4">
        <v>79100000</v>
      </c>
      <c r="F101" s="4" t="s">
        <v>2917</v>
      </c>
    </row>
    <row r="102" spans="1:6" x14ac:dyDescent="0.25">
      <c r="A102" s="45" t="s">
        <v>495</v>
      </c>
      <c r="B102" s="45">
        <v>16.637160000000002</v>
      </c>
      <c r="C102" s="45">
        <v>0.74718859999999998</v>
      </c>
      <c r="D102" s="25" t="s">
        <v>210</v>
      </c>
      <c r="E102" s="4">
        <v>75200000</v>
      </c>
      <c r="F102" s="4">
        <v>42000000</v>
      </c>
    </row>
    <row r="103" spans="1:6" x14ac:dyDescent="0.25">
      <c r="A103" s="44" t="s">
        <v>1595</v>
      </c>
      <c r="B103" s="44">
        <v>16.625360000000001</v>
      </c>
      <c r="C103" s="44" t="s">
        <v>5966</v>
      </c>
      <c r="D103" s="25" t="s">
        <v>1678</v>
      </c>
      <c r="E103" s="4">
        <v>71600000</v>
      </c>
      <c r="F103" s="4" t="s">
        <v>2917</v>
      </c>
    </row>
    <row r="104" spans="1:6" x14ac:dyDescent="0.25">
      <c r="A104" s="45" t="s">
        <v>630</v>
      </c>
      <c r="B104" s="45">
        <v>16.612929999999999</v>
      </c>
      <c r="C104" s="45">
        <v>0.58289849999999999</v>
      </c>
      <c r="D104" s="33" t="s">
        <v>133</v>
      </c>
      <c r="E104" s="4">
        <v>70200000</v>
      </c>
      <c r="F104" s="4">
        <v>91900000</v>
      </c>
    </row>
    <row r="105" spans="1:6" x14ac:dyDescent="0.25">
      <c r="A105" s="45" t="s">
        <v>1492</v>
      </c>
      <c r="B105" s="45">
        <v>16.56494</v>
      </c>
      <c r="C105" s="45" t="s">
        <v>5966</v>
      </c>
      <c r="D105" s="25" t="s">
        <v>274</v>
      </c>
      <c r="E105" s="4">
        <v>65100000</v>
      </c>
      <c r="F105" s="4" t="s">
        <v>2917</v>
      </c>
    </row>
    <row r="106" spans="1:6" x14ac:dyDescent="0.25">
      <c r="A106" s="45" t="s">
        <v>1591</v>
      </c>
      <c r="B106" s="45">
        <v>16.550930000000001</v>
      </c>
      <c r="C106" s="45">
        <v>0.98140590000000005</v>
      </c>
      <c r="D106" s="25" t="s">
        <v>295</v>
      </c>
      <c r="E106" s="4">
        <v>55900000</v>
      </c>
      <c r="F106" s="4" t="s">
        <v>2917</v>
      </c>
    </row>
    <row r="107" spans="1:6" x14ac:dyDescent="0.25">
      <c r="A107" s="45" t="s">
        <v>839</v>
      </c>
      <c r="B107" s="45">
        <v>16.549399999999999</v>
      </c>
      <c r="C107" s="45" t="s">
        <v>5966</v>
      </c>
      <c r="D107" s="25" t="s">
        <v>2734</v>
      </c>
      <c r="E107" s="4">
        <v>53300000</v>
      </c>
      <c r="F107" s="4" t="s">
        <v>2917</v>
      </c>
    </row>
    <row r="108" spans="1:6" x14ac:dyDescent="0.25">
      <c r="A108" s="44" t="s">
        <v>730</v>
      </c>
      <c r="B108" s="44">
        <v>16.538340000000002</v>
      </c>
      <c r="C108" s="44">
        <v>1.798346</v>
      </c>
      <c r="D108" s="25" t="s">
        <v>494</v>
      </c>
      <c r="E108" s="4">
        <v>50100000</v>
      </c>
      <c r="F108" s="4" t="s">
        <v>2917</v>
      </c>
    </row>
    <row r="109" spans="1:6" x14ac:dyDescent="0.25">
      <c r="A109" s="44" t="s">
        <v>1970</v>
      </c>
      <c r="B109" s="44">
        <v>16.535080000000001</v>
      </c>
      <c r="C109" s="44" t="s">
        <v>5966</v>
      </c>
      <c r="D109" s="25" t="s">
        <v>1498</v>
      </c>
      <c r="E109" s="4">
        <v>47700000</v>
      </c>
      <c r="F109" t="s">
        <v>2917</v>
      </c>
    </row>
    <row r="110" spans="1:6" x14ac:dyDescent="0.25">
      <c r="A110" s="44" t="s">
        <v>706</v>
      </c>
      <c r="B110" s="44">
        <v>16.53379</v>
      </c>
      <c r="C110" s="44" t="s">
        <v>5966</v>
      </c>
      <c r="D110" s="25" t="s">
        <v>1181</v>
      </c>
      <c r="E110" s="4">
        <v>41000000</v>
      </c>
      <c r="F110" t="s">
        <v>2917</v>
      </c>
    </row>
    <row r="111" spans="1:6" x14ac:dyDescent="0.25">
      <c r="A111" s="45" t="s">
        <v>247</v>
      </c>
      <c r="B111" s="45">
        <v>16.468260000000001</v>
      </c>
      <c r="C111" s="45">
        <v>1.4392529999999999</v>
      </c>
      <c r="D111" s="33" t="s">
        <v>1093</v>
      </c>
      <c r="E111" s="4">
        <v>40000000</v>
      </c>
      <c r="F111" t="s">
        <v>2917</v>
      </c>
    </row>
    <row r="112" spans="1:6" x14ac:dyDescent="0.25">
      <c r="A112" s="44" t="s">
        <v>850</v>
      </c>
      <c r="B112" s="44">
        <v>16.458850000000002</v>
      </c>
      <c r="C112" s="44">
        <v>0.70194129999999999</v>
      </c>
      <c r="D112" s="25" t="s">
        <v>125</v>
      </c>
      <c r="E112" s="4">
        <v>37000000</v>
      </c>
      <c r="F112" s="4" t="s">
        <v>2917</v>
      </c>
    </row>
    <row r="113" spans="1:6" x14ac:dyDescent="0.25">
      <c r="A113" s="44" t="s">
        <v>1825</v>
      </c>
      <c r="B113" s="44">
        <v>16.456790000000002</v>
      </c>
      <c r="C113" s="44" t="s">
        <v>5966</v>
      </c>
      <c r="D113" s="25" t="s">
        <v>247</v>
      </c>
      <c r="E113" s="4">
        <v>28600000</v>
      </c>
      <c r="F113" s="4" t="s">
        <v>2917</v>
      </c>
    </row>
    <row r="114" spans="1:6" x14ac:dyDescent="0.25">
      <c r="A114" s="45" t="s">
        <v>1236</v>
      </c>
      <c r="B114" s="45">
        <v>16.43852</v>
      </c>
      <c r="C114" s="45">
        <v>0</v>
      </c>
      <c r="D114" s="33" t="s">
        <v>1221</v>
      </c>
      <c r="E114" s="4">
        <v>22200000</v>
      </c>
      <c r="F114" s="4" t="s">
        <v>2917</v>
      </c>
    </row>
    <row r="115" spans="1:6" x14ac:dyDescent="0.25">
      <c r="A115" s="45" t="s">
        <v>172</v>
      </c>
      <c r="B115" s="45">
        <v>16.430820000000001</v>
      </c>
      <c r="C115" s="45">
        <v>1.137316</v>
      </c>
      <c r="D115" s="25" t="s">
        <v>395</v>
      </c>
      <c r="E115" s="4">
        <v>12300000</v>
      </c>
      <c r="F115" t="s">
        <v>2917</v>
      </c>
    </row>
    <row r="116" spans="1:6" x14ac:dyDescent="0.25">
      <c r="A116" s="45" t="s">
        <v>498</v>
      </c>
      <c r="B116" s="45">
        <v>16.429130000000001</v>
      </c>
      <c r="C116" s="45" t="s">
        <v>5966</v>
      </c>
      <c r="D116" s="25" t="s">
        <v>709</v>
      </c>
      <c r="E116" s="4">
        <v>9211106</v>
      </c>
      <c r="F116" t="s">
        <v>2917</v>
      </c>
    </row>
    <row r="117" spans="1:6" x14ac:dyDescent="0.25">
      <c r="A117" s="45" t="s">
        <v>960</v>
      </c>
      <c r="B117" s="45">
        <v>16.425429999999999</v>
      </c>
      <c r="C117" s="45">
        <v>0.15394050000000001</v>
      </c>
      <c r="D117" s="25" t="s">
        <v>1492</v>
      </c>
      <c r="E117" s="4">
        <v>4298284</v>
      </c>
      <c r="F117" s="4" t="s">
        <v>2917</v>
      </c>
    </row>
    <row r="118" spans="1:6" x14ac:dyDescent="0.25">
      <c r="A118" s="45" t="s">
        <v>1971</v>
      </c>
      <c r="B118" s="45">
        <v>16.411899999999999</v>
      </c>
      <c r="C118" s="45">
        <v>1.3138110000000001</v>
      </c>
      <c r="D118" s="25" t="s">
        <v>1272</v>
      </c>
      <c r="E118" s="4">
        <v>4212751</v>
      </c>
      <c r="F118" s="4" t="s">
        <v>2917</v>
      </c>
    </row>
    <row r="119" spans="1:6" x14ac:dyDescent="0.25">
      <c r="A119" s="44" t="s">
        <v>178</v>
      </c>
      <c r="B119" s="44">
        <v>16.402539999999998</v>
      </c>
      <c r="C119" s="44">
        <v>0.92283660000000001</v>
      </c>
      <c r="D119" s="25" t="s">
        <v>545</v>
      </c>
      <c r="E119" s="4">
        <v>-5619687</v>
      </c>
      <c r="F119" t="s">
        <v>2917</v>
      </c>
    </row>
    <row r="120" spans="1:6" x14ac:dyDescent="0.25">
      <c r="A120" s="44" t="s">
        <v>482</v>
      </c>
      <c r="B120" s="44">
        <v>16.401009999999999</v>
      </c>
      <c r="C120" s="44">
        <v>1.3201229999999999</v>
      </c>
      <c r="D120" s="25" t="s">
        <v>706</v>
      </c>
      <c r="E120" s="4">
        <v>-17300000</v>
      </c>
      <c r="F120" s="4" t="s">
        <v>2917</v>
      </c>
    </row>
    <row r="121" spans="1:6" x14ac:dyDescent="0.25">
      <c r="A121" s="45" t="s">
        <v>183</v>
      </c>
      <c r="B121" s="45">
        <v>16.387519999999999</v>
      </c>
      <c r="C121" s="45">
        <v>0.55256590000000005</v>
      </c>
      <c r="D121" s="25" t="s">
        <v>1838</v>
      </c>
      <c r="E121" s="4">
        <v>-48000000</v>
      </c>
      <c r="F121" s="4" t="s">
        <v>2917</v>
      </c>
    </row>
    <row r="122" spans="1:6" x14ac:dyDescent="0.25">
      <c r="A122" s="45" t="s">
        <v>1224</v>
      </c>
      <c r="B122" s="45">
        <v>16.374929999999999</v>
      </c>
      <c r="C122" s="45">
        <v>0</v>
      </c>
      <c r="D122" s="25" t="s">
        <v>501</v>
      </c>
      <c r="E122" s="4">
        <v>-63400000</v>
      </c>
      <c r="F122" s="4" t="s">
        <v>2917</v>
      </c>
    </row>
    <row r="123" spans="1:6" x14ac:dyDescent="0.25">
      <c r="A123" s="45" t="s">
        <v>1232</v>
      </c>
      <c r="B123" s="45">
        <v>16.363320000000002</v>
      </c>
      <c r="C123" s="45">
        <v>0.42731219999999998</v>
      </c>
      <c r="D123" s="33"/>
      <c r="E123" s="4"/>
      <c r="F123" s="4"/>
    </row>
    <row r="124" spans="1:6" x14ac:dyDescent="0.25">
      <c r="A124" s="44" t="s">
        <v>5219</v>
      </c>
      <c r="B124" s="44">
        <v>16.362729999999999</v>
      </c>
      <c r="C124" s="44" t="s">
        <v>5966</v>
      </c>
      <c r="E124" s="16"/>
      <c r="F124" s="2"/>
    </row>
    <row r="125" spans="1:6" x14ac:dyDescent="0.25">
      <c r="A125" s="44" t="s">
        <v>957</v>
      </c>
      <c r="B125" s="44">
        <v>16.360859999999999</v>
      </c>
      <c r="C125" s="44">
        <v>2.7672599999999999E-2</v>
      </c>
      <c r="E125" s="16"/>
      <c r="F125" s="16"/>
    </row>
    <row r="126" spans="1:6" x14ac:dyDescent="0.25">
      <c r="A126" s="44" t="s">
        <v>1676</v>
      </c>
      <c r="B126" s="44">
        <v>16.339490000000001</v>
      </c>
      <c r="C126" s="44" t="s">
        <v>5966</v>
      </c>
      <c r="E126" s="16"/>
      <c r="F126" s="16"/>
    </row>
    <row r="127" spans="1:6" x14ac:dyDescent="0.25">
      <c r="A127" s="44" t="s">
        <v>6036</v>
      </c>
      <c r="B127" s="44">
        <v>16.338750000000001</v>
      </c>
      <c r="C127" s="44" t="s">
        <v>5966</v>
      </c>
      <c r="E127" s="16"/>
      <c r="F127" s="2"/>
    </row>
    <row r="128" spans="1:6" x14ac:dyDescent="0.25">
      <c r="A128" s="45" t="s">
        <v>129</v>
      </c>
      <c r="B128" s="45">
        <v>16.32873</v>
      </c>
      <c r="C128" s="45" t="s">
        <v>5966</v>
      </c>
      <c r="E128" s="16"/>
      <c r="F128" s="2"/>
    </row>
    <row r="129" spans="1:6" x14ac:dyDescent="0.25">
      <c r="A129" s="45" t="s">
        <v>5232</v>
      </c>
      <c r="B129" s="45">
        <v>16.312809999999999</v>
      </c>
      <c r="C129" s="45" t="s">
        <v>5966</v>
      </c>
      <c r="E129" s="16"/>
      <c r="F129" s="2"/>
    </row>
    <row r="130" spans="1:6" x14ac:dyDescent="0.25">
      <c r="A130" s="45" t="s">
        <v>952</v>
      </c>
      <c r="B130" s="45">
        <v>16.310020000000002</v>
      </c>
      <c r="C130" s="45" t="s">
        <v>5966</v>
      </c>
      <c r="E130" s="16"/>
      <c r="F130" s="2"/>
    </row>
    <row r="131" spans="1:6" x14ac:dyDescent="0.25">
      <c r="A131" s="45" t="s">
        <v>2293</v>
      </c>
      <c r="B131" s="45">
        <v>16.30761</v>
      </c>
      <c r="C131" s="45" t="s">
        <v>5966</v>
      </c>
      <c r="E131" s="16"/>
      <c r="F131" s="16"/>
    </row>
    <row r="132" spans="1:6" x14ac:dyDescent="0.25">
      <c r="A132" s="44" t="s">
        <v>912</v>
      </c>
      <c r="B132" s="44">
        <v>16.2834</v>
      </c>
      <c r="C132" s="44">
        <v>0.64722029999999997</v>
      </c>
      <c r="E132" s="16"/>
      <c r="F132" s="16"/>
    </row>
    <row r="133" spans="1:6" x14ac:dyDescent="0.25">
      <c r="A133" s="45" t="s">
        <v>666</v>
      </c>
      <c r="B133" s="45">
        <v>16.280480000000001</v>
      </c>
      <c r="C133" s="45">
        <v>2.1424690000000002</v>
      </c>
      <c r="E133" s="16"/>
      <c r="F133" s="2"/>
    </row>
    <row r="134" spans="1:6" x14ac:dyDescent="0.25">
      <c r="A134" s="44" t="s">
        <v>817</v>
      </c>
      <c r="B134" s="44">
        <v>16.277550000000002</v>
      </c>
      <c r="C134" s="44" t="s">
        <v>5966</v>
      </c>
      <c r="E134" s="16"/>
      <c r="F134" s="16"/>
    </row>
    <row r="135" spans="1:6" x14ac:dyDescent="0.25">
      <c r="A135" s="46" t="s">
        <v>1090</v>
      </c>
      <c r="B135" s="45">
        <v>16.266210000000001</v>
      </c>
      <c r="C135" s="45" t="s">
        <v>5966</v>
      </c>
      <c r="E135" s="16"/>
      <c r="F135" s="16"/>
    </row>
    <row r="136" spans="1:6" x14ac:dyDescent="0.25">
      <c r="A136" s="44" t="s">
        <v>492</v>
      </c>
      <c r="B136" s="44">
        <v>16.247160000000001</v>
      </c>
      <c r="C136" s="44" t="s">
        <v>5966</v>
      </c>
      <c r="E136" s="16"/>
      <c r="F136" s="16"/>
    </row>
    <row r="137" spans="1:6" x14ac:dyDescent="0.25">
      <c r="A137" s="45" t="s">
        <v>832</v>
      </c>
      <c r="B137" s="45">
        <v>16.243539999999999</v>
      </c>
      <c r="C137" s="45">
        <v>1.3963699999999999</v>
      </c>
      <c r="E137" s="16"/>
      <c r="F137" s="16"/>
    </row>
    <row r="138" spans="1:6" x14ac:dyDescent="0.25">
      <c r="A138" s="45" t="s">
        <v>500</v>
      </c>
      <c r="B138" s="45">
        <v>16.24325</v>
      </c>
      <c r="C138" s="45" t="s">
        <v>5966</v>
      </c>
      <c r="E138" s="16"/>
      <c r="F138" s="16"/>
    </row>
    <row r="139" spans="1:6" x14ac:dyDescent="0.25">
      <c r="A139" s="45" t="s">
        <v>4068</v>
      </c>
      <c r="B139" s="45">
        <v>16.240600000000001</v>
      </c>
      <c r="C139" s="45" t="s">
        <v>5966</v>
      </c>
      <c r="E139" s="16"/>
      <c r="F139" s="16"/>
    </row>
    <row r="140" spans="1:6" x14ac:dyDescent="0.25">
      <c r="A140" s="45" t="s">
        <v>905</v>
      </c>
      <c r="B140" s="45">
        <v>16.230440000000002</v>
      </c>
      <c r="C140" s="45">
        <v>0</v>
      </c>
      <c r="E140" s="16"/>
      <c r="F140" s="16"/>
    </row>
    <row r="141" spans="1:6" x14ac:dyDescent="0.25">
      <c r="A141" s="45" t="s">
        <v>838</v>
      </c>
      <c r="B141" s="45">
        <v>16.22766</v>
      </c>
      <c r="C141" s="45">
        <v>0.63416430000000001</v>
      </c>
      <c r="E141" s="16"/>
      <c r="F141" s="16"/>
    </row>
    <row r="142" spans="1:6" x14ac:dyDescent="0.25">
      <c r="A142" s="45" t="s">
        <v>2801</v>
      </c>
      <c r="B142" s="45">
        <v>16.218769999999999</v>
      </c>
      <c r="C142" s="45" t="s">
        <v>5966</v>
      </c>
      <c r="E142" s="16"/>
      <c r="F142" s="16"/>
    </row>
    <row r="143" spans="1:6" x14ac:dyDescent="0.25">
      <c r="A143" s="45" t="s">
        <v>3699</v>
      </c>
      <c r="B143" s="45">
        <v>16.21256</v>
      </c>
      <c r="C143" s="45" t="s">
        <v>5966</v>
      </c>
      <c r="E143" s="16"/>
      <c r="F143" s="2"/>
    </row>
    <row r="144" spans="1:6" x14ac:dyDescent="0.25">
      <c r="A144" s="44" t="s">
        <v>448</v>
      </c>
      <c r="B144" s="44">
        <v>16.20778</v>
      </c>
      <c r="C144" s="44" t="s">
        <v>5966</v>
      </c>
      <c r="E144" s="16"/>
      <c r="F144" s="16"/>
    </row>
    <row r="145" spans="1:6" x14ac:dyDescent="0.25">
      <c r="A145" s="45" t="s">
        <v>918</v>
      </c>
      <c r="B145" s="45">
        <v>16.203240000000001</v>
      </c>
      <c r="C145" s="45">
        <v>0.13924329999999999</v>
      </c>
      <c r="E145" s="16"/>
      <c r="F145" s="2"/>
    </row>
    <row r="146" spans="1:6" x14ac:dyDescent="0.25">
      <c r="A146" s="44" t="s">
        <v>300</v>
      </c>
      <c r="B146" s="44">
        <v>16.196660000000001</v>
      </c>
      <c r="C146" s="44">
        <v>1.232729</v>
      </c>
      <c r="E146" s="16"/>
      <c r="F146" s="16"/>
    </row>
    <row r="147" spans="1:6" x14ac:dyDescent="0.25">
      <c r="A147" s="45" t="s">
        <v>132</v>
      </c>
      <c r="B147" s="45">
        <v>16.16506</v>
      </c>
      <c r="C147" s="45">
        <v>0.94158560000000002</v>
      </c>
      <c r="E147" s="16"/>
      <c r="F147" s="16"/>
    </row>
    <row r="148" spans="1:6" x14ac:dyDescent="0.25">
      <c r="A148" s="44" t="s">
        <v>1975</v>
      </c>
      <c r="B148" s="44">
        <v>16.157869999999999</v>
      </c>
      <c r="C148" s="44" t="s">
        <v>5966</v>
      </c>
      <c r="E148" s="16"/>
      <c r="F148" s="16"/>
    </row>
    <row r="149" spans="1:6" x14ac:dyDescent="0.25">
      <c r="A149" s="45" t="s">
        <v>121</v>
      </c>
      <c r="B149" s="45">
        <v>16.14912</v>
      </c>
      <c r="C149" s="45">
        <v>0.92988479999999996</v>
      </c>
      <c r="E149" s="16"/>
      <c r="F149" s="16"/>
    </row>
    <row r="150" spans="1:6" x14ac:dyDescent="0.25">
      <c r="A150" s="44" t="s">
        <v>2278</v>
      </c>
      <c r="B150" s="44">
        <v>16.149080000000001</v>
      </c>
      <c r="C150" s="44">
        <v>0.34276780000000001</v>
      </c>
      <c r="E150" s="16"/>
      <c r="F150" s="16"/>
    </row>
    <row r="151" spans="1:6" x14ac:dyDescent="0.25">
      <c r="A151" s="45" t="s">
        <v>835</v>
      </c>
      <c r="B151" s="45">
        <v>16.14845</v>
      </c>
      <c r="C151" s="45">
        <v>0.36818269999999997</v>
      </c>
      <c r="E151" s="16"/>
      <c r="F151" s="2"/>
    </row>
    <row r="152" spans="1:6" x14ac:dyDescent="0.25">
      <c r="A152" s="44" t="s">
        <v>274</v>
      </c>
      <c r="B152" s="44">
        <v>16.14536</v>
      </c>
      <c r="C152" s="44">
        <v>0.84741619999999995</v>
      </c>
      <c r="E152" s="16"/>
      <c r="F152" s="2"/>
    </row>
    <row r="153" spans="1:6" x14ac:dyDescent="0.25">
      <c r="A153" s="45" t="s">
        <v>397</v>
      </c>
      <c r="B153" s="45">
        <v>16.138159999999999</v>
      </c>
      <c r="C153" s="45" t="s">
        <v>5966</v>
      </c>
      <c r="E153" s="16"/>
      <c r="F153" s="16"/>
    </row>
    <row r="154" spans="1:6" x14ac:dyDescent="0.25">
      <c r="A154" s="44" t="s">
        <v>497</v>
      </c>
      <c r="B154" s="44">
        <v>16.134530000000002</v>
      </c>
      <c r="C154" s="44">
        <v>1.3121050000000001</v>
      </c>
      <c r="E154" s="16"/>
      <c r="F154" s="16"/>
    </row>
    <row r="155" spans="1:6" x14ac:dyDescent="0.25">
      <c r="A155" s="45" t="s">
        <v>1220</v>
      </c>
      <c r="B155" s="45">
        <v>16.131630000000001</v>
      </c>
      <c r="C155" s="45">
        <v>0.30489050000000001</v>
      </c>
      <c r="E155" s="16"/>
      <c r="F155" s="2"/>
    </row>
    <row r="156" spans="1:6" x14ac:dyDescent="0.25">
      <c r="A156" s="44" t="s">
        <v>123</v>
      </c>
      <c r="B156" s="44">
        <v>16.118259999999999</v>
      </c>
      <c r="C156" s="44" t="s">
        <v>5966</v>
      </c>
      <c r="E156" s="16"/>
      <c r="F156" s="16"/>
    </row>
    <row r="157" spans="1:6" x14ac:dyDescent="0.25">
      <c r="A157" s="45" t="s">
        <v>1498</v>
      </c>
      <c r="B157" s="45">
        <v>16.117699999999999</v>
      </c>
      <c r="C157" s="45">
        <v>3.1632399999999998E-2</v>
      </c>
      <c r="E157" s="16"/>
      <c r="F157" s="16"/>
    </row>
    <row r="158" spans="1:6" x14ac:dyDescent="0.25">
      <c r="A158" s="44" t="s">
        <v>895</v>
      </c>
      <c r="B158" s="44">
        <v>16.1142</v>
      </c>
      <c r="C158" s="44">
        <v>2.5786020000000001</v>
      </c>
      <c r="E158" s="16"/>
      <c r="F158" s="16"/>
    </row>
    <row r="159" spans="1:6" x14ac:dyDescent="0.25">
      <c r="A159" s="45" t="s">
        <v>2761</v>
      </c>
      <c r="B159" s="45">
        <v>16.113949999999999</v>
      </c>
      <c r="C159" s="45" t="s">
        <v>5966</v>
      </c>
      <c r="E159" s="16"/>
      <c r="F159" s="16"/>
    </row>
    <row r="160" spans="1:6" x14ac:dyDescent="0.25">
      <c r="A160" s="45" t="s">
        <v>124</v>
      </c>
      <c r="B160" s="45">
        <v>16.112829999999999</v>
      </c>
      <c r="C160" s="45">
        <v>1.3066519999999999</v>
      </c>
      <c r="E160" s="16"/>
      <c r="F160" s="2"/>
    </row>
    <row r="161" spans="1:6" x14ac:dyDescent="0.25">
      <c r="A161" s="45" t="s">
        <v>2290</v>
      </c>
      <c r="B161" s="45">
        <v>16.1083</v>
      </c>
      <c r="C161" s="45" t="s">
        <v>5966</v>
      </c>
      <c r="E161" s="16"/>
      <c r="F161" s="16"/>
    </row>
    <row r="162" spans="1:6" x14ac:dyDescent="0.25">
      <c r="A162" s="44" t="s">
        <v>1980</v>
      </c>
      <c r="B162" s="44">
        <v>16.103010000000001</v>
      </c>
      <c r="C162" s="44" t="s">
        <v>5966</v>
      </c>
      <c r="E162" s="16"/>
      <c r="F162" s="16"/>
    </row>
    <row r="163" spans="1:6" x14ac:dyDescent="0.25">
      <c r="A163" s="44" t="s">
        <v>131</v>
      </c>
      <c r="B163" s="44">
        <v>16.102499999999999</v>
      </c>
      <c r="C163" s="44">
        <v>1.1092109999999999</v>
      </c>
      <c r="E163" s="16"/>
      <c r="F163" s="16"/>
    </row>
    <row r="164" spans="1:6" x14ac:dyDescent="0.25">
      <c r="A164" s="45" t="s">
        <v>2023</v>
      </c>
      <c r="B164" s="45">
        <v>16.093250000000001</v>
      </c>
      <c r="C164" s="45" t="s">
        <v>5966</v>
      </c>
      <c r="E164" s="16"/>
      <c r="F164" s="16"/>
    </row>
    <row r="165" spans="1:6" x14ac:dyDescent="0.25">
      <c r="A165" s="44" t="s">
        <v>1967</v>
      </c>
      <c r="B165" s="44">
        <v>16.08446</v>
      </c>
      <c r="C165" s="44" t="s">
        <v>5966</v>
      </c>
      <c r="E165" s="16"/>
      <c r="F165" s="2"/>
    </row>
    <row r="166" spans="1:6" x14ac:dyDescent="0.25">
      <c r="A166" s="44" t="s">
        <v>1222</v>
      </c>
      <c r="B166" s="44">
        <v>16.076630000000002</v>
      </c>
      <c r="C166" s="44">
        <v>6.3107999999999997E-2</v>
      </c>
      <c r="E166" s="16"/>
      <c r="F166" s="16"/>
    </row>
    <row r="167" spans="1:6" x14ac:dyDescent="0.25">
      <c r="A167" s="44" t="s">
        <v>6053</v>
      </c>
      <c r="B167" s="44">
        <v>16.067920000000001</v>
      </c>
      <c r="C167" s="44" t="s">
        <v>5966</v>
      </c>
      <c r="E167" s="16"/>
      <c r="F167" s="2"/>
    </row>
    <row r="168" spans="1:6" x14ac:dyDescent="0.25">
      <c r="A168" s="45" t="s">
        <v>855</v>
      </c>
      <c r="B168" s="45">
        <v>16.047000000000001</v>
      </c>
      <c r="C168" s="45" t="s">
        <v>5966</v>
      </c>
      <c r="E168" s="16"/>
      <c r="F168" s="16"/>
    </row>
    <row r="169" spans="1:6" x14ac:dyDescent="0.25">
      <c r="A169" s="44" t="s">
        <v>1597</v>
      </c>
      <c r="B169" s="44">
        <v>16.04148</v>
      </c>
      <c r="C169" s="44" t="s">
        <v>5966</v>
      </c>
      <c r="E169" s="16"/>
      <c r="F169" s="2"/>
    </row>
    <row r="170" spans="1:6" x14ac:dyDescent="0.25">
      <c r="A170" s="44" t="s">
        <v>1985</v>
      </c>
      <c r="B170" s="44">
        <v>16.022929999999999</v>
      </c>
      <c r="C170" s="44" t="s">
        <v>5966</v>
      </c>
      <c r="E170" s="2"/>
      <c r="F170" s="2"/>
    </row>
    <row r="171" spans="1:6" x14ac:dyDescent="0.25">
      <c r="A171" s="44" t="s">
        <v>1968</v>
      </c>
      <c r="B171" s="44">
        <v>16.017440000000001</v>
      </c>
      <c r="C171" s="44">
        <v>0.74691430000000003</v>
      </c>
    </row>
    <row r="172" spans="1:6" x14ac:dyDescent="0.25">
      <c r="A172" s="44" t="s">
        <v>953</v>
      </c>
      <c r="B172" s="44">
        <v>16.012560000000001</v>
      </c>
      <c r="C172" s="44" t="s">
        <v>5966</v>
      </c>
    </row>
    <row r="173" spans="1:6" x14ac:dyDescent="0.25">
      <c r="A173" s="45" t="s">
        <v>125</v>
      </c>
      <c r="B173" s="45">
        <v>16.010429999999999</v>
      </c>
      <c r="C173" s="45">
        <v>0.61934940000000005</v>
      </c>
    </row>
    <row r="174" spans="1:6" x14ac:dyDescent="0.25">
      <c r="A174" s="45" t="s">
        <v>491</v>
      </c>
      <c r="B174" s="45">
        <v>16.00564</v>
      </c>
      <c r="C174" s="45" t="s">
        <v>5966</v>
      </c>
    </row>
    <row r="175" spans="1:6" x14ac:dyDescent="0.25">
      <c r="A175" s="44" t="s">
        <v>1805</v>
      </c>
      <c r="B175" s="44">
        <v>16.00516</v>
      </c>
      <c r="C175" s="44" t="s">
        <v>5966</v>
      </c>
    </row>
    <row r="176" spans="1:6" x14ac:dyDescent="0.25">
      <c r="A176" s="45" t="s">
        <v>5002</v>
      </c>
      <c r="B176" s="45">
        <v>15.968780000000001</v>
      </c>
      <c r="C176" s="45" t="s">
        <v>5966</v>
      </c>
    </row>
    <row r="177" spans="1:3" x14ac:dyDescent="0.25">
      <c r="A177" s="45" t="s">
        <v>2284</v>
      </c>
      <c r="B177" s="45">
        <v>15.96705</v>
      </c>
      <c r="C177" s="45" t="s">
        <v>5966</v>
      </c>
    </row>
    <row r="178" spans="1:3" x14ac:dyDescent="0.25">
      <c r="A178" s="44" t="s">
        <v>1214</v>
      </c>
      <c r="B178" s="44">
        <v>15.961869999999999</v>
      </c>
      <c r="C178" s="44" t="s">
        <v>5966</v>
      </c>
    </row>
    <row r="179" spans="1:3" x14ac:dyDescent="0.25">
      <c r="A179" s="44" t="s">
        <v>1233</v>
      </c>
      <c r="B179" s="44">
        <v>15.952579999999999</v>
      </c>
      <c r="C179" s="44">
        <v>0</v>
      </c>
    </row>
    <row r="180" spans="1:3" x14ac:dyDescent="0.25">
      <c r="A180" s="45" t="s">
        <v>1640</v>
      </c>
      <c r="B180" s="45">
        <v>15.94106</v>
      </c>
      <c r="C180" s="45" t="s">
        <v>5966</v>
      </c>
    </row>
    <row r="181" spans="1:3" x14ac:dyDescent="0.25">
      <c r="A181" s="45" t="s">
        <v>4081</v>
      </c>
      <c r="B181" s="45">
        <v>15.934049999999999</v>
      </c>
      <c r="C181" s="45" t="s">
        <v>5966</v>
      </c>
    </row>
    <row r="182" spans="1:3" x14ac:dyDescent="0.25">
      <c r="A182" s="44" t="s">
        <v>1228</v>
      </c>
      <c r="B182" s="44">
        <v>15.9175</v>
      </c>
      <c r="C182" s="44">
        <v>0</v>
      </c>
    </row>
    <row r="183" spans="1:3" x14ac:dyDescent="0.25">
      <c r="A183" s="44" t="s">
        <v>2734</v>
      </c>
      <c r="B183" s="44">
        <v>15.91442</v>
      </c>
      <c r="C183" s="44" t="s">
        <v>5966</v>
      </c>
    </row>
    <row r="184" spans="1:3" x14ac:dyDescent="0.25">
      <c r="A184" s="45" t="s">
        <v>842</v>
      </c>
      <c r="B184" s="45">
        <v>15.905849999999999</v>
      </c>
      <c r="C184" s="45">
        <v>0.71286090000000002</v>
      </c>
    </row>
    <row r="185" spans="1:3" x14ac:dyDescent="0.25">
      <c r="A185" s="44" t="s">
        <v>1241</v>
      </c>
      <c r="B185" s="44">
        <v>15.90127</v>
      </c>
      <c r="C185" s="44">
        <v>0.84214529999999999</v>
      </c>
    </row>
    <row r="186" spans="1:3" x14ac:dyDescent="0.25">
      <c r="A186" s="44" t="s">
        <v>4937</v>
      </c>
      <c r="B186" s="44">
        <v>15.89725</v>
      </c>
      <c r="C186" s="44" t="s">
        <v>5966</v>
      </c>
    </row>
    <row r="187" spans="1:3" x14ac:dyDescent="0.25">
      <c r="A187" s="45" t="s">
        <v>4062</v>
      </c>
      <c r="B187" s="45">
        <v>15.8924</v>
      </c>
      <c r="C187" s="45" t="s">
        <v>5966</v>
      </c>
    </row>
    <row r="188" spans="1:3" x14ac:dyDescent="0.25">
      <c r="A188" s="44" t="s">
        <v>5135</v>
      </c>
      <c r="B188" s="44">
        <v>15.883380000000001</v>
      </c>
      <c r="C188" s="44" t="s">
        <v>5966</v>
      </c>
    </row>
    <row r="189" spans="1:3" x14ac:dyDescent="0.25">
      <c r="A189" s="44" t="s">
        <v>1602</v>
      </c>
      <c r="B189" s="44">
        <v>15.881360000000001</v>
      </c>
      <c r="C189" s="44">
        <v>0.5470256</v>
      </c>
    </row>
    <row r="190" spans="1:3" x14ac:dyDescent="0.25">
      <c r="A190" s="44" t="s">
        <v>173</v>
      </c>
      <c r="B190" s="44">
        <v>15.877689999999999</v>
      </c>
      <c r="C190" s="44">
        <v>0.31134849999999997</v>
      </c>
    </row>
    <row r="191" spans="1:3" x14ac:dyDescent="0.25">
      <c r="A191" s="45" t="s">
        <v>856</v>
      </c>
      <c r="B191" s="45">
        <v>15.87632</v>
      </c>
      <c r="C191" s="45">
        <v>1.279776</v>
      </c>
    </row>
    <row r="192" spans="1:3" x14ac:dyDescent="0.25">
      <c r="A192" s="45" t="s">
        <v>6197</v>
      </c>
      <c r="B192" s="45">
        <v>15.86736</v>
      </c>
      <c r="C192" s="45" t="s">
        <v>5966</v>
      </c>
    </row>
    <row r="193" spans="1:3" x14ac:dyDescent="0.25">
      <c r="A193" s="45" t="s">
        <v>794</v>
      </c>
      <c r="B193" s="45">
        <v>15.86312</v>
      </c>
      <c r="C193" s="45" t="s">
        <v>5966</v>
      </c>
    </row>
    <row r="194" spans="1:3" x14ac:dyDescent="0.25">
      <c r="A194" s="45" t="s">
        <v>490</v>
      </c>
      <c r="B194" s="45">
        <v>15.850809999999999</v>
      </c>
      <c r="C194" s="45">
        <v>0.32803349999999998</v>
      </c>
    </row>
    <row r="195" spans="1:3" x14ac:dyDescent="0.25">
      <c r="A195" s="44" t="s">
        <v>380</v>
      </c>
      <c r="B195" s="44">
        <v>15.84188</v>
      </c>
      <c r="C195" s="44">
        <v>0.91435230000000001</v>
      </c>
    </row>
    <row r="196" spans="1:3" x14ac:dyDescent="0.25">
      <c r="A196" s="45" t="s">
        <v>2361</v>
      </c>
      <c r="B196" s="45">
        <v>15.828099999999999</v>
      </c>
      <c r="C196" s="45" t="s">
        <v>5966</v>
      </c>
    </row>
    <row r="197" spans="1:3" x14ac:dyDescent="0.25">
      <c r="A197" s="44" t="s">
        <v>854</v>
      </c>
      <c r="B197" s="44">
        <v>15.816700000000001</v>
      </c>
      <c r="C197" s="44" t="s">
        <v>5966</v>
      </c>
    </row>
    <row r="198" spans="1:3" x14ac:dyDescent="0.25">
      <c r="A198" s="44" t="s">
        <v>209</v>
      </c>
      <c r="B198" s="44">
        <v>15.816610000000001</v>
      </c>
      <c r="C198" s="44">
        <v>1.377022</v>
      </c>
    </row>
    <row r="199" spans="1:3" x14ac:dyDescent="0.25">
      <c r="A199" s="45" t="s">
        <v>590</v>
      </c>
      <c r="B199" s="45">
        <v>15.804539999999999</v>
      </c>
      <c r="C199" s="45">
        <v>0.69887969999999999</v>
      </c>
    </row>
    <row r="200" spans="1:3" x14ac:dyDescent="0.25">
      <c r="A200" s="45" t="s">
        <v>1218</v>
      </c>
      <c r="B200" s="45">
        <v>15.80287</v>
      </c>
      <c r="C200" s="45" t="s">
        <v>5966</v>
      </c>
    </row>
    <row r="201" spans="1:3" x14ac:dyDescent="0.25">
      <c r="A201" s="45" t="s">
        <v>548</v>
      </c>
      <c r="B201" s="45">
        <v>15.80273</v>
      </c>
      <c r="C201" s="45">
        <v>0.64581980000000005</v>
      </c>
    </row>
    <row r="202" spans="1:3" x14ac:dyDescent="0.25">
      <c r="A202" s="44" t="s">
        <v>1624</v>
      </c>
      <c r="B202" s="44">
        <v>15.80189</v>
      </c>
      <c r="C202" s="44">
        <v>1.312495</v>
      </c>
    </row>
    <row r="203" spans="1:3" x14ac:dyDescent="0.25">
      <c r="A203" s="44" t="s">
        <v>5160</v>
      </c>
      <c r="B203" s="44">
        <v>15.796379999999999</v>
      </c>
      <c r="C203" s="44" t="s">
        <v>5966</v>
      </c>
    </row>
    <row r="204" spans="1:3" x14ac:dyDescent="0.25">
      <c r="A204" s="45" t="s">
        <v>507</v>
      </c>
      <c r="B204" s="45">
        <v>15.787979999999999</v>
      </c>
      <c r="C204" s="45">
        <v>1.8532789999999999</v>
      </c>
    </row>
    <row r="205" spans="1:3" x14ac:dyDescent="0.25">
      <c r="A205" s="45" t="s">
        <v>484</v>
      </c>
      <c r="B205" s="45">
        <v>15.7873</v>
      </c>
      <c r="C205" s="45">
        <v>0.50441829999999999</v>
      </c>
    </row>
    <row r="206" spans="1:3" x14ac:dyDescent="0.25">
      <c r="A206" s="45" t="s">
        <v>502</v>
      </c>
      <c r="B206" s="45">
        <v>15.771800000000001</v>
      </c>
      <c r="C206" s="45">
        <v>0.75333209999999995</v>
      </c>
    </row>
    <row r="207" spans="1:3" x14ac:dyDescent="0.25">
      <c r="A207" s="45" t="s">
        <v>1211</v>
      </c>
      <c r="B207" s="45">
        <v>15.76985</v>
      </c>
      <c r="C207" s="45">
        <v>1.1388480000000001</v>
      </c>
    </row>
    <row r="208" spans="1:3" x14ac:dyDescent="0.25">
      <c r="A208" s="45" t="s">
        <v>1210</v>
      </c>
      <c r="B208" s="45">
        <v>15.76516</v>
      </c>
      <c r="C208" s="45">
        <v>0.98039699999999996</v>
      </c>
    </row>
    <row r="209" spans="1:3" x14ac:dyDescent="0.25">
      <c r="A209" s="45" t="s">
        <v>136</v>
      </c>
      <c r="B209" s="45">
        <v>15.75437</v>
      </c>
      <c r="C209" s="45">
        <v>0.58961470000000005</v>
      </c>
    </row>
    <row r="210" spans="1:3" x14ac:dyDescent="0.25">
      <c r="A210" s="44" t="s">
        <v>6040</v>
      </c>
      <c r="B210" s="44">
        <v>15.751519999999999</v>
      </c>
      <c r="C210" s="44" t="s">
        <v>5966</v>
      </c>
    </row>
    <row r="211" spans="1:3" x14ac:dyDescent="0.25">
      <c r="A211" s="44" t="s">
        <v>6048</v>
      </c>
      <c r="B211" s="44">
        <v>15.74485</v>
      </c>
      <c r="C211" s="44" t="s">
        <v>5966</v>
      </c>
    </row>
    <row r="212" spans="1:3" x14ac:dyDescent="0.25">
      <c r="A212" s="44" t="s">
        <v>4067</v>
      </c>
      <c r="B212" s="44">
        <v>15.74159</v>
      </c>
      <c r="C212" s="44">
        <v>0.64103129999999997</v>
      </c>
    </row>
    <row r="213" spans="1:3" x14ac:dyDescent="0.25">
      <c r="A213" s="45" t="s">
        <v>4982</v>
      </c>
      <c r="B213" s="45">
        <v>15.737439999999999</v>
      </c>
      <c r="C213" s="45" t="s">
        <v>5966</v>
      </c>
    </row>
    <row r="214" spans="1:3" x14ac:dyDescent="0.25">
      <c r="A214" s="45" t="s">
        <v>889</v>
      </c>
      <c r="B214" s="45">
        <v>15.73348</v>
      </c>
      <c r="C214" s="45">
        <v>0.60379079999999996</v>
      </c>
    </row>
    <row r="215" spans="1:3" x14ac:dyDescent="0.25">
      <c r="A215" s="46" t="s">
        <v>6029</v>
      </c>
      <c r="B215" s="45">
        <v>15.73298</v>
      </c>
      <c r="C215" s="45" t="s">
        <v>5966</v>
      </c>
    </row>
    <row r="216" spans="1:3" x14ac:dyDescent="0.25">
      <c r="A216" s="44" t="s">
        <v>6035</v>
      </c>
      <c r="B216" s="44">
        <v>15.7311</v>
      </c>
      <c r="C216" s="44" t="s">
        <v>5966</v>
      </c>
    </row>
    <row r="217" spans="1:3" x14ac:dyDescent="0.25">
      <c r="A217" s="45" t="s">
        <v>725</v>
      </c>
      <c r="B217" s="45">
        <v>15.72476</v>
      </c>
      <c r="C217" s="45">
        <v>1.108865</v>
      </c>
    </row>
    <row r="218" spans="1:3" x14ac:dyDescent="0.25">
      <c r="A218" s="44" t="s">
        <v>483</v>
      </c>
      <c r="B218" s="44">
        <v>15.719580000000001</v>
      </c>
      <c r="C218" s="44">
        <v>0.84359850000000003</v>
      </c>
    </row>
    <row r="219" spans="1:3" x14ac:dyDescent="0.25">
      <c r="A219" s="44" t="s">
        <v>138</v>
      </c>
      <c r="B219" s="44">
        <v>15.71941</v>
      </c>
      <c r="C219" s="44" t="s">
        <v>5966</v>
      </c>
    </row>
    <row r="220" spans="1:3" x14ac:dyDescent="0.25">
      <c r="A220" s="45" t="s">
        <v>5212</v>
      </c>
      <c r="B220" s="45">
        <v>15.716469999999999</v>
      </c>
      <c r="C220" s="45" t="s">
        <v>5966</v>
      </c>
    </row>
    <row r="221" spans="1:3" x14ac:dyDescent="0.25">
      <c r="A221" s="45" t="s">
        <v>6013</v>
      </c>
      <c r="B221" s="45">
        <v>15.710190000000001</v>
      </c>
      <c r="C221" s="45" t="s">
        <v>5966</v>
      </c>
    </row>
    <row r="222" spans="1:3" x14ac:dyDescent="0.25">
      <c r="A222" s="45" t="s">
        <v>210</v>
      </c>
      <c r="B222" s="45">
        <v>15.70196</v>
      </c>
      <c r="C222" s="45">
        <v>0.87064730000000001</v>
      </c>
    </row>
    <row r="223" spans="1:3" x14ac:dyDescent="0.25">
      <c r="A223" s="45" t="s">
        <v>2417</v>
      </c>
      <c r="B223" s="45">
        <v>15.69181</v>
      </c>
      <c r="C223" s="45">
        <v>5.0810279999999999</v>
      </c>
    </row>
    <row r="224" spans="1:3" x14ac:dyDescent="0.25">
      <c r="A224" s="45" t="s">
        <v>1221</v>
      </c>
      <c r="B224" s="45">
        <v>15.68491</v>
      </c>
      <c r="C224" s="45">
        <v>0.67480770000000001</v>
      </c>
    </row>
    <row r="225" spans="1:3" x14ac:dyDescent="0.25">
      <c r="A225" s="44" t="s">
        <v>6044</v>
      </c>
      <c r="B225" s="44">
        <v>15.67714</v>
      </c>
      <c r="C225" s="44" t="s">
        <v>5966</v>
      </c>
    </row>
    <row r="226" spans="1:3" x14ac:dyDescent="0.25">
      <c r="A226" s="44" t="s">
        <v>5118</v>
      </c>
      <c r="B226" s="44">
        <v>15.66788</v>
      </c>
      <c r="C226" s="44" t="s">
        <v>5966</v>
      </c>
    </row>
    <row r="227" spans="1:3" x14ac:dyDescent="0.25">
      <c r="A227" s="44" t="s">
        <v>847</v>
      </c>
      <c r="B227" s="44">
        <v>15.663930000000001</v>
      </c>
      <c r="C227" s="44">
        <v>0.33803749999999999</v>
      </c>
    </row>
    <row r="228" spans="1:3" x14ac:dyDescent="0.25">
      <c r="A228" s="44" t="s">
        <v>4865</v>
      </c>
      <c r="B228" s="44">
        <v>15.66267</v>
      </c>
      <c r="C228" s="44">
        <v>0.3376112</v>
      </c>
    </row>
    <row r="229" spans="1:3" x14ac:dyDescent="0.25">
      <c r="A229" s="45" t="s">
        <v>5434</v>
      </c>
      <c r="B229" s="45">
        <v>15.650880000000001</v>
      </c>
      <c r="C229" s="45" t="s">
        <v>5966</v>
      </c>
    </row>
    <row r="230" spans="1:3" x14ac:dyDescent="0.25">
      <c r="A230" s="45" t="s">
        <v>503</v>
      </c>
      <c r="B230" s="45">
        <v>15.63955</v>
      </c>
      <c r="C230" s="45">
        <v>0.15246889999999999</v>
      </c>
    </row>
    <row r="231" spans="1:3" x14ac:dyDescent="0.25">
      <c r="A231" s="45" t="s">
        <v>1409</v>
      </c>
      <c r="B231" s="45">
        <v>15.63904</v>
      </c>
      <c r="C231" s="45" t="s">
        <v>5966</v>
      </c>
    </row>
    <row r="232" spans="1:3" x14ac:dyDescent="0.25">
      <c r="A232" s="45" t="s">
        <v>6028</v>
      </c>
      <c r="B232" s="45">
        <v>15.637969999999999</v>
      </c>
      <c r="C232" s="45" t="s">
        <v>5966</v>
      </c>
    </row>
    <row r="233" spans="1:3" x14ac:dyDescent="0.25">
      <c r="A233" s="44" t="s">
        <v>1230</v>
      </c>
      <c r="B233" s="44">
        <v>15.63678</v>
      </c>
      <c r="C233" s="44">
        <v>0.88720299999999996</v>
      </c>
    </row>
    <row r="234" spans="1:3" x14ac:dyDescent="0.25">
      <c r="A234" s="44" t="s">
        <v>1965</v>
      </c>
      <c r="B234" s="44">
        <v>15.636139999999999</v>
      </c>
      <c r="C234" s="44" t="s">
        <v>5966</v>
      </c>
    </row>
    <row r="235" spans="1:3" x14ac:dyDescent="0.25">
      <c r="A235" s="45" t="s">
        <v>557</v>
      </c>
      <c r="B235" s="45">
        <v>15.62069</v>
      </c>
      <c r="C235" s="45" t="s">
        <v>5966</v>
      </c>
    </row>
    <row r="236" spans="1:3" x14ac:dyDescent="0.25">
      <c r="A236" s="45" t="s">
        <v>1951</v>
      </c>
      <c r="B236" s="45">
        <v>15.61097</v>
      </c>
      <c r="C236" s="45" t="s">
        <v>5966</v>
      </c>
    </row>
    <row r="237" spans="1:3" x14ac:dyDescent="0.25">
      <c r="A237" s="45" t="s">
        <v>5146</v>
      </c>
      <c r="B237" s="45">
        <v>15.59953</v>
      </c>
      <c r="C237" s="45" t="s">
        <v>5966</v>
      </c>
    </row>
    <row r="238" spans="1:3" x14ac:dyDescent="0.25">
      <c r="A238" s="45" t="s">
        <v>1976</v>
      </c>
      <c r="B238" s="45">
        <v>15.59714</v>
      </c>
      <c r="C238" s="45" t="s">
        <v>5966</v>
      </c>
    </row>
    <row r="239" spans="1:3" x14ac:dyDescent="0.25">
      <c r="A239" s="45" t="s">
        <v>4045</v>
      </c>
      <c r="B239" s="45">
        <v>15.593249999999999</v>
      </c>
      <c r="C239" s="45" t="s">
        <v>5966</v>
      </c>
    </row>
    <row r="240" spans="1:3" x14ac:dyDescent="0.25">
      <c r="A240" s="45" t="s">
        <v>1592</v>
      </c>
      <c r="B240" s="45">
        <v>15.5776</v>
      </c>
      <c r="C240" s="45" t="s">
        <v>5966</v>
      </c>
    </row>
    <row r="241" spans="1:3" x14ac:dyDescent="0.25">
      <c r="A241" s="45" t="s">
        <v>843</v>
      </c>
      <c r="B241" s="45">
        <v>15.577209999999999</v>
      </c>
      <c r="C241" s="45" t="s">
        <v>5966</v>
      </c>
    </row>
    <row r="242" spans="1:3" x14ac:dyDescent="0.25">
      <c r="A242" s="44" t="s">
        <v>486</v>
      </c>
      <c r="B242" s="44">
        <v>15.57281</v>
      </c>
      <c r="C242" s="44">
        <v>1.3945399999999999</v>
      </c>
    </row>
    <row r="243" spans="1:3" x14ac:dyDescent="0.25">
      <c r="A243" s="45" t="s">
        <v>1234</v>
      </c>
      <c r="B243" s="45">
        <v>15.568680000000001</v>
      </c>
      <c r="C243" s="45">
        <v>0</v>
      </c>
    </row>
    <row r="244" spans="1:3" x14ac:dyDescent="0.25">
      <c r="A244" s="44" t="s">
        <v>1216</v>
      </c>
      <c r="B244" s="44">
        <v>15.56765</v>
      </c>
      <c r="C244" s="44" t="s">
        <v>5966</v>
      </c>
    </row>
    <row r="245" spans="1:3" x14ac:dyDescent="0.25">
      <c r="A245" s="45" t="s">
        <v>6047</v>
      </c>
      <c r="B245" s="45">
        <v>15.56279</v>
      </c>
      <c r="C245" s="45" t="s">
        <v>5966</v>
      </c>
    </row>
    <row r="246" spans="1:3" x14ac:dyDescent="0.25">
      <c r="A246" s="45" t="s">
        <v>1986</v>
      </c>
      <c r="B246" s="45">
        <v>15.56087</v>
      </c>
      <c r="C246" s="45" t="s">
        <v>5966</v>
      </c>
    </row>
    <row r="247" spans="1:3" x14ac:dyDescent="0.25">
      <c r="A247" s="45" t="s">
        <v>2301</v>
      </c>
      <c r="B247" s="45">
        <v>15.55639</v>
      </c>
      <c r="C247" s="45" t="s">
        <v>5966</v>
      </c>
    </row>
    <row r="248" spans="1:3" x14ac:dyDescent="0.25">
      <c r="A248" s="45" t="s">
        <v>641</v>
      </c>
      <c r="B248" s="45">
        <v>15.548030000000001</v>
      </c>
      <c r="C248" s="45" t="s">
        <v>5966</v>
      </c>
    </row>
    <row r="249" spans="1:3" x14ac:dyDescent="0.25">
      <c r="A249" s="45" t="s">
        <v>1838</v>
      </c>
      <c r="B249" s="45">
        <v>15.540609999999999</v>
      </c>
      <c r="C249" s="45">
        <v>0.19346079999999999</v>
      </c>
    </row>
    <row r="250" spans="1:3" x14ac:dyDescent="0.25">
      <c r="A250" s="44" t="s">
        <v>4090</v>
      </c>
      <c r="B250" s="44">
        <v>15.53792</v>
      </c>
      <c r="C250" s="44" t="s">
        <v>5966</v>
      </c>
    </row>
    <row r="251" spans="1:3" x14ac:dyDescent="0.25">
      <c r="A251" s="44" t="s">
        <v>4920</v>
      </c>
      <c r="B251" s="44">
        <v>15.5352</v>
      </c>
      <c r="C251" s="44" t="s">
        <v>5966</v>
      </c>
    </row>
    <row r="252" spans="1:3" x14ac:dyDescent="0.25">
      <c r="A252" s="44" t="s">
        <v>119</v>
      </c>
      <c r="B252" s="44">
        <v>15.52051</v>
      </c>
      <c r="C252" s="44">
        <v>1.461592</v>
      </c>
    </row>
    <row r="253" spans="1:3" x14ac:dyDescent="0.25">
      <c r="A253" s="44" t="s">
        <v>501</v>
      </c>
      <c r="B253" s="44">
        <v>15.51844</v>
      </c>
      <c r="C253" s="44">
        <v>0.84086640000000001</v>
      </c>
    </row>
    <row r="254" spans="1:3" x14ac:dyDescent="0.25">
      <c r="A254" s="44" t="s">
        <v>4900</v>
      </c>
      <c r="B254" s="44">
        <v>15.512890000000001</v>
      </c>
      <c r="C254" s="44" t="s">
        <v>5966</v>
      </c>
    </row>
    <row r="255" spans="1:3" x14ac:dyDescent="0.25">
      <c r="A255" s="44" t="s">
        <v>910</v>
      </c>
      <c r="B255" s="44">
        <v>15.510579999999999</v>
      </c>
      <c r="C255" s="44">
        <v>0</v>
      </c>
    </row>
    <row r="256" spans="1:3" x14ac:dyDescent="0.25">
      <c r="A256" s="45" t="s">
        <v>554</v>
      </c>
      <c r="B256" s="45">
        <v>15.507199999999999</v>
      </c>
      <c r="C256" s="45" t="s">
        <v>5966</v>
      </c>
    </row>
    <row r="257" spans="1:3" x14ac:dyDescent="0.25">
      <c r="A257" s="45" t="s">
        <v>6038</v>
      </c>
      <c r="B257" s="45">
        <v>15.50259</v>
      </c>
      <c r="C257" s="45" t="s">
        <v>5966</v>
      </c>
    </row>
    <row r="258" spans="1:3" x14ac:dyDescent="0.25">
      <c r="A258" s="45" t="s">
        <v>488</v>
      </c>
      <c r="B258" s="45">
        <v>15.497629999999999</v>
      </c>
      <c r="C258" s="45">
        <v>0.18155160000000001</v>
      </c>
    </row>
    <row r="259" spans="1:3" x14ac:dyDescent="0.25">
      <c r="A259" s="45" t="s">
        <v>1964</v>
      </c>
      <c r="B259" s="45">
        <v>15.49202</v>
      </c>
      <c r="C259" s="45" t="s">
        <v>5966</v>
      </c>
    </row>
    <row r="260" spans="1:3" x14ac:dyDescent="0.25">
      <c r="A260" s="45" t="s">
        <v>3665</v>
      </c>
      <c r="B260" s="45">
        <v>15.48743</v>
      </c>
      <c r="C260" s="45">
        <v>0.27845379999999997</v>
      </c>
    </row>
    <row r="261" spans="1:3" x14ac:dyDescent="0.25">
      <c r="A261" s="45" t="s">
        <v>1596</v>
      </c>
      <c r="B261" s="45">
        <v>15.485659999999999</v>
      </c>
      <c r="C261" s="45">
        <v>0.59893439999999998</v>
      </c>
    </row>
    <row r="262" spans="1:3" x14ac:dyDescent="0.25">
      <c r="A262" s="45" t="s">
        <v>4955</v>
      </c>
      <c r="B262" s="45">
        <v>15.48315</v>
      </c>
      <c r="C262" s="45" t="s">
        <v>5966</v>
      </c>
    </row>
    <row r="263" spans="1:3" x14ac:dyDescent="0.25">
      <c r="A263" s="45" t="s">
        <v>1982</v>
      </c>
      <c r="B263" s="45">
        <v>15.482340000000001</v>
      </c>
      <c r="C263" s="45" t="s">
        <v>5966</v>
      </c>
    </row>
    <row r="264" spans="1:3" x14ac:dyDescent="0.25">
      <c r="A264" s="46" t="s">
        <v>836</v>
      </c>
      <c r="B264" s="45">
        <v>15.463749999999999</v>
      </c>
      <c r="C264" s="45" t="s">
        <v>5966</v>
      </c>
    </row>
    <row r="265" spans="1:3" x14ac:dyDescent="0.25">
      <c r="A265" s="44" t="s">
        <v>4944</v>
      </c>
      <c r="B265" s="44">
        <v>15.463139999999999</v>
      </c>
      <c r="C265" s="44" t="s">
        <v>5966</v>
      </c>
    </row>
    <row r="266" spans="1:3" x14ac:dyDescent="0.25">
      <c r="A266" s="45" t="s">
        <v>852</v>
      </c>
      <c r="B266" s="45">
        <v>15.44894</v>
      </c>
      <c r="C266" s="45" t="s">
        <v>5966</v>
      </c>
    </row>
    <row r="267" spans="1:3" x14ac:dyDescent="0.25">
      <c r="A267" s="45" t="s">
        <v>1217</v>
      </c>
      <c r="B267" s="45">
        <v>15.447900000000001</v>
      </c>
      <c r="C267" s="45" t="s">
        <v>5966</v>
      </c>
    </row>
    <row r="268" spans="1:3" x14ac:dyDescent="0.25">
      <c r="A268" s="45" t="s">
        <v>2294</v>
      </c>
      <c r="B268" s="45">
        <v>15.442819999999999</v>
      </c>
      <c r="C268" s="45" t="s">
        <v>5966</v>
      </c>
    </row>
    <row r="269" spans="1:3" x14ac:dyDescent="0.25">
      <c r="A269" s="44" t="s">
        <v>588</v>
      </c>
      <c r="B269" s="44">
        <v>15.437580000000001</v>
      </c>
      <c r="C269" s="44">
        <v>1.1811830000000001</v>
      </c>
    </row>
    <row r="270" spans="1:3" x14ac:dyDescent="0.25">
      <c r="A270" s="45" t="s">
        <v>167</v>
      </c>
      <c r="B270" s="45">
        <v>15.42939</v>
      </c>
      <c r="C270" s="45">
        <v>1.1057969999999999</v>
      </c>
    </row>
    <row r="271" spans="1:3" x14ac:dyDescent="0.25">
      <c r="A271" s="45" t="s">
        <v>1599</v>
      </c>
      <c r="B271" s="45">
        <v>15.42657</v>
      </c>
      <c r="C271" s="45" t="s">
        <v>5966</v>
      </c>
    </row>
    <row r="272" spans="1:3" x14ac:dyDescent="0.25">
      <c r="A272" s="45" t="s">
        <v>1966</v>
      </c>
      <c r="B272" s="45">
        <v>15.42615</v>
      </c>
      <c r="C272" s="45" t="s">
        <v>5966</v>
      </c>
    </row>
    <row r="273" spans="1:3" x14ac:dyDescent="0.25">
      <c r="A273" s="44" t="s">
        <v>135</v>
      </c>
      <c r="B273" s="44">
        <v>15.42496</v>
      </c>
      <c r="C273" s="44" t="s">
        <v>5966</v>
      </c>
    </row>
    <row r="274" spans="1:3" x14ac:dyDescent="0.25">
      <c r="A274" s="44" t="s">
        <v>1272</v>
      </c>
      <c r="B274" s="44">
        <v>15.422370000000001</v>
      </c>
      <c r="C274" s="44">
        <v>0.67966349999999998</v>
      </c>
    </row>
    <row r="275" spans="1:3" x14ac:dyDescent="0.25">
      <c r="A275" s="44" t="s">
        <v>1213</v>
      </c>
      <c r="B275" s="44">
        <v>15.42046</v>
      </c>
      <c r="C275" s="44" t="s">
        <v>5966</v>
      </c>
    </row>
    <row r="276" spans="1:3" x14ac:dyDescent="0.25">
      <c r="A276" s="44" t="s">
        <v>4074</v>
      </c>
      <c r="B276" s="44">
        <v>15.41775</v>
      </c>
      <c r="C276" s="44" t="s">
        <v>5966</v>
      </c>
    </row>
    <row r="277" spans="1:3" x14ac:dyDescent="0.25">
      <c r="A277" s="45" t="s">
        <v>4908</v>
      </c>
      <c r="B277" s="45">
        <v>15.413589999999999</v>
      </c>
      <c r="C277" s="45" t="s">
        <v>5966</v>
      </c>
    </row>
    <row r="278" spans="1:3" x14ac:dyDescent="0.25">
      <c r="A278" s="44" t="s">
        <v>4083</v>
      </c>
      <c r="B278" s="44">
        <v>15.4117</v>
      </c>
      <c r="C278" s="44" t="s">
        <v>5966</v>
      </c>
    </row>
    <row r="279" spans="1:3" x14ac:dyDescent="0.25">
      <c r="A279" s="44" t="s">
        <v>2035</v>
      </c>
      <c r="B279" s="44">
        <v>15.408010000000001</v>
      </c>
      <c r="C279" s="44">
        <v>0.52553059999999996</v>
      </c>
    </row>
    <row r="280" spans="1:3" x14ac:dyDescent="0.25">
      <c r="A280" s="45" t="s">
        <v>1652</v>
      </c>
      <c r="B280" s="45">
        <v>15.406750000000001</v>
      </c>
      <c r="C280" s="45" t="s">
        <v>5966</v>
      </c>
    </row>
    <row r="281" spans="1:3" x14ac:dyDescent="0.25">
      <c r="A281" s="44" t="s">
        <v>130</v>
      </c>
      <c r="B281" s="44">
        <v>15.402990000000001</v>
      </c>
      <c r="C281" s="44" t="s">
        <v>5966</v>
      </c>
    </row>
    <row r="282" spans="1:3" x14ac:dyDescent="0.25">
      <c r="A282" s="45" t="s">
        <v>846</v>
      </c>
      <c r="B282" s="45">
        <v>15.39204</v>
      </c>
      <c r="C282" s="45">
        <v>0.1037096</v>
      </c>
    </row>
    <row r="283" spans="1:3" x14ac:dyDescent="0.25">
      <c r="A283" s="45" t="s">
        <v>2280</v>
      </c>
      <c r="B283" s="45">
        <v>15.39114</v>
      </c>
      <c r="C283" s="45" t="s">
        <v>5966</v>
      </c>
    </row>
    <row r="284" spans="1:3" x14ac:dyDescent="0.25">
      <c r="A284" s="45" t="s">
        <v>937</v>
      </c>
      <c r="B284" s="45">
        <v>15.391120000000001</v>
      </c>
      <c r="C284" s="45">
        <v>0.44469510000000001</v>
      </c>
    </row>
    <row r="285" spans="1:3" x14ac:dyDescent="0.25">
      <c r="A285" s="44" t="s">
        <v>1594</v>
      </c>
      <c r="B285" s="44">
        <v>15.38092</v>
      </c>
      <c r="C285" s="44" t="s">
        <v>5966</v>
      </c>
    </row>
    <row r="286" spans="1:3" x14ac:dyDescent="0.25">
      <c r="A286" s="44" t="s">
        <v>164</v>
      </c>
      <c r="B286" s="44">
        <v>15.37481</v>
      </c>
      <c r="C286" s="44">
        <v>0.97443780000000002</v>
      </c>
    </row>
    <row r="287" spans="1:3" x14ac:dyDescent="0.25">
      <c r="A287" s="44" t="s">
        <v>4837</v>
      </c>
      <c r="B287" s="44">
        <v>15.36655</v>
      </c>
      <c r="C287" s="44">
        <v>0.53462799999999999</v>
      </c>
    </row>
    <row r="288" spans="1:3" x14ac:dyDescent="0.25">
      <c r="A288" s="44" t="s">
        <v>207</v>
      </c>
      <c r="B288" s="44">
        <v>15.36439</v>
      </c>
      <c r="C288" s="44" t="s">
        <v>5966</v>
      </c>
    </row>
    <row r="289" spans="1:3" x14ac:dyDescent="0.25">
      <c r="A289" s="44" t="s">
        <v>1635</v>
      </c>
      <c r="B289" s="44">
        <v>15.363200000000001</v>
      </c>
      <c r="C289" s="44">
        <v>0.46855619999999998</v>
      </c>
    </row>
    <row r="290" spans="1:3" x14ac:dyDescent="0.25">
      <c r="A290" s="44" t="s">
        <v>1695</v>
      </c>
      <c r="B290" s="44">
        <v>15.36318</v>
      </c>
      <c r="C290" s="44">
        <v>9.7670800000000002E-2</v>
      </c>
    </row>
    <row r="291" spans="1:3" x14ac:dyDescent="0.25">
      <c r="A291" s="44" t="s">
        <v>1598</v>
      </c>
      <c r="B291" s="44">
        <v>15.34808</v>
      </c>
      <c r="C291" s="44" t="s">
        <v>5966</v>
      </c>
    </row>
    <row r="292" spans="1:3" x14ac:dyDescent="0.25">
      <c r="A292" s="45" t="s">
        <v>351</v>
      </c>
      <c r="B292" s="45">
        <v>15.343959999999999</v>
      </c>
      <c r="C292" s="45">
        <v>0.5943657</v>
      </c>
    </row>
    <row r="293" spans="1:3" x14ac:dyDescent="0.25">
      <c r="A293" s="44" t="s">
        <v>4345</v>
      </c>
      <c r="B293" s="44">
        <v>15.34042</v>
      </c>
      <c r="C293" s="44" t="s">
        <v>5966</v>
      </c>
    </row>
    <row r="294" spans="1:3" x14ac:dyDescent="0.25">
      <c r="A294" s="44" t="s">
        <v>4817</v>
      </c>
      <c r="B294" s="44">
        <v>15.33423</v>
      </c>
      <c r="C294" s="44" t="s">
        <v>5966</v>
      </c>
    </row>
    <row r="295" spans="1:3" x14ac:dyDescent="0.25">
      <c r="A295" s="45" t="s">
        <v>1961</v>
      </c>
      <c r="B295" s="45">
        <v>15.32734</v>
      </c>
      <c r="C295" s="45">
        <v>0.69040369999999995</v>
      </c>
    </row>
    <row r="296" spans="1:3" x14ac:dyDescent="0.25">
      <c r="A296" s="44" t="s">
        <v>4071</v>
      </c>
      <c r="B296" s="44">
        <v>15.322039999999999</v>
      </c>
      <c r="C296" s="44" t="s">
        <v>5966</v>
      </c>
    </row>
    <row r="297" spans="1:3" x14ac:dyDescent="0.25">
      <c r="A297" s="44" t="s">
        <v>4073</v>
      </c>
      <c r="B297" s="44">
        <v>15.321400000000001</v>
      </c>
      <c r="C297" s="44" t="s">
        <v>5966</v>
      </c>
    </row>
    <row r="298" spans="1:3" x14ac:dyDescent="0.25">
      <c r="A298" s="46" t="s">
        <v>487</v>
      </c>
      <c r="B298" s="45">
        <v>15.31939</v>
      </c>
      <c r="C298" s="45">
        <v>0.96996110000000002</v>
      </c>
    </row>
    <row r="299" spans="1:3" x14ac:dyDescent="0.25">
      <c r="A299" s="45" t="s">
        <v>166</v>
      </c>
      <c r="B299" s="45">
        <v>15.31485</v>
      </c>
      <c r="C299" s="45">
        <v>0.18729860000000001</v>
      </c>
    </row>
    <row r="300" spans="1:3" x14ac:dyDescent="0.25">
      <c r="A300" s="44" t="s">
        <v>6056</v>
      </c>
      <c r="B300" s="44">
        <v>15.29027</v>
      </c>
      <c r="C300" s="44" t="s">
        <v>5966</v>
      </c>
    </row>
    <row r="301" spans="1:3" x14ac:dyDescent="0.25">
      <c r="A301" s="44" t="s">
        <v>2753</v>
      </c>
      <c r="B301" s="44">
        <v>15.28073</v>
      </c>
      <c r="C301" s="44" t="s">
        <v>5966</v>
      </c>
    </row>
    <row r="302" spans="1:3" x14ac:dyDescent="0.25">
      <c r="A302" s="45" t="s">
        <v>4075</v>
      </c>
      <c r="B302" s="45">
        <v>15.278359999999999</v>
      </c>
      <c r="C302" s="45" t="s">
        <v>5966</v>
      </c>
    </row>
    <row r="303" spans="1:3" x14ac:dyDescent="0.25">
      <c r="A303" s="45" t="s">
        <v>6051</v>
      </c>
      <c r="B303" s="45">
        <v>15.26038</v>
      </c>
      <c r="C303" s="45" t="s">
        <v>5966</v>
      </c>
    </row>
    <row r="304" spans="1:3" x14ac:dyDescent="0.25">
      <c r="A304" s="44" t="s">
        <v>494</v>
      </c>
      <c r="B304" s="44">
        <v>15.257210000000001</v>
      </c>
      <c r="C304" s="44">
        <v>0.27186070000000001</v>
      </c>
    </row>
    <row r="305" spans="1:3" x14ac:dyDescent="0.25">
      <c r="A305" s="44" t="s">
        <v>6055</v>
      </c>
      <c r="B305" s="44">
        <v>15.257020000000001</v>
      </c>
      <c r="C305" s="44">
        <v>0.7582778</v>
      </c>
    </row>
    <row r="306" spans="1:3" x14ac:dyDescent="0.25">
      <c r="A306" s="45" t="s">
        <v>292</v>
      </c>
      <c r="B306" s="45">
        <v>15.254759999999999</v>
      </c>
      <c r="C306" s="45">
        <v>1.385637</v>
      </c>
    </row>
    <row r="307" spans="1:3" x14ac:dyDescent="0.25">
      <c r="A307" s="45" t="s">
        <v>3677</v>
      </c>
      <c r="B307" s="45">
        <v>15.249470000000001</v>
      </c>
      <c r="C307" s="45">
        <v>0.36330519999999999</v>
      </c>
    </row>
    <row r="308" spans="1:3" x14ac:dyDescent="0.25">
      <c r="A308" s="44" t="s">
        <v>4901</v>
      </c>
      <c r="B308" s="44">
        <v>15.24808</v>
      </c>
      <c r="C308" s="44" t="s">
        <v>5966</v>
      </c>
    </row>
    <row r="309" spans="1:3" x14ac:dyDescent="0.25">
      <c r="A309" s="45" t="s">
        <v>5049</v>
      </c>
      <c r="B309" s="45">
        <v>15.2476</v>
      </c>
      <c r="C309" s="45" t="s">
        <v>5966</v>
      </c>
    </row>
    <row r="310" spans="1:3" x14ac:dyDescent="0.25">
      <c r="A310" s="44" t="s">
        <v>2969</v>
      </c>
      <c r="B310" s="44">
        <v>15.24433</v>
      </c>
      <c r="C310" s="44" t="s">
        <v>5966</v>
      </c>
    </row>
    <row r="311" spans="1:3" x14ac:dyDescent="0.25">
      <c r="A311" s="45" t="s">
        <v>840</v>
      </c>
      <c r="B311" s="45">
        <v>15.23441</v>
      </c>
      <c r="C311" s="45">
        <v>0.67747380000000001</v>
      </c>
    </row>
    <row r="312" spans="1:3" x14ac:dyDescent="0.25">
      <c r="A312" s="45" t="s">
        <v>1235</v>
      </c>
      <c r="B312" s="45">
        <v>15.23287</v>
      </c>
      <c r="C312" s="45">
        <v>0</v>
      </c>
    </row>
    <row r="313" spans="1:3" x14ac:dyDescent="0.25">
      <c r="A313" s="44" t="s">
        <v>2302</v>
      </c>
      <c r="B313" s="44">
        <v>15.22955</v>
      </c>
      <c r="C313" s="44">
        <v>0.37585619999999997</v>
      </c>
    </row>
    <row r="314" spans="1:3" x14ac:dyDescent="0.25">
      <c r="A314" s="44" t="s">
        <v>508</v>
      </c>
      <c r="B314" s="44">
        <v>15.22378</v>
      </c>
      <c r="C314" s="44">
        <v>1.6816180000000001</v>
      </c>
    </row>
    <row r="315" spans="1:3" x14ac:dyDescent="0.25">
      <c r="A315" s="45" t="s">
        <v>4069</v>
      </c>
      <c r="B315" s="45">
        <v>15.221069999999999</v>
      </c>
      <c r="C315" s="45">
        <v>0.20804829999999999</v>
      </c>
    </row>
    <row r="316" spans="1:3" x14ac:dyDescent="0.25">
      <c r="A316" s="45" t="s">
        <v>5383</v>
      </c>
      <c r="B316" s="45">
        <v>15.215590000000001</v>
      </c>
      <c r="C316" s="45" t="s">
        <v>5966</v>
      </c>
    </row>
    <row r="317" spans="1:3" x14ac:dyDescent="0.25">
      <c r="A317" s="44" t="s">
        <v>1978</v>
      </c>
      <c r="B317" s="44">
        <v>15.207470000000001</v>
      </c>
      <c r="C317" s="44">
        <v>0.62249770000000004</v>
      </c>
    </row>
    <row r="318" spans="1:3" x14ac:dyDescent="0.25">
      <c r="A318" s="44" t="s">
        <v>6027</v>
      </c>
      <c r="B318" s="44">
        <v>15.204929999999999</v>
      </c>
      <c r="C318" s="44">
        <v>0.30338720000000002</v>
      </c>
    </row>
    <row r="319" spans="1:3" x14ac:dyDescent="0.25">
      <c r="A319" s="44" t="s">
        <v>2277</v>
      </c>
      <c r="B319" s="44">
        <v>15.189970000000001</v>
      </c>
      <c r="C319" s="44" t="s">
        <v>5966</v>
      </c>
    </row>
    <row r="320" spans="1:3" x14ac:dyDescent="0.25">
      <c r="A320" s="45" t="s">
        <v>1293</v>
      </c>
      <c r="B320" s="45">
        <v>15.18717</v>
      </c>
      <c r="C320" s="45" t="s">
        <v>5966</v>
      </c>
    </row>
    <row r="321" spans="1:3" x14ac:dyDescent="0.25">
      <c r="A321" s="44" t="s">
        <v>1972</v>
      </c>
      <c r="B321" s="44">
        <v>15.182040000000001</v>
      </c>
      <c r="C321" s="44" t="s">
        <v>5966</v>
      </c>
    </row>
    <row r="322" spans="1:3" x14ac:dyDescent="0.25">
      <c r="A322" s="45" t="s">
        <v>4873</v>
      </c>
      <c r="B322" s="45">
        <v>15.16994</v>
      </c>
      <c r="C322" s="45" t="s">
        <v>5966</v>
      </c>
    </row>
    <row r="323" spans="1:3" x14ac:dyDescent="0.25">
      <c r="A323" s="45" t="s">
        <v>892</v>
      </c>
      <c r="B323" s="45">
        <v>15.16845</v>
      </c>
      <c r="C323" s="45" t="s">
        <v>5966</v>
      </c>
    </row>
    <row r="324" spans="1:3" x14ac:dyDescent="0.25">
      <c r="A324" s="44" t="s">
        <v>1291</v>
      </c>
      <c r="B324" s="44">
        <v>15.16502</v>
      </c>
      <c r="C324" s="44">
        <v>0.4124487</v>
      </c>
    </row>
    <row r="325" spans="1:3" x14ac:dyDescent="0.25">
      <c r="A325" s="44" t="s">
        <v>1032</v>
      </c>
      <c r="B325" s="44">
        <v>15.15995</v>
      </c>
      <c r="C325" s="44" t="s">
        <v>5966</v>
      </c>
    </row>
    <row r="326" spans="1:3" x14ac:dyDescent="0.25">
      <c r="A326" s="44" t="s">
        <v>134</v>
      </c>
      <c r="B326" s="44">
        <v>15.15516</v>
      </c>
      <c r="C326" s="44">
        <v>6.1648399999999999E-2</v>
      </c>
    </row>
    <row r="327" spans="1:3" x14ac:dyDescent="0.25">
      <c r="A327" s="45" t="s">
        <v>4827</v>
      </c>
      <c r="B327" s="45">
        <v>15.15141</v>
      </c>
      <c r="C327" s="45" t="s">
        <v>5966</v>
      </c>
    </row>
    <row r="328" spans="1:3" x14ac:dyDescent="0.25">
      <c r="A328" s="45" t="s">
        <v>175</v>
      </c>
      <c r="B328" s="45">
        <v>15.150840000000001</v>
      </c>
      <c r="C328" s="45" t="s">
        <v>5966</v>
      </c>
    </row>
    <row r="329" spans="1:3" x14ac:dyDescent="0.25">
      <c r="A329" s="44" t="s">
        <v>2974</v>
      </c>
      <c r="B329" s="44">
        <v>15.141500000000001</v>
      </c>
      <c r="C329" s="44" t="s">
        <v>5966</v>
      </c>
    </row>
    <row r="330" spans="1:3" x14ac:dyDescent="0.25">
      <c r="A330" s="44" t="s">
        <v>6041</v>
      </c>
      <c r="B330" s="44">
        <v>15.136229999999999</v>
      </c>
      <c r="C330" s="44" t="s">
        <v>5966</v>
      </c>
    </row>
    <row r="331" spans="1:3" x14ac:dyDescent="0.25">
      <c r="A331" s="45" t="s">
        <v>5516</v>
      </c>
      <c r="B331" s="45">
        <v>15.13306</v>
      </c>
      <c r="C331" s="45" t="s">
        <v>5966</v>
      </c>
    </row>
    <row r="332" spans="1:3" x14ac:dyDescent="0.25">
      <c r="A332" s="45" t="s">
        <v>4065</v>
      </c>
      <c r="B332" s="45">
        <v>15.13266</v>
      </c>
      <c r="C332" s="45" t="s">
        <v>5966</v>
      </c>
    </row>
    <row r="333" spans="1:3" x14ac:dyDescent="0.25">
      <c r="A333" s="45" t="s">
        <v>939</v>
      </c>
      <c r="B333" s="45">
        <v>15.132569999999999</v>
      </c>
      <c r="C333" s="45" t="s">
        <v>5966</v>
      </c>
    </row>
    <row r="334" spans="1:3" x14ac:dyDescent="0.25">
      <c r="A334" s="45" t="s">
        <v>5005</v>
      </c>
      <c r="B334" s="45">
        <v>15.1312</v>
      </c>
      <c r="C334" s="45" t="s">
        <v>5966</v>
      </c>
    </row>
    <row r="335" spans="1:3" x14ac:dyDescent="0.25">
      <c r="A335" s="45" t="s">
        <v>1601</v>
      </c>
      <c r="B335" s="45">
        <v>15.12083</v>
      </c>
      <c r="C335" s="45">
        <v>0.2110802</v>
      </c>
    </row>
    <row r="336" spans="1:3" x14ac:dyDescent="0.25">
      <c r="A336" s="44" t="s">
        <v>4009</v>
      </c>
      <c r="B336" s="44">
        <v>15.117240000000001</v>
      </c>
      <c r="C336" s="44" t="s">
        <v>5966</v>
      </c>
    </row>
    <row r="337" spans="1:3" x14ac:dyDescent="0.25">
      <c r="A337" s="45" t="s">
        <v>837</v>
      </c>
      <c r="B337" s="45">
        <v>15.11374</v>
      </c>
      <c r="C337" s="45" t="s">
        <v>5966</v>
      </c>
    </row>
    <row r="338" spans="1:3" x14ac:dyDescent="0.25">
      <c r="A338" s="44" t="s">
        <v>4103</v>
      </c>
      <c r="B338" s="44">
        <v>15.111280000000001</v>
      </c>
      <c r="C338" s="44" t="s">
        <v>5966</v>
      </c>
    </row>
    <row r="339" spans="1:3" x14ac:dyDescent="0.25">
      <c r="A339" s="45" t="s">
        <v>5459</v>
      </c>
      <c r="B339" s="45">
        <v>15.10557</v>
      </c>
      <c r="C339" s="45" t="s">
        <v>5966</v>
      </c>
    </row>
    <row r="340" spans="1:3" x14ac:dyDescent="0.25">
      <c r="A340" s="45" t="s">
        <v>599</v>
      </c>
      <c r="B340" s="45">
        <v>15.10289</v>
      </c>
      <c r="C340" s="45">
        <v>0.48796469999999997</v>
      </c>
    </row>
    <row r="341" spans="1:3" x14ac:dyDescent="0.25">
      <c r="A341" s="45" t="s">
        <v>5069</v>
      </c>
      <c r="B341" s="45">
        <v>15.09314</v>
      </c>
      <c r="C341" s="45" t="s">
        <v>5966</v>
      </c>
    </row>
    <row r="342" spans="1:3" x14ac:dyDescent="0.25">
      <c r="A342" s="45" t="s">
        <v>897</v>
      </c>
      <c r="B342" s="45">
        <v>15.092969999999999</v>
      </c>
      <c r="C342" s="45" t="s">
        <v>5966</v>
      </c>
    </row>
    <row r="343" spans="1:3" x14ac:dyDescent="0.25">
      <c r="A343" s="45" t="s">
        <v>3553</v>
      </c>
      <c r="B343" s="45">
        <v>15.089700000000001</v>
      </c>
      <c r="C343" s="45" t="s">
        <v>5966</v>
      </c>
    </row>
    <row r="344" spans="1:3" x14ac:dyDescent="0.25">
      <c r="A344" s="44" t="s">
        <v>1642</v>
      </c>
      <c r="B344" s="44">
        <v>15.08874</v>
      </c>
      <c r="C344" s="44" t="s">
        <v>5966</v>
      </c>
    </row>
    <row r="345" spans="1:3" x14ac:dyDescent="0.25">
      <c r="A345" s="44" t="s">
        <v>6050</v>
      </c>
      <c r="B345" s="44">
        <v>15.08694</v>
      </c>
      <c r="C345" s="44" t="s">
        <v>5966</v>
      </c>
    </row>
    <row r="346" spans="1:3" x14ac:dyDescent="0.25">
      <c r="A346" s="46" t="s">
        <v>3236</v>
      </c>
      <c r="B346" s="45">
        <v>15.083600000000001</v>
      </c>
      <c r="C346" s="45" t="s">
        <v>5966</v>
      </c>
    </row>
    <row r="347" spans="1:3" x14ac:dyDescent="0.25">
      <c r="A347" s="44" t="s">
        <v>6052</v>
      </c>
      <c r="B347" s="44">
        <v>15.080819999999999</v>
      </c>
      <c r="C347" s="44" t="s">
        <v>5966</v>
      </c>
    </row>
    <row r="348" spans="1:3" x14ac:dyDescent="0.25">
      <c r="A348" s="45" t="s">
        <v>5571</v>
      </c>
      <c r="B348" s="45">
        <v>15.08018</v>
      </c>
      <c r="C348" s="45">
        <v>4.4292600000000001E-2</v>
      </c>
    </row>
    <row r="349" spans="1:3" x14ac:dyDescent="0.25">
      <c r="A349" s="44" t="s">
        <v>6054</v>
      </c>
      <c r="B349" s="44">
        <v>15.07231</v>
      </c>
      <c r="C349" s="44" t="s">
        <v>5966</v>
      </c>
    </row>
    <row r="350" spans="1:3" x14ac:dyDescent="0.25">
      <c r="A350" s="44" t="s">
        <v>5057</v>
      </c>
      <c r="B350" s="44">
        <v>15.071910000000001</v>
      </c>
      <c r="C350" s="44">
        <v>0.48417759999999999</v>
      </c>
    </row>
    <row r="351" spans="1:3" x14ac:dyDescent="0.25">
      <c r="A351" s="44" t="s">
        <v>851</v>
      </c>
      <c r="B351" s="44">
        <v>15.071619999999999</v>
      </c>
      <c r="C351" s="44">
        <v>4.4587999999999997E-3</v>
      </c>
    </row>
    <row r="352" spans="1:3" x14ac:dyDescent="0.25">
      <c r="A352" s="45" t="s">
        <v>2288</v>
      </c>
      <c r="B352" s="45">
        <v>15.071260000000001</v>
      </c>
      <c r="C352" s="45" t="s">
        <v>5966</v>
      </c>
    </row>
    <row r="353" spans="1:3" x14ac:dyDescent="0.25">
      <c r="A353" s="44" t="s">
        <v>5115</v>
      </c>
      <c r="B353" s="44">
        <v>15.070790000000001</v>
      </c>
      <c r="C353" s="44">
        <v>0.30665710000000002</v>
      </c>
    </row>
    <row r="354" spans="1:3" x14ac:dyDescent="0.25">
      <c r="A354" s="45" t="s">
        <v>472</v>
      </c>
      <c r="B354" s="45">
        <v>15.06705</v>
      </c>
      <c r="C354" s="45" t="s">
        <v>5966</v>
      </c>
    </row>
    <row r="355" spans="1:3" x14ac:dyDescent="0.25">
      <c r="A355" s="45" t="s">
        <v>4952</v>
      </c>
      <c r="B355" s="45">
        <v>15.058579999999999</v>
      </c>
      <c r="C355" s="45" t="s">
        <v>5966</v>
      </c>
    </row>
    <row r="356" spans="1:3" x14ac:dyDescent="0.25">
      <c r="A356" s="45" t="s">
        <v>4999</v>
      </c>
      <c r="B356" s="45">
        <v>15.05669</v>
      </c>
      <c r="C356" s="45" t="s">
        <v>5966</v>
      </c>
    </row>
    <row r="357" spans="1:3" x14ac:dyDescent="0.25">
      <c r="A357" s="44" t="s">
        <v>4820</v>
      </c>
      <c r="B357" s="44">
        <v>15.051410000000001</v>
      </c>
      <c r="C357" s="44" t="s">
        <v>5966</v>
      </c>
    </row>
    <row r="358" spans="1:3" x14ac:dyDescent="0.25">
      <c r="A358" s="45" t="s">
        <v>848</v>
      </c>
      <c r="B358" s="45">
        <v>15.0504</v>
      </c>
      <c r="C358" s="45">
        <v>0.11308840000000001</v>
      </c>
    </row>
    <row r="359" spans="1:3" x14ac:dyDescent="0.25">
      <c r="A359" s="45" t="s">
        <v>6039</v>
      </c>
      <c r="B359" s="45">
        <v>15.04809</v>
      </c>
      <c r="C359" s="45" t="s">
        <v>5966</v>
      </c>
    </row>
    <row r="360" spans="1:3" x14ac:dyDescent="0.25">
      <c r="A360" s="45" t="s">
        <v>4248</v>
      </c>
      <c r="B360" s="45">
        <v>15.036429999999999</v>
      </c>
      <c r="C360" s="45" t="s">
        <v>5966</v>
      </c>
    </row>
    <row r="361" spans="1:3" x14ac:dyDescent="0.25">
      <c r="A361" s="44" t="s">
        <v>5099</v>
      </c>
      <c r="B361" s="44">
        <v>15.0311</v>
      </c>
      <c r="C361" s="44" t="s">
        <v>5966</v>
      </c>
    </row>
    <row r="362" spans="1:3" x14ac:dyDescent="0.25">
      <c r="A362" s="44" t="s">
        <v>2298</v>
      </c>
      <c r="B362" s="44">
        <v>15.021739999999999</v>
      </c>
      <c r="C362" s="44" t="s">
        <v>5966</v>
      </c>
    </row>
    <row r="363" spans="1:3" x14ac:dyDescent="0.25">
      <c r="A363" s="45" t="s">
        <v>4088</v>
      </c>
      <c r="B363" s="45">
        <v>15.0174</v>
      </c>
      <c r="C363" s="45" t="s">
        <v>5966</v>
      </c>
    </row>
    <row r="364" spans="1:3" x14ac:dyDescent="0.25">
      <c r="A364" s="45" t="s">
        <v>4072</v>
      </c>
      <c r="B364" s="45">
        <v>15.00596</v>
      </c>
      <c r="C364" s="45">
        <v>0.20704690000000001</v>
      </c>
    </row>
    <row r="365" spans="1:3" x14ac:dyDescent="0.25">
      <c r="A365" s="45" t="s">
        <v>587</v>
      </c>
      <c r="B365" s="45">
        <v>14.997920000000001</v>
      </c>
      <c r="C365" s="45" t="s">
        <v>5966</v>
      </c>
    </row>
    <row r="366" spans="1:3" x14ac:dyDescent="0.25">
      <c r="A366" s="45" t="s">
        <v>1327</v>
      </c>
      <c r="B366" s="45">
        <v>14.979649999999999</v>
      </c>
      <c r="C366" s="45" t="s">
        <v>5966</v>
      </c>
    </row>
    <row r="367" spans="1:3" x14ac:dyDescent="0.25">
      <c r="A367" s="45" t="s">
        <v>601</v>
      </c>
      <c r="B367" s="45">
        <v>14.96271</v>
      </c>
      <c r="C367" s="45">
        <v>0.59228029999999998</v>
      </c>
    </row>
    <row r="368" spans="1:3" x14ac:dyDescent="0.25">
      <c r="A368" s="45" t="s">
        <v>4967</v>
      </c>
      <c r="B368" s="45">
        <v>14.95607</v>
      </c>
      <c r="C368" s="45" t="s">
        <v>5966</v>
      </c>
    </row>
    <row r="369" spans="1:3" x14ac:dyDescent="0.25">
      <c r="A369" s="45" t="s">
        <v>4095</v>
      </c>
      <c r="B369" s="45">
        <v>14.954840000000001</v>
      </c>
      <c r="C369" s="45">
        <v>0.27333819999999998</v>
      </c>
    </row>
    <row r="370" spans="1:3" x14ac:dyDescent="0.25">
      <c r="A370" s="46" t="s">
        <v>1341</v>
      </c>
      <c r="B370" s="45">
        <v>14.94759</v>
      </c>
      <c r="C370" s="45" t="s">
        <v>5966</v>
      </c>
    </row>
    <row r="371" spans="1:3" x14ac:dyDescent="0.25">
      <c r="A371" s="44" t="s">
        <v>4063</v>
      </c>
      <c r="B371" s="44">
        <v>14.941229999999999</v>
      </c>
      <c r="C371" s="44">
        <v>0.44832850000000002</v>
      </c>
    </row>
    <row r="372" spans="1:3" x14ac:dyDescent="0.25">
      <c r="A372" s="44" t="s">
        <v>2286</v>
      </c>
      <c r="B372" s="44">
        <v>14.938610000000001</v>
      </c>
      <c r="C372" s="44" t="s">
        <v>5966</v>
      </c>
    </row>
    <row r="373" spans="1:3" x14ac:dyDescent="0.25">
      <c r="A373" s="45" t="s">
        <v>1678</v>
      </c>
      <c r="B373" s="45">
        <v>14.937659999999999</v>
      </c>
      <c r="C373" s="45">
        <v>2.380404</v>
      </c>
    </row>
    <row r="374" spans="1:3" x14ac:dyDescent="0.25">
      <c r="A374" s="45" t="s">
        <v>4092</v>
      </c>
      <c r="B374" s="45">
        <v>14.936540000000001</v>
      </c>
      <c r="C374" s="45" t="s">
        <v>5966</v>
      </c>
    </row>
    <row r="375" spans="1:3" x14ac:dyDescent="0.25">
      <c r="A375" s="45" t="s">
        <v>2808</v>
      </c>
      <c r="B375" s="45">
        <v>14.93524</v>
      </c>
      <c r="C375" s="45" t="s">
        <v>5966</v>
      </c>
    </row>
    <row r="376" spans="1:3" x14ac:dyDescent="0.25">
      <c r="A376" s="46" t="s">
        <v>1181</v>
      </c>
      <c r="B376" s="45">
        <v>14.933809999999999</v>
      </c>
      <c r="C376" s="45" t="s">
        <v>5966</v>
      </c>
    </row>
    <row r="377" spans="1:3" x14ac:dyDescent="0.25">
      <c r="A377" s="44" t="s">
        <v>4941</v>
      </c>
      <c r="B377" s="44">
        <v>14.93346</v>
      </c>
      <c r="C377" s="44" t="s">
        <v>5966</v>
      </c>
    </row>
    <row r="378" spans="1:3" x14ac:dyDescent="0.25">
      <c r="A378" s="45" t="s">
        <v>1287</v>
      </c>
      <c r="B378" s="45">
        <v>14.92684</v>
      </c>
      <c r="C378" s="45" t="s">
        <v>5966</v>
      </c>
    </row>
    <row r="379" spans="1:3" x14ac:dyDescent="0.25">
      <c r="A379" s="45" t="s">
        <v>5061</v>
      </c>
      <c r="B379" s="45">
        <v>14.92568</v>
      </c>
      <c r="C379" s="45" t="s">
        <v>5966</v>
      </c>
    </row>
    <row r="380" spans="1:3" x14ac:dyDescent="0.25">
      <c r="A380" s="45" t="s">
        <v>3623</v>
      </c>
      <c r="B380" s="45">
        <v>14.91986</v>
      </c>
      <c r="C380" s="45" t="s">
        <v>5966</v>
      </c>
    </row>
    <row r="381" spans="1:3" x14ac:dyDescent="0.25">
      <c r="A381" s="44" t="s">
        <v>4076</v>
      </c>
      <c r="B381" s="44">
        <v>14.918089999999999</v>
      </c>
      <c r="C381" s="44" t="s">
        <v>5966</v>
      </c>
    </row>
    <row r="382" spans="1:3" x14ac:dyDescent="0.25">
      <c r="A382" s="44" t="s">
        <v>853</v>
      </c>
      <c r="B382" s="44">
        <v>14.914099999999999</v>
      </c>
      <c r="C382" s="44" t="s">
        <v>5966</v>
      </c>
    </row>
    <row r="383" spans="1:3" x14ac:dyDescent="0.25">
      <c r="A383" s="44" t="s">
        <v>4080</v>
      </c>
      <c r="B383" s="44">
        <v>14.9108</v>
      </c>
      <c r="C383" s="44" t="s">
        <v>5966</v>
      </c>
    </row>
    <row r="384" spans="1:3" x14ac:dyDescent="0.25">
      <c r="A384" s="45" t="s">
        <v>1219</v>
      </c>
      <c r="B384" s="45">
        <v>14.90329</v>
      </c>
      <c r="C384" s="45">
        <v>0.57533339999999999</v>
      </c>
    </row>
    <row r="385" spans="1:3" x14ac:dyDescent="0.25">
      <c r="A385" s="44" t="s">
        <v>1268</v>
      </c>
      <c r="B385" s="44">
        <v>14.90273</v>
      </c>
      <c r="C385" s="44" t="s">
        <v>5966</v>
      </c>
    </row>
    <row r="386" spans="1:3" x14ac:dyDescent="0.25">
      <c r="A386" s="45" t="s">
        <v>6032</v>
      </c>
      <c r="B386" s="45">
        <v>14.89866</v>
      </c>
      <c r="C386" s="45" t="s">
        <v>5966</v>
      </c>
    </row>
    <row r="387" spans="1:3" x14ac:dyDescent="0.25">
      <c r="A387" s="45" t="s">
        <v>1000</v>
      </c>
      <c r="B387" s="45">
        <v>14.89167</v>
      </c>
      <c r="C387" s="45" t="s">
        <v>5966</v>
      </c>
    </row>
    <row r="388" spans="1:3" x14ac:dyDescent="0.25">
      <c r="A388" s="44" t="s">
        <v>4164</v>
      </c>
      <c r="B388" s="44">
        <v>14.88158</v>
      </c>
      <c r="C388" s="44" t="s">
        <v>5966</v>
      </c>
    </row>
    <row r="389" spans="1:3" x14ac:dyDescent="0.25">
      <c r="A389" s="45" t="s">
        <v>180</v>
      </c>
      <c r="B389" s="45">
        <v>14.86741</v>
      </c>
      <c r="C389" s="45" t="s">
        <v>5966</v>
      </c>
    </row>
    <row r="390" spans="1:3" x14ac:dyDescent="0.25">
      <c r="A390" s="45" t="s">
        <v>709</v>
      </c>
      <c r="B390" s="45">
        <v>14.85928</v>
      </c>
      <c r="C390" s="45">
        <v>0.65494330000000001</v>
      </c>
    </row>
    <row r="391" spans="1:3" x14ac:dyDescent="0.25">
      <c r="A391" s="45" t="s">
        <v>4976</v>
      </c>
      <c r="B391" s="45">
        <v>14.85486</v>
      </c>
      <c r="C391" s="45" t="s">
        <v>5966</v>
      </c>
    </row>
    <row r="392" spans="1:3" x14ac:dyDescent="0.25">
      <c r="A392" s="44" t="s">
        <v>2811</v>
      </c>
      <c r="B392" s="44">
        <v>14.85439</v>
      </c>
      <c r="C392" s="44" t="s">
        <v>5966</v>
      </c>
    </row>
    <row r="393" spans="1:3" x14ac:dyDescent="0.25">
      <c r="A393" s="45" t="s">
        <v>1331</v>
      </c>
      <c r="B393" s="45">
        <v>14.85271</v>
      </c>
      <c r="C393" s="45" t="s">
        <v>5966</v>
      </c>
    </row>
    <row r="394" spans="1:3" x14ac:dyDescent="0.25">
      <c r="A394" s="44" t="s">
        <v>6200</v>
      </c>
      <c r="B394" s="44">
        <v>14.850429999999999</v>
      </c>
      <c r="C394" s="44" t="s">
        <v>5966</v>
      </c>
    </row>
    <row r="395" spans="1:3" x14ac:dyDescent="0.25">
      <c r="A395" s="45" t="s">
        <v>545</v>
      </c>
      <c r="B395" s="45">
        <v>14.84149</v>
      </c>
      <c r="C395" s="45">
        <v>1.637783</v>
      </c>
    </row>
    <row r="396" spans="1:3" x14ac:dyDescent="0.25">
      <c r="A396" s="44" t="s">
        <v>2341</v>
      </c>
      <c r="B396" s="44">
        <v>14.840809999999999</v>
      </c>
      <c r="C396" s="44" t="s">
        <v>5966</v>
      </c>
    </row>
    <row r="397" spans="1:3" x14ac:dyDescent="0.25">
      <c r="A397" s="45" t="s">
        <v>2038</v>
      </c>
      <c r="B397" s="45">
        <v>14.83403</v>
      </c>
      <c r="C397" s="45" t="s">
        <v>5966</v>
      </c>
    </row>
    <row r="398" spans="1:3" x14ac:dyDescent="0.25">
      <c r="A398" s="44" t="s">
        <v>504</v>
      </c>
      <c r="B398" s="44">
        <v>14.829090000000001</v>
      </c>
      <c r="C398" s="44" t="s">
        <v>5966</v>
      </c>
    </row>
    <row r="399" spans="1:3" x14ac:dyDescent="0.25">
      <c r="A399" s="45" t="s">
        <v>841</v>
      </c>
      <c r="B399" s="45">
        <v>14.82856</v>
      </c>
      <c r="C399" s="45" t="s">
        <v>5966</v>
      </c>
    </row>
    <row r="400" spans="1:3" x14ac:dyDescent="0.25">
      <c r="A400" s="44" t="s">
        <v>4916</v>
      </c>
      <c r="B400" s="44">
        <v>14.827959999999999</v>
      </c>
      <c r="C400" s="44" t="s">
        <v>5966</v>
      </c>
    </row>
    <row r="401" spans="1:3" x14ac:dyDescent="0.25">
      <c r="A401" s="44" t="s">
        <v>6030</v>
      </c>
      <c r="B401" s="44">
        <v>14.82288</v>
      </c>
      <c r="C401" s="44" t="s">
        <v>5966</v>
      </c>
    </row>
    <row r="402" spans="1:3" x14ac:dyDescent="0.25">
      <c r="A402" s="44" t="s">
        <v>4273</v>
      </c>
      <c r="B402" s="44">
        <v>14.821099999999999</v>
      </c>
      <c r="C402" s="44" t="s">
        <v>5966</v>
      </c>
    </row>
    <row r="403" spans="1:3" x14ac:dyDescent="0.25">
      <c r="A403" s="45" t="s">
        <v>127</v>
      </c>
      <c r="B403" s="45">
        <v>14.8177</v>
      </c>
      <c r="C403" s="45" t="s">
        <v>5966</v>
      </c>
    </row>
    <row r="404" spans="1:3" x14ac:dyDescent="0.25">
      <c r="A404" s="44" t="s">
        <v>2299</v>
      </c>
      <c r="B404" s="44">
        <v>14.81709</v>
      </c>
      <c r="C404" s="44">
        <v>0.20241139999999999</v>
      </c>
    </row>
    <row r="405" spans="1:3" x14ac:dyDescent="0.25">
      <c r="A405" s="45" t="s">
        <v>6043</v>
      </c>
      <c r="B405" s="45">
        <v>14.81695</v>
      </c>
      <c r="C405" s="45" t="s">
        <v>5966</v>
      </c>
    </row>
    <row r="406" spans="1:3" x14ac:dyDescent="0.25">
      <c r="A406" s="44" t="s">
        <v>4886</v>
      </c>
      <c r="B406" s="44">
        <v>14.811489999999999</v>
      </c>
      <c r="C406" s="44" t="s">
        <v>5966</v>
      </c>
    </row>
    <row r="407" spans="1:3" x14ac:dyDescent="0.25">
      <c r="A407" s="45" t="s">
        <v>1981</v>
      </c>
      <c r="B407" s="45">
        <v>14.79571</v>
      </c>
      <c r="C407" s="45" t="s">
        <v>5966</v>
      </c>
    </row>
    <row r="408" spans="1:3" x14ac:dyDescent="0.25">
      <c r="A408" s="44" t="s">
        <v>1974</v>
      </c>
      <c r="B408" s="44">
        <v>14.79401</v>
      </c>
      <c r="C408" s="44" t="s">
        <v>5966</v>
      </c>
    </row>
    <row r="409" spans="1:3" x14ac:dyDescent="0.25">
      <c r="A409" s="44" t="s">
        <v>4905</v>
      </c>
      <c r="B409" s="44">
        <v>14.790010000000001</v>
      </c>
      <c r="C409" s="44" t="s">
        <v>5966</v>
      </c>
    </row>
    <row r="410" spans="1:3" x14ac:dyDescent="0.25">
      <c r="A410" s="45" t="s">
        <v>4099</v>
      </c>
      <c r="B410" s="45">
        <v>14.782970000000001</v>
      </c>
      <c r="C410" s="45">
        <v>0.87186790000000003</v>
      </c>
    </row>
    <row r="411" spans="1:3" x14ac:dyDescent="0.25">
      <c r="A411" s="45" t="s">
        <v>2289</v>
      </c>
      <c r="B411" s="45">
        <v>14.781470000000001</v>
      </c>
      <c r="C411" s="45" t="s">
        <v>5966</v>
      </c>
    </row>
    <row r="412" spans="1:3" x14ac:dyDescent="0.25">
      <c r="A412" s="45" t="s">
        <v>845</v>
      </c>
      <c r="B412" s="45">
        <v>14.77913</v>
      </c>
      <c r="C412" s="45">
        <v>0.33182590000000001</v>
      </c>
    </row>
    <row r="413" spans="1:3" x14ac:dyDescent="0.25">
      <c r="A413" s="45" t="s">
        <v>2295</v>
      </c>
      <c r="B413" s="45">
        <v>14.77887</v>
      </c>
      <c r="C413" s="45" t="s">
        <v>5966</v>
      </c>
    </row>
    <row r="414" spans="1:3" x14ac:dyDescent="0.25">
      <c r="A414" s="45" t="s">
        <v>4933</v>
      </c>
      <c r="B414" s="45">
        <v>14.77399</v>
      </c>
      <c r="C414" s="45" t="s">
        <v>5966</v>
      </c>
    </row>
    <row r="415" spans="1:3" x14ac:dyDescent="0.25">
      <c r="A415" s="45" t="s">
        <v>4064</v>
      </c>
      <c r="B415" s="45">
        <v>14.771229999999999</v>
      </c>
      <c r="C415" s="45" t="s">
        <v>5966</v>
      </c>
    </row>
    <row r="416" spans="1:3" x14ac:dyDescent="0.25">
      <c r="A416" s="45" t="s">
        <v>3640</v>
      </c>
      <c r="B416" s="45">
        <v>14.770799999999999</v>
      </c>
      <c r="C416" s="45" t="s">
        <v>5966</v>
      </c>
    </row>
    <row r="417" spans="1:3" x14ac:dyDescent="0.25">
      <c r="A417" s="45" t="s">
        <v>916</v>
      </c>
      <c r="B417" s="45">
        <v>14.769030000000001</v>
      </c>
      <c r="C417" s="45">
        <v>1.0812109999999999</v>
      </c>
    </row>
    <row r="418" spans="1:3" x14ac:dyDescent="0.25">
      <c r="A418" s="44" t="s">
        <v>4913</v>
      </c>
      <c r="B418" s="44">
        <v>14.76859</v>
      </c>
      <c r="C418" s="44">
        <v>1.377788</v>
      </c>
    </row>
    <row r="419" spans="1:3" x14ac:dyDescent="0.25">
      <c r="A419" s="45" t="s">
        <v>1977</v>
      </c>
      <c r="B419" s="45">
        <v>14.763870000000001</v>
      </c>
      <c r="C419" s="45" t="s">
        <v>5966</v>
      </c>
    </row>
    <row r="420" spans="1:3" x14ac:dyDescent="0.25">
      <c r="A420" s="44" t="s">
        <v>4093</v>
      </c>
      <c r="B420" s="44">
        <v>14.755100000000001</v>
      </c>
      <c r="C420" s="44" t="s">
        <v>5966</v>
      </c>
    </row>
    <row r="421" spans="1:3" x14ac:dyDescent="0.25">
      <c r="A421" s="44" t="s">
        <v>574</v>
      </c>
      <c r="B421" s="44">
        <v>14.75235</v>
      </c>
      <c r="C421" s="44" t="s">
        <v>5966</v>
      </c>
    </row>
    <row r="422" spans="1:3" x14ac:dyDescent="0.25">
      <c r="A422" s="45" t="s">
        <v>1983</v>
      </c>
      <c r="B422" s="45">
        <v>14.744999999999999</v>
      </c>
      <c r="C422" s="45" t="s">
        <v>5966</v>
      </c>
    </row>
    <row r="423" spans="1:3" x14ac:dyDescent="0.25">
      <c r="A423" s="44" t="s">
        <v>1973</v>
      </c>
      <c r="B423" s="44">
        <v>14.73892</v>
      </c>
      <c r="C423" s="44" t="s">
        <v>5966</v>
      </c>
    </row>
    <row r="424" spans="1:3" x14ac:dyDescent="0.25">
      <c r="A424" s="45" t="s">
        <v>1283</v>
      </c>
      <c r="B424" s="45">
        <v>14.736370000000001</v>
      </c>
      <c r="C424" s="45" t="s">
        <v>5966</v>
      </c>
    </row>
    <row r="425" spans="1:3" x14ac:dyDescent="0.25">
      <c r="A425" s="45" t="s">
        <v>668</v>
      </c>
      <c r="B425" s="45">
        <v>14.732060000000001</v>
      </c>
      <c r="C425" s="45">
        <v>0.58050239999999997</v>
      </c>
    </row>
    <row r="426" spans="1:3" x14ac:dyDescent="0.25">
      <c r="A426" s="45" t="s">
        <v>1223</v>
      </c>
      <c r="B426" s="45">
        <v>14.730370000000001</v>
      </c>
      <c r="C426" s="45">
        <v>0</v>
      </c>
    </row>
    <row r="427" spans="1:3" x14ac:dyDescent="0.25">
      <c r="A427" s="45" t="s">
        <v>4097</v>
      </c>
      <c r="B427" s="45">
        <v>14.72635</v>
      </c>
      <c r="C427" s="45" t="s">
        <v>5966</v>
      </c>
    </row>
    <row r="428" spans="1:3" x14ac:dyDescent="0.25">
      <c r="A428" s="45" t="s">
        <v>2371</v>
      </c>
      <c r="B428" s="45">
        <v>14.72433</v>
      </c>
      <c r="C428" s="45" t="s">
        <v>5966</v>
      </c>
    </row>
    <row r="429" spans="1:3" x14ac:dyDescent="0.25">
      <c r="A429" s="45" t="s">
        <v>5051</v>
      </c>
      <c r="B429" s="45">
        <v>14.723929999999999</v>
      </c>
      <c r="C429" s="45" t="s">
        <v>5966</v>
      </c>
    </row>
    <row r="430" spans="1:3" x14ac:dyDescent="0.25">
      <c r="A430" s="45" t="s">
        <v>1215</v>
      </c>
      <c r="B430" s="45">
        <v>14.716340000000001</v>
      </c>
      <c r="C430" s="45">
        <v>0.68054680000000001</v>
      </c>
    </row>
    <row r="431" spans="1:3" x14ac:dyDescent="0.25">
      <c r="A431" s="45" t="s">
        <v>1229</v>
      </c>
      <c r="B431" s="45">
        <v>14.71617</v>
      </c>
      <c r="C431" s="45">
        <v>0.14772869999999999</v>
      </c>
    </row>
    <row r="432" spans="1:3" x14ac:dyDescent="0.25">
      <c r="A432" s="44" t="s">
        <v>1626</v>
      </c>
      <c r="B432" s="44">
        <v>14.71096</v>
      </c>
      <c r="C432" s="44" t="s">
        <v>5966</v>
      </c>
    </row>
    <row r="433" spans="1:3" x14ac:dyDescent="0.25">
      <c r="A433" s="44" t="s">
        <v>1962</v>
      </c>
      <c r="B433" s="44">
        <v>14.705270000000001</v>
      </c>
      <c r="C433" s="44" t="s">
        <v>5966</v>
      </c>
    </row>
    <row r="434" spans="1:3" x14ac:dyDescent="0.25">
      <c r="A434" s="44" t="s">
        <v>4882</v>
      </c>
      <c r="B434" s="44">
        <v>14.70046</v>
      </c>
      <c r="C434" s="44">
        <v>0.5155748</v>
      </c>
    </row>
    <row r="435" spans="1:3" x14ac:dyDescent="0.25">
      <c r="A435" s="44" t="s">
        <v>2296</v>
      </c>
      <c r="B435" s="44">
        <v>14.698449999999999</v>
      </c>
      <c r="C435" s="44" t="s">
        <v>5966</v>
      </c>
    </row>
    <row r="436" spans="1:3" x14ac:dyDescent="0.25">
      <c r="A436" s="45" t="s">
        <v>4796</v>
      </c>
      <c r="B436" s="45">
        <v>14.697039999999999</v>
      </c>
      <c r="C436" s="45">
        <v>3.6975899999999999E-2</v>
      </c>
    </row>
    <row r="437" spans="1:3" x14ac:dyDescent="0.25">
      <c r="A437" s="44" t="s">
        <v>4086</v>
      </c>
      <c r="B437" s="44">
        <v>14.693770000000001</v>
      </c>
      <c r="C437" s="44" t="s">
        <v>5966</v>
      </c>
    </row>
    <row r="438" spans="1:3" x14ac:dyDescent="0.25">
      <c r="A438" s="45" t="s">
        <v>5351</v>
      </c>
      <c r="B438" s="45">
        <v>14.684089999999999</v>
      </c>
      <c r="C438" s="45" t="s">
        <v>5966</v>
      </c>
    </row>
    <row r="439" spans="1:3" x14ac:dyDescent="0.25">
      <c r="A439" s="45" t="s">
        <v>940</v>
      </c>
      <c r="B439" s="45">
        <v>14.674910000000001</v>
      </c>
      <c r="C439" s="45" t="s">
        <v>5966</v>
      </c>
    </row>
    <row r="440" spans="1:3" x14ac:dyDescent="0.25">
      <c r="A440" s="45" t="s">
        <v>3682</v>
      </c>
      <c r="B440" s="45">
        <v>14.66752</v>
      </c>
      <c r="C440" s="45" t="s">
        <v>5966</v>
      </c>
    </row>
    <row r="441" spans="1:3" x14ac:dyDescent="0.25">
      <c r="A441" s="45" t="s">
        <v>4079</v>
      </c>
      <c r="B441" s="45">
        <v>14.660030000000001</v>
      </c>
      <c r="C441" s="45" t="s">
        <v>5966</v>
      </c>
    </row>
    <row r="442" spans="1:3" x14ac:dyDescent="0.25">
      <c r="A442" s="44" t="s">
        <v>5096</v>
      </c>
      <c r="B442" s="44">
        <v>14.65761</v>
      </c>
      <c r="C442" s="44" t="s">
        <v>5966</v>
      </c>
    </row>
    <row r="443" spans="1:3" x14ac:dyDescent="0.25">
      <c r="A443" s="45" t="s">
        <v>4082</v>
      </c>
      <c r="B443" s="45">
        <v>14.653219999999999</v>
      </c>
      <c r="C443" s="45" t="s">
        <v>5966</v>
      </c>
    </row>
    <row r="444" spans="1:3" x14ac:dyDescent="0.25">
      <c r="A444" s="44" t="s">
        <v>1669</v>
      </c>
      <c r="B444" s="44">
        <v>14.63209</v>
      </c>
      <c r="C444" s="44" t="s">
        <v>5966</v>
      </c>
    </row>
    <row r="445" spans="1:3" x14ac:dyDescent="0.25">
      <c r="A445" s="45" t="s">
        <v>6033</v>
      </c>
      <c r="B445" s="45">
        <v>14.62561</v>
      </c>
      <c r="C445" s="45" t="s">
        <v>5966</v>
      </c>
    </row>
    <row r="446" spans="1:3" x14ac:dyDescent="0.25">
      <c r="A446" s="44" t="s">
        <v>5127</v>
      </c>
      <c r="B446" s="44">
        <v>14.60862</v>
      </c>
      <c r="C446" s="44" t="s">
        <v>5966</v>
      </c>
    </row>
    <row r="447" spans="1:3" x14ac:dyDescent="0.25">
      <c r="A447" s="45" t="s">
        <v>506</v>
      </c>
      <c r="B447" s="45">
        <v>14.60821</v>
      </c>
      <c r="C447" s="45" t="s">
        <v>5966</v>
      </c>
    </row>
    <row r="448" spans="1:3" x14ac:dyDescent="0.25">
      <c r="A448" s="44" t="s">
        <v>890</v>
      </c>
      <c r="B448" s="44">
        <v>14.607200000000001</v>
      </c>
      <c r="C448" s="44" t="s">
        <v>5966</v>
      </c>
    </row>
    <row r="449" spans="1:3" x14ac:dyDescent="0.25">
      <c r="A449" s="45" t="s">
        <v>1278</v>
      </c>
      <c r="B449" s="45">
        <v>14.606350000000001</v>
      </c>
      <c r="C449" s="45" t="s">
        <v>5966</v>
      </c>
    </row>
    <row r="450" spans="1:3" x14ac:dyDescent="0.25">
      <c r="A450" s="45" t="s">
        <v>1969</v>
      </c>
      <c r="B450" s="45">
        <v>14.60534</v>
      </c>
      <c r="C450" s="45">
        <v>0.3274203</v>
      </c>
    </row>
    <row r="451" spans="1:3" x14ac:dyDescent="0.25">
      <c r="A451" s="45" t="s">
        <v>5045</v>
      </c>
      <c r="B451" s="45">
        <v>14.59735</v>
      </c>
      <c r="C451" s="45" t="s">
        <v>5966</v>
      </c>
    </row>
    <row r="452" spans="1:3" x14ac:dyDescent="0.25">
      <c r="A452" s="45" t="s">
        <v>5313</v>
      </c>
      <c r="B452" s="45">
        <v>14.595940000000001</v>
      </c>
      <c r="C452" s="45" t="s">
        <v>5966</v>
      </c>
    </row>
    <row r="453" spans="1:3" x14ac:dyDescent="0.25">
      <c r="A453" s="45" t="s">
        <v>5001</v>
      </c>
      <c r="B453" s="45">
        <v>14.594279999999999</v>
      </c>
      <c r="C453" s="45" t="s">
        <v>5966</v>
      </c>
    </row>
    <row r="454" spans="1:3" x14ac:dyDescent="0.25">
      <c r="A454" s="45" t="s">
        <v>5171</v>
      </c>
      <c r="B454" s="45">
        <v>14.58351</v>
      </c>
      <c r="C454" s="45" t="s">
        <v>5966</v>
      </c>
    </row>
    <row r="455" spans="1:3" x14ac:dyDescent="0.25">
      <c r="A455" s="45" t="s">
        <v>2297</v>
      </c>
      <c r="B455" s="45">
        <v>14.579129999999999</v>
      </c>
      <c r="C455" s="45" t="s">
        <v>5966</v>
      </c>
    </row>
    <row r="456" spans="1:3" x14ac:dyDescent="0.25">
      <c r="A456" s="45" t="s">
        <v>2254</v>
      </c>
      <c r="B456" s="45">
        <v>14.57687</v>
      </c>
      <c r="C456" s="45" t="s">
        <v>5966</v>
      </c>
    </row>
    <row r="457" spans="1:3" x14ac:dyDescent="0.25">
      <c r="A457" s="44" t="s">
        <v>2769</v>
      </c>
      <c r="B457" s="44">
        <v>14.57321</v>
      </c>
      <c r="C457" s="44" t="s">
        <v>5966</v>
      </c>
    </row>
    <row r="458" spans="1:3" x14ac:dyDescent="0.25">
      <c r="A458" s="45" t="s">
        <v>4061</v>
      </c>
      <c r="B458" s="45">
        <v>14.5692</v>
      </c>
      <c r="C458" s="45" t="s">
        <v>5966</v>
      </c>
    </row>
    <row r="459" spans="1:3" x14ac:dyDescent="0.25">
      <c r="A459" s="45" t="s">
        <v>5072</v>
      </c>
      <c r="B459" s="45">
        <v>14.564260000000001</v>
      </c>
      <c r="C459" s="45" t="s">
        <v>5966</v>
      </c>
    </row>
    <row r="460" spans="1:3" x14ac:dyDescent="0.25">
      <c r="A460" s="44" t="s">
        <v>6049</v>
      </c>
      <c r="B460" s="44">
        <v>14.562329999999999</v>
      </c>
      <c r="C460" s="44" t="s">
        <v>5966</v>
      </c>
    </row>
    <row r="461" spans="1:3" x14ac:dyDescent="0.25">
      <c r="A461" s="45" t="s">
        <v>2986</v>
      </c>
      <c r="B461" s="45">
        <v>14.559100000000001</v>
      </c>
      <c r="C461" s="45" t="s">
        <v>5966</v>
      </c>
    </row>
    <row r="462" spans="1:3" x14ac:dyDescent="0.25">
      <c r="A462" s="45" t="s">
        <v>4098</v>
      </c>
      <c r="B462" s="45">
        <v>14.558299999999999</v>
      </c>
      <c r="C462" s="45" t="s">
        <v>5966</v>
      </c>
    </row>
    <row r="463" spans="1:3" x14ac:dyDescent="0.25">
      <c r="A463" s="45" t="s">
        <v>1963</v>
      </c>
      <c r="B463" s="45">
        <v>14.53722</v>
      </c>
      <c r="C463" s="45" t="s">
        <v>5966</v>
      </c>
    </row>
    <row r="464" spans="1:3" x14ac:dyDescent="0.25">
      <c r="A464" s="44" t="s">
        <v>5497</v>
      </c>
      <c r="B464" s="44">
        <v>14.53647</v>
      </c>
      <c r="C464" s="44" t="s">
        <v>5966</v>
      </c>
    </row>
    <row r="465" spans="1:3" x14ac:dyDescent="0.25">
      <c r="A465" s="44" t="s">
        <v>5346</v>
      </c>
      <c r="B465" s="44">
        <v>14.53148</v>
      </c>
      <c r="C465" s="44" t="s">
        <v>5966</v>
      </c>
    </row>
    <row r="466" spans="1:3" x14ac:dyDescent="0.25">
      <c r="A466" s="45" t="s">
        <v>844</v>
      </c>
      <c r="B466" s="45">
        <v>14.527279999999999</v>
      </c>
      <c r="C466" s="45" t="s">
        <v>5966</v>
      </c>
    </row>
    <row r="467" spans="1:3" x14ac:dyDescent="0.25">
      <c r="A467" s="45" t="s">
        <v>6209</v>
      </c>
      <c r="B467" s="45">
        <v>14.52521</v>
      </c>
      <c r="C467" s="45" t="s">
        <v>5966</v>
      </c>
    </row>
    <row r="468" spans="1:3" x14ac:dyDescent="0.25">
      <c r="A468" s="45" t="s">
        <v>1926</v>
      </c>
      <c r="B468" s="45">
        <v>14.52121</v>
      </c>
      <c r="C468" s="45" t="s">
        <v>5966</v>
      </c>
    </row>
    <row r="469" spans="1:3" x14ac:dyDescent="0.25">
      <c r="A469" s="45" t="s">
        <v>6042</v>
      </c>
      <c r="B469" s="45">
        <v>14.51266</v>
      </c>
      <c r="C469" s="45" t="s">
        <v>5966</v>
      </c>
    </row>
    <row r="470" spans="1:3" x14ac:dyDescent="0.25">
      <c r="A470" s="45" t="s">
        <v>1047</v>
      </c>
      <c r="B470" s="45">
        <v>14.51169</v>
      </c>
      <c r="C470" s="45" t="s">
        <v>5966</v>
      </c>
    </row>
    <row r="471" spans="1:3" x14ac:dyDescent="0.25">
      <c r="A471" s="45" t="s">
        <v>4992</v>
      </c>
      <c r="B471" s="45">
        <v>14.509539999999999</v>
      </c>
      <c r="C471" s="45" t="s">
        <v>5966</v>
      </c>
    </row>
    <row r="472" spans="1:3" x14ac:dyDescent="0.25">
      <c r="A472" s="44" t="s">
        <v>4070</v>
      </c>
      <c r="B472" s="44">
        <v>14.505369999999999</v>
      </c>
      <c r="C472" s="44" t="s">
        <v>5966</v>
      </c>
    </row>
    <row r="473" spans="1:3" x14ac:dyDescent="0.25">
      <c r="A473" s="45" t="s">
        <v>4091</v>
      </c>
      <c r="B473" s="45">
        <v>14.49653</v>
      </c>
      <c r="C473" s="45" t="s">
        <v>5966</v>
      </c>
    </row>
    <row r="474" spans="1:3" x14ac:dyDescent="0.25">
      <c r="A474" s="44" t="s">
        <v>4096</v>
      </c>
      <c r="B474" s="44">
        <v>14.49456</v>
      </c>
      <c r="C474" s="44" t="s">
        <v>5966</v>
      </c>
    </row>
    <row r="475" spans="1:3" x14ac:dyDescent="0.25">
      <c r="A475" s="44" t="s">
        <v>2300</v>
      </c>
      <c r="B475" s="44">
        <v>14.49309</v>
      </c>
      <c r="C475" s="44" t="s">
        <v>5966</v>
      </c>
    </row>
    <row r="476" spans="1:3" x14ac:dyDescent="0.25">
      <c r="A476" s="45" t="s">
        <v>4085</v>
      </c>
      <c r="B476" s="45">
        <v>14.4786</v>
      </c>
      <c r="C476" s="45" t="s">
        <v>5966</v>
      </c>
    </row>
    <row r="477" spans="1:3" x14ac:dyDescent="0.25">
      <c r="A477" s="44" t="s">
        <v>2269</v>
      </c>
      <c r="B477" s="44">
        <v>14.47287</v>
      </c>
      <c r="C477" s="44" t="s">
        <v>5966</v>
      </c>
    </row>
    <row r="478" spans="1:3" x14ac:dyDescent="0.25">
      <c r="A478" s="45" t="s">
        <v>1212</v>
      </c>
      <c r="B478" s="45">
        <v>14.456340000000001</v>
      </c>
      <c r="C478" s="45">
        <v>1.133643</v>
      </c>
    </row>
    <row r="479" spans="1:3" x14ac:dyDescent="0.25">
      <c r="A479" s="44" t="s">
        <v>2291</v>
      </c>
      <c r="B479" s="44">
        <v>14.43938</v>
      </c>
      <c r="C479" s="44" t="s">
        <v>5966</v>
      </c>
    </row>
    <row r="480" spans="1:3" x14ac:dyDescent="0.25">
      <c r="A480" s="45" t="s">
        <v>7102</v>
      </c>
      <c r="B480" s="45">
        <v>14.43918</v>
      </c>
      <c r="C480" s="45" t="s">
        <v>5966</v>
      </c>
    </row>
    <row r="481" spans="1:3" x14ac:dyDescent="0.25">
      <c r="A481" s="44" t="s">
        <v>4352</v>
      </c>
      <c r="B481" s="44">
        <v>14.414210000000001</v>
      </c>
      <c r="C481" s="44" t="s">
        <v>5966</v>
      </c>
    </row>
    <row r="482" spans="1:3" x14ac:dyDescent="0.25">
      <c r="A482" s="44" t="s">
        <v>5156</v>
      </c>
      <c r="B482" s="44">
        <v>14.41253</v>
      </c>
      <c r="C482" s="44" t="s">
        <v>5966</v>
      </c>
    </row>
    <row r="483" spans="1:3" x14ac:dyDescent="0.25">
      <c r="A483" s="45" t="s">
        <v>4890</v>
      </c>
      <c r="B483" s="45">
        <v>14.411009999999999</v>
      </c>
      <c r="C483" s="45" t="s">
        <v>5966</v>
      </c>
    </row>
    <row r="484" spans="1:3" x14ac:dyDescent="0.25">
      <c r="A484" s="44" t="s">
        <v>6046</v>
      </c>
      <c r="B484" s="44">
        <v>14.407019999999999</v>
      </c>
      <c r="C484" s="44" t="s">
        <v>5966</v>
      </c>
    </row>
    <row r="485" spans="1:3" x14ac:dyDescent="0.25">
      <c r="A485" s="45" t="s">
        <v>5489</v>
      </c>
      <c r="B485" s="45">
        <v>14.404909999999999</v>
      </c>
      <c r="C485" s="45" t="s">
        <v>5966</v>
      </c>
    </row>
    <row r="486" spans="1:3" x14ac:dyDescent="0.25">
      <c r="A486" s="44" t="s">
        <v>3180</v>
      </c>
      <c r="B486" s="44">
        <v>14.40305</v>
      </c>
      <c r="C486" s="44" t="s">
        <v>5966</v>
      </c>
    </row>
    <row r="487" spans="1:3" x14ac:dyDescent="0.25">
      <c r="A487" s="45" t="s">
        <v>4863</v>
      </c>
      <c r="B487" s="45">
        <v>14.370620000000001</v>
      </c>
      <c r="C487" s="45" t="s">
        <v>5966</v>
      </c>
    </row>
    <row r="488" spans="1:3" x14ac:dyDescent="0.25">
      <c r="A488" s="44" t="s">
        <v>5402</v>
      </c>
      <c r="B488" s="44">
        <v>14.368869999999999</v>
      </c>
      <c r="C488" s="44" t="s">
        <v>5966</v>
      </c>
    </row>
    <row r="489" spans="1:3" x14ac:dyDescent="0.25">
      <c r="A489" s="44" t="s">
        <v>4087</v>
      </c>
      <c r="B489" s="44">
        <v>14.36225</v>
      </c>
      <c r="C489" s="44">
        <v>0.53815930000000001</v>
      </c>
    </row>
    <row r="490" spans="1:3" x14ac:dyDescent="0.25">
      <c r="A490" s="44" t="s">
        <v>1294</v>
      </c>
      <c r="B490" s="44">
        <v>14.33939</v>
      </c>
      <c r="C490" s="44" t="s">
        <v>5966</v>
      </c>
    </row>
    <row r="491" spans="1:3" x14ac:dyDescent="0.25">
      <c r="A491" s="45" t="s">
        <v>4089</v>
      </c>
      <c r="B491" s="45">
        <v>14.33114</v>
      </c>
      <c r="C491" s="45">
        <v>0.35861569999999998</v>
      </c>
    </row>
    <row r="492" spans="1:3" x14ac:dyDescent="0.25">
      <c r="A492" s="44" t="s">
        <v>5537</v>
      </c>
      <c r="B492" s="44">
        <v>14.328390000000001</v>
      </c>
      <c r="C492" s="44" t="s">
        <v>5966</v>
      </c>
    </row>
    <row r="493" spans="1:3" x14ac:dyDescent="0.25">
      <c r="A493" s="44" t="s">
        <v>942</v>
      </c>
      <c r="B493" s="44">
        <v>14.31883</v>
      </c>
      <c r="C493" s="44" t="s">
        <v>5966</v>
      </c>
    </row>
    <row r="494" spans="1:3" x14ac:dyDescent="0.25">
      <c r="A494" s="44" t="s">
        <v>6045</v>
      </c>
      <c r="B494" s="44">
        <v>14.302910000000001</v>
      </c>
      <c r="C494" s="44" t="s">
        <v>5966</v>
      </c>
    </row>
    <row r="495" spans="1:3" x14ac:dyDescent="0.25">
      <c r="A495" s="45" t="s">
        <v>3547</v>
      </c>
      <c r="B495" s="45">
        <v>14.30063</v>
      </c>
      <c r="C495" s="45" t="s">
        <v>5966</v>
      </c>
    </row>
    <row r="496" spans="1:3" x14ac:dyDescent="0.25">
      <c r="A496" s="45" t="s">
        <v>556</v>
      </c>
      <c r="B496" s="45">
        <v>14.29097</v>
      </c>
      <c r="C496" s="45">
        <v>0.49270609999999998</v>
      </c>
    </row>
    <row r="497" spans="1:3" x14ac:dyDescent="0.25">
      <c r="A497" s="44" t="s">
        <v>5011</v>
      </c>
      <c r="B497" s="44">
        <v>14.277570000000001</v>
      </c>
      <c r="C497" s="44" t="s">
        <v>5966</v>
      </c>
    </row>
    <row r="498" spans="1:3" x14ac:dyDescent="0.25">
      <c r="A498" s="46" t="s">
        <v>4186</v>
      </c>
      <c r="B498" s="45">
        <v>14.27286</v>
      </c>
      <c r="C498" s="45" t="s">
        <v>5966</v>
      </c>
    </row>
    <row r="499" spans="1:3" x14ac:dyDescent="0.25">
      <c r="A499" s="45" t="s">
        <v>5970</v>
      </c>
      <c r="B499" s="45">
        <v>14.24783</v>
      </c>
      <c r="C499" s="45" t="s">
        <v>5966</v>
      </c>
    </row>
    <row r="500" spans="1:3" x14ac:dyDescent="0.25">
      <c r="A500" s="44" t="s">
        <v>6031</v>
      </c>
      <c r="B500" s="44">
        <v>14.246169999999999</v>
      </c>
      <c r="C500" s="44" t="s">
        <v>5966</v>
      </c>
    </row>
    <row r="501" spans="1:3" x14ac:dyDescent="0.25">
      <c r="A501" s="44" t="s">
        <v>1984</v>
      </c>
      <c r="B501" s="44">
        <v>14.23367</v>
      </c>
      <c r="C501" s="44">
        <v>0.7203638</v>
      </c>
    </row>
    <row r="502" spans="1:3" x14ac:dyDescent="0.25">
      <c r="A502" s="44" t="s">
        <v>4066</v>
      </c>
      <c r="B502" s="44">
        <v>14.22678</v>
      </c>
      <c r="C502" s="44" t="s">
        <v>5966</v>
      </c>
    </row>
    <row r="503" spans="1:3" x14ac:dyDescent="0.25">
      <c r="A503" s="44" t="s">
        <v>4077</v>
      </c>
      <c r="B503" s="44">
        <v>14.217129999999999</v>
      </c>
      <c r="C503" s="44" t="s">
        <v>5966</v>
      </c>
    </row>
    <row r="504" spans="1:3" x14ac:dyDescent="0.25">
      <c r="A504" s="45" t="s">
        <v>4101</v>
      </c>
      <c r="B504" s="45">
        <v>14.20363</v>
      </c>
      <c r="C504" s="45" t="s">
        <v>5966</v>
      </c>
    </row>
    <row r="505" spans="1:3" x14ac:dyDescent="0.25">
      <c r="A505" s="44" t="s">
        <v>1685</v>
      </c>
      <c r="B505" s="44">
        <v>14.20332</v>
      </c>
      <c r="C505" s="44" t="s">
        <v>5966</v>
      </c>
    </row>
    <row r="506" spans="1:3" x14ac:dyDescent="0.25">
      <c r="A506" s="45" t="s">
        <v>5463</v>
      </c>
      <c r="B506" s="45">
        <v>14.203060000000001</v>
      </c>
      <c r="C506" s="45" t="s">
        <v>5966</v>
      </c>
    </row>
    <row r="507" spans="1:3" x14ac:dyDescent="0.25">
      <c r="A507" s="44" t="s">
        <v>4078</v>
      </c>
      <c r="B507" s="44">
        <v>14.1943</v>
      </c>
      <c r="C507" s="44" t="s">
        <v>5966</v>
      </c>
    </row>
    <row r="508" spans="1:3" x14ac:dyDescent="0.25">
      <c r="A508" s="45" t="s">
        <v>5359</v>
      </c>
      <c r="B508" s="45">
        <v>14.19384</v>
      </c>
      <c r="C508" s="45">
        <v>0.83596079999999995</v>
      </c>
    </row>
    <row r="509" spans="1:3" x14ac:dyDescent="0.25">
      <c r="A509" s="44" t="s">
        <v>5470</v>
      </c>
      <c r="B509" s="44">
        <v>14.171139999999999</v>
      </c>
      <c r="C509" s="44" t="s">
        <v>5966</v>
      </c>
    </row>
    <row r="510" spans="1:3" x14ac:dyDescent="0.25">
      <c r="A510" s="45" t="s">
        <v>5036</v>
      </c>
      <c r="B510" s="45">
        <v>14.163919999999999</v>
      </c>
      <c r="C510" s="45" t="s">
        <v>5966</v>
      </c>
    </row>
    <row r="511" spans="1:3" x14ac:dyDescent="0.25">
      <c r="A511" s="45" t="s">
        <v>2040</v>
      </c>
      <c r="B511" s="45">
        <v>14.137180000000001</v>
      </c>
      <c r="C511" s="45" t="s">
        <v>5966</v>
      </c>
    </row>
    <row r="512" spans="1:3" x14ac:dyDescent="0.25">
      <c r="A512" s="44" t="s">
        <v>7103</v>
      </c>
      <c r="B512" s="44">
        <v>14.132099999999999</v>
      </c>
      <c r="C512" s="44" t="s">
        <v>5966</v>
      </c>
    </row>
    <row r="513" spans="1:3" x14ac:dyDescent="0.25">
      <c r="A513" s="45" t="s">
        <v>5319</v>
      </c>
      <c r="B513" s="45">
        <v>14.126189999999999</v>
      </c>
      <c r="C513" s="45">
        <v>1.054567</v>
      </c>
    </row>
    <row r="514" spans="1:3" x14ac:dyDescent="0.25">
      <c r="A514" s="45" t="s">
        <v>5082</v>
      </c>
      <c r="B514" s="45">
        <v>14.1213</v>
      </c>
      <c r="C514" s="45" t="s">
        <v>5966</v>
      </c>
    </row>
    <row r="515" spans="1:3" x14ac:dyDescent="0.25">
      <c r="A515" s="45" t="s">
        <v>4339</v>
      </c>
      <c r="B515" s="45">
        <v>14.11692</v>
      </c>
      <c r="C515" s="45" t="s">
        <v>5966</v>
      </c>
    </row>
    <row r="516" spans="1:3" x14ac:dyDescent="0.25">
      <c r="A516" s="45" t="s">
        <v>5152</v>
      </c>
      <c r="B516" s="45">
        <v>14.11523</v>
      </c>
      <c r="C516" s="45" t="s">
        <v>5966</v>
      </c>
    </row>
    <row r="517" spans="1:3" x14ac:dyDescent="0.25">
      <c r="A517" s="44" t="s">
        <v>5174</v>
      </c>
      <c r="B517" s="44">
        <v>14.11157</v>
      </c>
      <c r="C517" s="44" t="s">
        <v>5966</v>
      </c>
    </row>
    <row r="518" spans="1:3" x14ac:dyDescent="0.25">
      <c r="A518" s="45" t="s">
        <v>5103</v>
      </c>
      <c r="B518" s="45">
        <v>14.1061</v>
      </c>
      <c r="C518" s="45" t="s">
        <v>5966</v>
      </c>
    </row>
    <row r="519" spans="1:3" x14ac:dyDescent="0.25">
      <c r="A519" s="44" t="s">
        <v>4100</v>
      </c>
      <c r="B519" s="44">
        <v>14.089079999999999</v>
      </c>
      <c r="C519" s="44" t="s">
        <v>5966</v>
      </c>
    </row>
    <row r="520" spans="1:3" x14ac:dyDescent="0.25">
      <c r="A520" s="44" t="s">
        <v>4084</v>
      </c>
      <c r="B520" s="44">
        <v>14.07047</v>
      </c>
      <c r="C520" s="44" t="s">
        <v>5966</v>
      </c>
    </row>
    <row r="521" spans="1:3" x14ac:dyDescent="0.25">
      <c r="A521" s="44" t="s">
        <v>4104</v>
      </c>
      <c r="B521" s="44">
        <v>14.069269999999999</v>
      </c>
      <c r="C521" s="44" t="s">
        <v>5966</v>
      </c>
    </row>
    <row r="522" spans="1:3" x14ac:dyDescent="0.25">
      <c r="A522" s="45" t="s">
        <v>5027</v>
      </c>
      <c r="B522" s="45">
        <v>14.052099999999999</v>
      </c>
      <c r="C522" s="45" t="s">
        <v>5966</v>
      </c>
    </row>
    <row r="523" spans="1:3" x14ac:dyDescent="0.25">
      <c r="A523" s="44" t="s">
        <v>5112</v>
      </c>
      <c r="B523" s="44">
        <v>14.050850000000001</v>
      </c>
      <c r="C523" s="44" t="s">
        <v>5966</v>
      </c>
    </row>
    <row r="524" spans="1:3" x14ac:dyDescent="0.25">
      <c r="A524" s="45" t="s">
        <v>5180</v>
      </c>
      <c r="B524" s="45">
        <v>14.04007</v>
      </c>
      <c r="C524" s="45" t="s">
        <v>5966</v>
      </c>
    </row>
    <row r="525" spans="1:3" x14ac:dyDescent="0.25">
      <c r="A525" s="45" t="s">
        <v>5108</v>
      </c>
      <c r="B525" s="45">
        <v>14.03078</v>
      </c>
      <c r="C525" s="45" t="s">
        <v>5966</v>
      </c>
    </row>
    <row r="526" spans="1:3" x14ac:dyDescent="0.25">
      <c r="A526" s="45" t="s">
        <v>4094</v>
      </c>
      <c r="B526" s="45">
        <v>14.02521</v>
      </c>
      <c r="C526" s="45" t="s">
        <v>5966</v>
      </c>
    </row>
    <row r="527" spans="1:3" x14ac:dyDescent="0.25">
      <c r="A527" s="44" t="s">
        <v>5392</v>
      </c>
      <c r="B527" s="44">
        <v>14.009779999999999</v>
      </c>
      <c r="C527" s="44" t="s">
        <v>5966</v>
      </c>
    </row>
    <row r="528" spans="1:3" x14ac:dyDescent="0.25">
      <c r="A528" s="45" t="s">
        <v>4105</v>
      </c>
      <c r="B528" s="45">
        <v>14.00949</v>
      </c>
      <c r="C528" s="45" t="s">
        <v>5966</v>
      </c>
    </row>
    <row r="529" spans="1:3" x14ac:dyDescent="0.25">
      <c r="A529" s="44" t="s">
        <v>2804</v>
      </c>
      <c r="B529" s="44">
        <v>13.97401</v>
      </c>
      <c r="C529" s="44" t="s">
        <v>5966</v>
      </c>
    </row>
    <row r="530" spans="1:3" x14ac:dyDescent="0.25">
      <c r="A530" s="45" t="s">
        <v>5131</v>
      </c>
      <c r="B530" s="45">
        <v>13.94013</v>
      </c>
      <c r="C530" s="45" t="s">
        <v>5966</v>
      </c>
    </row>
    <row r="531" spans="1:3" x14ac:dyDescent="0.25">
      <c r="A531" s="45" t="s">
        <v>5446</v>
      </c>
      <c r="B531" s="45">
        <v>13.904500000000001</v>
      </c>
      <c r="C531" s="45" t="s">
        <v>5966</v>
      </c>
    </row>
    <row r="532" spans="1:3" x14ac:dyDescent="0.25">
      <c r="A532" s="44" t="s">
        <v>5439</v>
      </c>
      <c r="B532" s="44">
        <v>13.880850000000001</v>
      </c>
      <c r="C532" s="44" t="s">
        <v>5966</v>
      </c>
    </row>
    <row r="533" spans="1:3" x14ac:dyDescent="0.25">
      <c r="A533" s="44" t="s">
        <v>6034</v>
      </c>
      <c r="B533" s="44">
        <v>13.8797</v>
      </c>
      <c r="C533" s="44" t="s">
        <v>5966</v>
      </c>
    </row>
    <row r="534" spans="1:3" x14ac:dyDescent="0.25">
      <c r="A534" s="45" t="s">
        <v>5416</v>
      </c>
      <c r="B534" s="45">
        <v>13.83137</v>
      </c>
      <c r="C534" s="45" t="s">
        <v>5966</v>
      </c>
    </row>
    <row r="535" spans="1:3" x14ac:dyDescent="0.25">
      <c r="A535" s="45" t="s">
        <v>4102</v>
      </c>
      <c r="B535" s="45">
        <v>13.8042</v>
      </c>
      <c r="C535" s="45" t="s">
        <v>5966</v>
      </c>
    </row>
    <row r="536" spans="1:3" x14ac:dyDescent="0.25">
      <c r="A536" s="45" t="s">
        <v>3659</v>
      </c>
      <c r="B536" s="45">
        <v>13.788399999999999</v>
      </c>
      <c r="C536" s="45">
        <v>5.7340000000000004E-3</v>
      </c>
    </row>
    <row r="537" spans="1:3" x14ac:dyDescent="0.25">
      <c r="A537" s="44" t="s">
        <v>4187</v>
      </c>
      <c r="B537" s="44">
        <v>13.783910000000001</v>
      </c>
      <c r="C537" s="44" t="s">
        <v>5966</v>
      </c>
    </row>
    <row r="538" spans="1:3" x14ac:dyDescent="0.25">
      <c r="A538" s="44" t="s">
        <v>5018</v>
      </c>
      <c r="B538" s="44">
        <v>13.77327</v>
      </c>
      <c r="C538" s="44" t="s">
        <v>5966</v>
      </c>
    </row>
    <row r="539" spans="1:3" x14ac:dyDescent="0.25">
      <c r="A539" s="45" t="s">
        <v>3634</v>
      </c>
      <c r="B539" s="45">
        <v>13.74394</v>
      </c>
      <c r="C539" s="45" t="s">
        <v>5966</v>
      </c>
    </row>
    <row r="540" spans="1:3" x14ac:dyDescent="0.25">
      <c r="A540" s="45" t="s">
        <v>7104</v>
      </c>
      <c r="B540" s="45">
        <v>13.738479999999999</v>
      </c>
      <c r="C540" s="45" t="s">
        <v>5966</v>
      </c>
    </row>
    <row r="541" spans="1:3" x14ac:dyDescent="0.25">
      <c r="A541" s="45" t="s">
        <v>5430</v>
      </c>
      <c r="B541" s="45">
        <v>13.732559999999999</v>
      </c>
      <c r="C541" s="45" t="s">
        <v>5966</v>
      </c>
    </row>
    <row r="542" spans="1:3" x14ac:dyDescent="0.25">
      <c r="A542" s="45" t="s">
        <v>6026</v>
      </c>
      <c r="B542" s="45">
        <v>13.72696</v>
      </c>
      <c r="C542" s="45" t="s">
        <v>5966</v>
      </c>
    </row>
    <row r="543" spans="1:3" x14ac:dyDescent="0.25">
      <c r="A543" s="44" t="s">
        <v>1325</v>
      </c>
      <c r="B543" s="44">
        <v>13.72129</v>
      </c>
      <c r="C543" s="44" t="s">
        <v>5966</v>
      </c>
    </row>
    <row r="544" spans="1:3" x14ac:dyDescent="0.25">
      <c r="A544" s="44" t="s">
        <v>5442</v>
      </c>
      <c r="B544" s="44">
        <v>13.71128</v>
      </c>
      <c r="C544" s="44" t="s">
        <v>5966</v>
      </c>
    </row>
    <row r="545" spans="1:3" x14ac:dyDescent="0.25">
      <c r="A545" s="44" t="s">
        <v>5226</v>
      </c>
      <c r="B545" s="44">
        <v>13.70308</v>
      </c>
      <c r="C545" s="44" t="s">
        <v>5966</v>
      </c>
    </row>
    <row r="546" spans="1:3" x14ac:dyDescent="0.25">
      <c r="A546" s="45" t="s">
        <v>4987</v>
      </c>
      <c r="B546" s="45">
        <v>13.701180000000001</v>
      </c>
      <c r="C546" s="45" t="s">
        <v>5966</v>
      </c>
    </row>
    <row r="547" spans="1:3" x14ac:dyDescent="0.25">
      <c r="A547" s="45" t="s">
        <v>5421</v>
      </c>
      <c r="B547" s="45">
        <v>13.692500000000001</v>
      </c>
      <c r="C547" s="45" t="s">
        <v>5966</v>
      </c>
    </row>
    <row r="548" spans="1:3" x14ac:dyDescent="0.25">
      <c r="A548" s="44" t="s">
        <v>5030</v>
      </c>
      <c r="B548" s="44">
        <v>13.59858</v>
      </c>
      <c r="C548" s="44" t="s">
        <v>5966</v>
      </c>
    </row>
    <row r="549" spans="1:3" x14ac:dyDescent="0.25">
      <c r="A549" s="44" t="s">
        <v>5410</v>
      </c>
      <c r="B549" s="44">
        <v>13.596690000000001</v>
      </c>
      <c r="C549" s="44" t="s">
        <v>5966</v>
      </c>
    </row>
    <row r="550" spans="1:3" x14ac:dyDescent="0.25">
      <c r="A550" s="44" t="s">
        <v>5370</v>
      </c>
      <c r="B550" s="44">
        <v>13.57428</v>
      </c>
      <c r="C550" s="44" t="s">
        <v>5966</v>
      </c>
    </row>
    <row r="551" spans="1:3" x14ac:dyDescent="0.25">
      <c r="A551" s="45" t="s">
        <v>3593</v>
      </c>
      <c r="B551" s="45">
        <v>13.573779999999999</v>
      </c>
      <c r="C551" s="45" t="s">
        <v>5966</v>
      </c>
    </row>
    <row r="552" spans="1:3" x14ac:dyDescent="0.25">
      <c r="A552" s="44" t="s">
        <v>3538</v>
      </c>
      <c r="B552" s="44">
        <v>13.47888</v>
      </c>
      <c r="C552" s="44" t="s">
        <v>5966</v>
      </c>
    </row>
    <row r="553" spans="1:3" x14ac:dyDescent="0.25">
      <c r="A553" s="44" t="s">
        <v>602</v>
      </c>
      <c r="B553" s="44">
        <v>13.469709999999999</v>
      </c>
      <c r="C553" s="44" t="s">
        <v>5966</v>
      </c>
    </row>
    <row r="554" spans="1:3" x14ac:dyDescent="0.25">
      <c r="A554" s="44" t="s">
        <v>5165</v>
      </c>
      <c r="B554" s="44">
        <v>13.4132</v>
      </c>
      <c r="C554" s="44" t="s">
        <v>5966</v>
      </c>
    </row>
    <row r="555" spans="1:3" x14ac:dyDescent="0.25">
      <c r="A555" s="44" t="s">
        <v>3187</v>
      </c>
      <c r="B555" s="44">
        <v>13.331849999999999</v>
      </c>
      <c r="C555" s="44" t="s">
        <v>5966</v>
      </c>
    </row>
    <row r="556" spans="1:3" x14ac:dyDescent="0.25">
      <c r="A556" s="46" t="s">
        <v>5042</v>
      </c>
      <c r="B556" s="45">
        <v>13.33053</v>
      </c>
      <c r="C556" s="45" t="s">
        <v>5966</v>
      </c>
    </row>
    <row r="557" spans="1:3" x14ac:dyDescent="0.25">
      <c r="A557" s="44" t="s">
        <v>6037</v>
      </c>
      <c r="B557" s="44">
        <v>13.294589999999999</v>
      </c>
      <c r="C557" s="44" t="s">
        <v>5966</v>
      </c>
    </row>
    <row r="558" spans="1:3" x14ac:dyDescent="0.25">
      <c r="A558" s="44" t="s">
        <v>5506</v>
      </c>
      <c r="B558" s="44">
        <v>13.24724</v>
      </c>
      <c r="C558" s="44" t="s">
        <v>5966</v>
      </c>
    </row>
    <row r="559" spans="1:3" x14ac:dyDescent="0.25">
      <c r="A559" s="45" t="s">
        <v>1650</v>
      </c>
      <c r="B559" s="45">
        <v>12.9863</v>
      </c>
      <c r="C559" s="45" t="s">
        <v>5966</v>
      </c>
    </row>
    <row r="560" spans="1:3" x14ac:dyDescent="0.25">
      <c r="A560" s="45" t="s">
        <v>5534</v>
      </c>
      <c r="B560" s="45">
        <v>12.90436</v>
      </c>
      <c r="C560" s="45" t="s">
        <v>5966</v>
      </c>
    </row>
    <row r="561" spans="1:3" x14ac:dyDescent="0.25">
      <c r="A561" s="45" t="s">
        <v>5519</v>
      </c>
      <c r="B561" s="45">
        <v>12.542870000000001</v>
      </c>
      <c r="C561" s="45" t="s">
        <v>5966</v>
      </c>
    </row>
    <row r="562" spans="1:3" x14ac:dyDescent="0.25">
      <c r="A562" s="45" t="s">
        <v>5454</v>
      </c>
      <c r="B562" s="45">
        <v>12.305809999999999</v>
      </c>
      <c r="C562" s="45" t="s">
        <v>5966</v>
      </c>
    </row>
    <row r="563" spans="1:3" x14ac:dyDescent="0.25">
      <c r="A563" s="45"/>
      <c r="B563" s="45"/>
      <c r="C563" s="45"/>
    </row>
  </sheetData>
  <sortState ref="A2:C563">
    <sortCondition descending="1" ref="B2:B563"/>
  </sortState>
  <mergeCells count="4">
    <mergeCell ref="H1:K1"/>
    <mergeCell ref="M1:P1"/>
    <mergeCell ref="H26:K26"/>
    <mergeCell ref="M26:P2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48"/>
  <sheetViews>
    <sheetView topLeftCell="G28" workbookViewId="0">
      <selection activeCell="M26" sqref="M26:P47"/>
    </sheetView>
  </sheetViews>
  <sheetFormatPr defaultColWidth="8.88671875" defaultRowHeight="14.4" x14ac:dyDescent="0.25"/>
  <cols>
    <col min="1" max="1" width="12.6640625" customWidth="1"/>
    <col min="2" max="2" width="18.109375" customWidth="1"/>
    <col min="3" max="3" width="17.109375" bestFit="1" customWidth="1"/>
    <col min="4" max="4" width="17.6640625" style="2" customWidth="1"/>
    <col min="5" max="5" width="17.109375" customWidth="1"/>
    <col min="6" max="6" width="17.109375" bestFit="1" customWidth="1"/>
    <col min="9" max="9" width="13.6640625" customWidth="1"/>
    <col min="10" max="10" width="13.109375" customWidth="1"/>
    <col min="11" max="12" width="23.44140625" bestFit="1" customWidth="1"/>
    <col min="13" max="13" width="12.6640625" customWidth="1"/>
    <col min="14" max="14" width="13.33203125" customWidth="1"/>
    <col min="15" max="15" width="17.109375" customWidth="1"/>
    <col min="16" max="16" width="22" customWidth="1"/>
  </cols>
  <sheetData>
    <row r="1" spans="1:16" x14ac:dyDescent="0.25">
      <c r="A1" t="s">
        <v>2982</v>
      </c>
      <c r="B1" t="s">
        <v>2951</v>
      </c>
      <c r="C1" t="s">
        <v>2998</v>
      </c>
      <c r="D1" s="2" t="s">
        <v>2982</v>
      </c>
      <c r="E1" t="s">
        <v>2951</v>
      </c>
      <c r="F1" t="s">
        <v>2998</v>
      </c>
      <c r="H1" s="102" t="s">
        <v>3157</v>
      </c>
      <c r="I1" s="102"/>
      <c r="J1" s="102"/>
      <c r="K1" s="102"/>
      <c r="M1" s="102" t="s">
        <v>3524</v>
      </c>
      <c r="N1" s="102"/>
      <c r="O1" s="102"/>
      <c r="P1" s="102"/>
    </row>
    <row r="2" spans="1:16" x14ac:dyDescent="0.25">
      <c r="A2" s="44" t="s">
        <v>1386</v>
      </c>
      <c r="B2" s="44">
        <v>22.403130000000001</v>
      </c>
      <c r="C2" s="44">
        <v>0.82210360000000005</v>
      </c>
      <c r="D2" s="2" t="s">
        <v>1386</v>
      </c>
      <c r="E2" s="4">
        <v>761000000</v>
      </c>
      <c r="F2" t="s">
        <v>2917</v>
      </c>
      <c r="H2" s="8" t="s">
        <v>3153</v>
      </c>
      <c r="I2" s="8" t="s">
        <v>3154</v>
      </c>
      <c r="J2" s="20" t="s">
        <v>3219</v>
      </c>
      <c r="K2" s="20" t="s">
        <v>3246</v>
      </c>
      <c r="M2" s="19" t="s">
        <v>3217</v>
      </c>
      <c r="N2" s="20" t="s">
        <v>3218</v>
      </c>
      <c r="O2" s="20" t="s">
        <v>3219</v>
      </c>
      <c r="P2" s="20" t="s">
        <v>3246</v>
      </c>
    </row>
    <row r="3" spans="1:16" x14ac:dyDescent="0.25">
      <c r="A3" s="44" t="s">
        <v>267</v>
      </c>
      <c r="B3" s="44">
        <v>20.786269999999998</v>
      </c>
      <c r="C3" s="44">
        <v>0.16509699999999999</v>
      </c>
      <c r="D3" s="9" t="s">
        <v>120</v>
      </c>
      <c r="E3" s="4">
        <v>717000000</v>
      </c>
      <c r="F3" s="4">
        <v>335000000</v>
      </c>
      <c r="H3" s="8">
        <v>1</v>
      </c>
      <c r="I3" s="88" t="str">
        <f>A2</f>
        <v>罗志祥</v>
      </c>
      <c r="J3" s="88">
        <f t="shared" ref="J3:K4" si="0">B2</f>
        <v>22.403130000000001</v>
      </c>
      <c r="K3" s="88">
        <f t="shared" si="0"/>
        <v>0.82210360000000005</v>
      </c>
      <c r="L3" t="s">
        <v>3469</v>
      </c>
      <c r="M3" s="19">
        <v>1</v>
      </c>
      <c r="N3" s="20" t="str">
        <f>I3</f>
        <v>罗志祥</v>
      </c>
      <c r="O3" s="30">
        <f>EXP(J3)/100000000</f>
        <v>53.648271798825732</v>
      </c>
      <c r="P3" s="30">
        <f>O3-EXP(J3-K3)/100000000</f>
        <v>30.069527142481018</v>
      </c>
    </row>
    <row r="4" spans="1:16" x14ac:dyDescent="0.25">
      <c r="A4" s="44" t="s">
        <v>2802</v>
      </c>
      <c r="B4" s="44">
        <v>20.53622</v>
      </c>
      <c r="C4" s="44" t="s">
        <v>5966</v>
      </c>
      <c r="D4" s="9" t="s">
        <v>919</v>
      </c>
      <c r="E4" s="4">
        <v>683000000</v>
      </c>
      <c r="F4" s="4" t="s">
        <v>2917</v>
      </c>
      <c r="H4" s="8">
        <v>2</v>
      </c>
      <c r="I4" s="88" t="str">
        <f>A3</f>
        <v>邓超</v>
      </c>
      <c r="J4" s="88">
        <f t="shared" si="0"/>
        <v>20.786269999999998</v>
      </c>
      <c r="K4" s="88">
        <f t="shared" si="0"/>
        <v>0.16509699999999999</v>
      </c>
      <c r="L4" t="s">
        <v>3470</v>
      </c>
      <c r="M4" s="19">
        <v>2</v>
      </c>
      <c r="N4" s="20" t="str">
        <f t="shared" ref="N4:N22" si="1">I4</f>
        <v>邓超</v>
      </c>
      <c r="O4" s="30">
        <f t="shared" ref="O4:O22" si="2">EXP(J4)/100000000</f>
        <v>10.650312730043378</v>
      </c>
      <c r="P4" s="30">
        <f t="shared" ref="P4:P22" si="3">O4-EXP(J4-K4)/100000000</f>
        <v>1.6208555195020864</v>
      </c>
    </row>
    <row r="5" spans="1:16" x14ac:dyDescent="0.25">
      <c r="A5" s="44" t="s">
        <v>120</v>
      </c>
      <c r="B5" s="44">
        <v>20.407330000000002</v>
      </c>
      <c r="C5" s="44">
        <v>3.6812079999999998</v>
      </c>
      <c r="D5" s="9" t="s">
        <v>252</v>
      </c>
      <c r="E5" s="4">
        <v>660000000</v>
      </c>
      <c r="F5" s="4">
        <v>464000000</v>
      </c>
      <c r="H5" s="8">
        <v>3</v>
      </c>
      <c r="I5" s="88" t="str">
        <f>A5</f>
        <v>黄渤</v>
      </c>
      <c r="J5" s="88">
        <f t="shared" ref="J5:K5" si="4">B5</f>
        <v>20.407330000000002</v>
      </c>
      <c r="K5" s="88">
        <f t="shared" si="4"/>
        <v>3.6812079999999998</v>
      </c>
      <c r="L5" t="s">
        <v>3471</v>
      </c>
      <c r="M5" s="19">
        <v>3</v>
      </c>
      <c r="N5" s="20" t="str">
        <f t="shared" si="1"/>
        <v>黄渤</v>
      </c>
      <c r="O5" s="30">
        <f t="shared" si="2"/>
        <v>7.2910623034895918</v>
      </c>
      <c r="P5" s="30">
        <f t="shared" si="3"/>
        <v>7.1073820423150762</v>
      </c>
    </row>
    <row r="6" spans="1:16" x14ac:dyDescent="0.25">
      <c r="A6" s="44" t="s">
        <v>1414</v>
      </c>
      <c r="B6" s="44">
        <v>20.358930000000001</v>
      </c>
      <c r="C6" s="44" t="s">
        <v>5966</v>
      </c>
      <c r="D6" s="9" t="s">
        <v>1405</v>
      </c>
      <c r="E6" s="4">
        <v>629000000</v>
      </c>
      <c r="F6" s="4">
        <v>136000000</v>
      </c>
      <c r="H6" s="8">
        <v>4</v>
      </c>
      <c r="I6" s="88" t="str">
        <f>A7</f>
        <v>周润发</v>
      </c>
      <c r="J6" s="88">
        <f t="shared" ref="J6:K8" si="5">B7</f>
        <v>20.289390000000001</v>
      </c>
      <c r="K6" s="88">
        <f t="shared" si="5"/>
        <v>3.80105</v>
      </c>
      <c r="L6" t="s">
        <v>3473</v>
      </c>
      <c r="M6" s="19">
        <v>4</v>
      </c>
      <c r="N6" s="20" t="str">
        <f t="shared" si="1"/>
        <v>周润发</v>
      </c>
      <c r="O6" s="30">
        <f t="shared" si="2"/>
        <v>6.4799270724391462</v>
      </c>
      <c r="P6" s="30">
        <f t="shared" si="3"/>
        <v>6.3351182313939365</v>
      </c>
    </row>
    <row r="7" spans="1:16" x14ac:dyDescent="0.25">
      <c r="A7" s="44" t="s">
        <v>252</v>
      </c>
      <c r="B7" s="44">
        <v>20.289390000000001</v>
      </c>
      <c r="C7" s="44">
        <v>3.80105</v>
      </c>
      <c r="D7" s="2" t="s">
        <v>2345</v>
      </c>
      <c r="E7" s="4">
        <v>596000000</v>
      </c>
      <c r="F7" t="s">
        <v>2917</v>
      </c>
      <c r="H7" s="8">
        <v>5</v>
      </c>
      <c r="I7" s="88" t="str">
        <f>A8</f>
        <v>韩庚</v>
      </c>
      <c r="J7" s="88">
        <f t="shared" si="5"/>
        <v>20.133400000000002</v>
      </c>
      <c r="K7" s="88">
        <f t="shared" si="5"/>
        <v>2.807242</v>
      </c>
      <c r="L7" t="s">
        <v>3472</v>
      </c>
      <c r="M7" s="19">
        <v>5</v>
      </c>
      <c r="N7" s="20" t="str">
        <f t="shared" si="1"/>
        <v>韩庚</v>
      </c>
      <c r="O7" s="30">
        <f t="shared" si="2"/>
        <v>5.5440165996480797</v>
      </c>
      <c r="P7" s="30">
        <f t="shared" si="3"/>
        <v>5.2093172935432186</v>
      </c>
    </row>
    <row r="8" spans="1:16" x14ac:dyDescent="0.25">
      <c r="A8" s="44" t="s">
        <v>886</v>
      </c>
      <c r="B8" s="44">
        <v>20.133400000000002</v>
      </c>
      <c r="C8" s="44">
        <v>2.807242</v>
      </c>
      <c r="D8" s="2" t="s">
        <v>2802</v>
      </c>
      <c r="E8" s="4">
        <v>568000000</v>
      </c>
      <c r="F8" t="s">
        <v>2917</v>
      </c>
      <c r="H8" s="8">
        <v>6</v>
      </c>
      <c r="I8" s="88" t="str">
        <f>A9</f>
        <v>赵又廷</v>
      </c>
      <c r="J8" s="88">
        <f t="shared" si="5"/>
        <v>19.83813</v>
      </c>
      <c r="K8" s="88">
        <f t="shared" si="5"/>
        <v>1.664091</v>
      </c>
      <c r="L8" t="s">
        <v>3474</v>
      </c>
      <c r="M8" s="19">
        <v>6</v>
      </c>
      <c r="N8" s="20" t="str">
        <f t="shared" si="1"/>
        <v>赵又廷</v>
      </c>
      <c r="O8" s="30">
        <f t="shared" si="2"/>
        <v>4.1265811525347242</v>
      </c>
      <c r="P8" s="30">
        <f t="shared" si="3"/>
        <v>3.3451605604911627</v>
      </c>
    </row>
    <row r="9" spans="1:16" x14ac:dyDescent="0.25">
      <c r="A9" s="44" t="s">
        <v>1020</v>
      </c>
      <c r="B9" s="44">
        <v>19.83813</v>
      </c>
      <c r="C9" s="44">
        <v>1.664091</v>
      </c>
      <c r="D9" s="9" t="s">
        <v>132</v>
      </c>
      <c r="E9" s="4">
        <v>562000000</v>
      </c>
      <c r="F9" s="4">
        <v>314000000</v>
      </c>
      <c r="H9" s="8">
        <v>7</v>
      </c>
      <c r="I9" s="88" t="str">
        <f>A11</f>
        <v>冯绍峰</v>
      </c>
      <c r="J9" s="88">
        <f t="shared" ref="J9:K9" si="6">B11</f>
        <v>19.819299999999998</v>
      </c>
      <c r="K9" s="88">
        <f t="shared" si="6"/>
        <v>3.0279669999999999</v>
      </c>
      <c r="L9" t="s">
        <v>3475</v>
      </c>
      <c r="M9" s="19">
        <v>7</v>
      </c>
      <c r="N9" s="20" t="str">
        <f t="shared" si="1"/>
        <v>冯绍峰</v>
      </c>
      <c r="O9" s="30">
        <f t="shared" si="2"/>
        <v>4.0496046377621475</v>
      </c>
      <c r="P9" s="30">
        <f t="shared" si="3"/>
        <v>3.8535472256986023</v>
      </c>
    </row>
    <row r="10" spans="1:16" x14ac:dyDescent="0.25">
      <c r="A10" s="44" t="s">
        <v>289</v>
      </c>
      <c r="B10" s="44">
        <v>19.821400000000001</v>
      </c>
      <c r="C10" s="44" t="s">
        <v>5966</v>
      </c>
      <c r="D10" s="9" t="s">
        <v>267</v>
      </c>
      <c r="E10" s="4">
        <v>538000000</v>
      </c>
      <c r="F10" s="4">
        <v>137000000</v>
      </c>
      <c r="H10" s="8">
        <v>8</v>
      </c>
      <c r="I10" s="88" t="str">
        <f>A13</f>
        <v>孙红雷</v>
      </c>
      <c r="J10" s="88">
        <f t="shared" ref="J10:K10" si="7">B13</f>
        <v>19.543600000000001</v>
      </c>
      <c r="K10" s="88">
        <f t="shared" si="7"/>
        <v>2.5542739999999999</v>
      </c>
      <c r="L10" t="s">
        <v>3476</v>
      </c>
      <c r="M10" s="19">
        <v>8</v>
      </c>
      <c r="N10" s="20" t="str">
        <f t="shared" si="1"/>
        <v>孙红雷</v>
      </c>
      <c r="O10" s="30">
        <f t="shared" si="2"/>
        <v>3.0738143696076863</v>
      </c>
      <c r="P10" s="30">
        <f t="shared" si="3"/>
        <v>2.8348294301726615</v>
      </c>
    </row>
    <row r="11" spans="1:16" x14ac:dyDescent="0.25">
      <c r="A11" s="44" t="s">
        <v>1007</v>
      </c>
      <c r="B11" s="44">
        <v>19.819299999999998</v>
      </c>
      <c r="C11" s="44">
        <v>3.0279669999999999</v>
      </c>
      <c r="D11" s="9" t="s">
        <v>886</v>
      </c>
      <c r="E11" s="4">
        <v>517000000</v>
      </c>
      <c r="F11" s="4">
        <v>362000000</v>
      </c>
      <c r="H11" s="8">
        <v>9</v>
      </c>
      <c r="I11" s="88" t="str">
        <f>A16</f>
        <v>金城武</v>
      </c>
      <c r="J11" s="88">
        <f t="shared" ref="J11:K11" si="8">B16</f>
        <v>19.459630000000001</v>
      </c>
      <c r="K11" s="88">
        <f t="shared" si="8"/>
        <v>2.236656</v>
      </c>
      <c r="L11" t="s">
        <v>3477</v>
      </c>
      <c r="M11" s="19">
        <v>9</v>
      </c>
      <c r="N11" s="20" t="str">
        <f t="shared" si="1"/>
        <v>金城武</v>
      </c>
      <c r="O11" s="30">
        <f t="shared" si="2"/>
        <v>2.8262457929536273</v>
      </c>
      <c r="P11" s="30">
        <f t="shared" si="3"/>
        <v>2.5243600729939937</v>
      </c>
    </row>
    <row r="12" spans="1:16" x14ac:dyDescent="0.25">
      <c r="A12" s="44" t="s">
        <v>1452</v>
      </c>
      <c r="B12" s="44">
        <v>19.70804</v>
      </c>
      <c r="C12" s="44" t="s">
        <v>5966</v>
      </c>
      <c r="D12" s="9" t="s">
        <v>126</v>
      </c>
      <c r="E12" s="4">
        <v>517000000</v>
      </c>
      <c r="F12">
        <v>7433039</v>
      </c>
      <c r="H12" s="8">
        <v>10</v>
      </c>
      <c r="I12" s="88" t="str">
        <f>A18</f>
        <v>洪金宝</v>
      </c>
      <c r="J12" s="88">
        <f t="shared" ref="J12:K12" si="9">B18</f>
        <v>19.359909999999999</v>
      </c>
      <c r="K12" s="88">
        <f t="shared" si="9"/>
        <v>1.4904200000000001</v>
      </c>
      <c r="L12" t="s">
        <v>3457</v>
      </c>
      <c r="M12" s="19">
        <v>10</v>
      </c>
      <c r="N12" s="20" t="str">
        <f t="shared" si="1"/>
        <v>洪金宝</v>
      </c>
      <c r="O12" s="30">
        <f t="shared" si="2"/>
        <v>2.5580090883112789</v>
      </c>
      <c r="P12" s="30">
        <f t="shared" si="3"/>
        <v>1.9817458685703713</v>
      </c>
    </row>
    <row r="13" spans="1:16" x14ac:dyDescent="0.25">
      <c r="A13" s="44" t="s">
        <v>261</v>
      </c>
      <c r="B13" s="44">
        <v>19.543600000000001</v>
      </c>
      <c r="C13" s="44">
        <v>2.5542739999999999</v>
      </c>
      <c r="D13" s="2" t="s">
        <v>1596</v>
      </c>
      <c r="E13" s="4">
        <v>513000000</v>
      </c>
      <c r="F13" s="4" t="s">
        <v>2917</v>
      </c>
      <c r="H13" s="8">
        <v>11</v>
      </c>
      <c r="I13" s="88" t="str">
        <f>A20</f>
        <v>陈坤</v>
      </c>
      <c r="J13" s="88">
        <f t="shared" ref="J13:K13" si="10">B20</f>
        <v>19.249510000000001</v>
      </c>
      <c r="K13" s="88">
        <f t="shared" si="10"/>
        <v>1.562816</v>
      </c>
      <c r="L13" t="s">
        <v>3468</v>
      </c>
      <c r="M13" s="19">
        <v>11</v>
      </c>
      <c r="N13" s="20" t="str">
        <f t="shared" si="1"/>
        <v>陈坤</v>
      </c>
      <c r="O13" s="30">
        <f t="shared" si="2"/>
        <v>2.2906354222638234</v>
      </c>
      <c r="P13" s="30">
        <f t="shared" si="3"/>
        <v>1.8106438552483839</v>
      </c>
    </row>
    <row r="14" spans="1:16" x14ac:dyDescent="0.25">
      <c r="A14" s="44" t="s">
        <v>1047</v>
      </c>
      <c r="B14" s="44">
        <v>19.462409999999998</v>
      </c>
      <c r="C14" s="44" t="s">
        <v>5966</v>
      </c>
      <c r="D14" s="2" t="s">
        <v>481</v>
      </c>
      <c r="E14" s="4">
        <v>506000000</v>
      </c>
      <c r="F14" s="4">
        <v>596000000</v>
      </c>
      <c r="H14" s="8">
        <v>12</v>
      </c>
      <c r="I14" s="88" t="str">
        <f>A22</f>
        <v>刘烨</v>
      </c>
      <c r="J14" s="88">
        <f t="shared" ref="J14:K14" si="11">B22</f>
        <v>19.142690000000002</v>
      </c>
      <c r="K14" s="88">
        <f t="shared" si="11"/>
        <v>0.27278920000000001</v>
      </c>
      <c r="L14" t="s">
        <v>3478</v>
      </c>
      <c r="M14" s="19">
        <v>12</v>
      </c>
      <c r="N14" s="20" t="str">
        <f t="shared" si="1"/>
        <v>刘烨</v>
      </c>
      <c r="O14" s="30">
        <f t="shared" si="2"/>
        <v>2.0585652427619778</v>
      </c>
      <c r="P14" s="30">
        <f t="shared" si="3"/>
        <v>0.49147577598828063</v>
      </c>
    </row>
    <row r="15" spans="1:16" x14ac:dyDescent="0.25">
      <c r="A15" s="44" t="s">
        <v>838</v>
      </c>
      <c r="B15" s="44">
        <v>19.460519999999999</v>
      </c>
      <c r="C15" s="44" t="s">
        <v>5966</v>
      </c>
      <c r="D15" s="9" t="s">
        <v>261</v>
      </c>
      <c r="E15" s="4">
        <v>500000000</v>
      </c>
      <c r="F15" s="4">
        <v>297000000</v>
      </c>
      <c r="H15" s="8">
        <v>13</v>
      </c>
      <c r="I15" s="88" t="str">
        <f>A23</f>
        <v>苏有朋</v>
      </c>
      <c r="J15" s="88">
        <f t="shared" ref="J15:K15" si="12">B23</f>
        <v>19.09853</v>
      </c>
      <c r="K15" s="88">
        <f t="shared" si="12"/>
        <v>1.720655</v>
      </c>
      <c r="L15" t="s">
        <v>3479</v>
      </c>
      <c r="M15" s="19">
        <v>13</v>
      </c>
      <c r="N15" s="20" t="str">
        <f t="shared" si="1"/>
        <v>苏有朋</v>
      </c>
      <c r="O15" s="30">
        <f t="shared" si="2"/>
        <v>1.9696369886466529</v>
      </c>
      <c r="P15" s="30">
        <f t="shared" si="3"/>
        <v>1.6171726200916303</v>
      </c>
    </row>
    <row r="16" spans="1:16" x14ac:dyDescent="0.25">
      <c r="A16" s="44" t="s">
        <v>678</v>
      </c>
      <c r="B16" s="44">
        <v>19.459630000000001</v>
      </c>
      <c r="C16" s="44">
        <v>2.236656</v>
      </c>
      <c r="D16" s="2" t="s">
        <v>2331</v>
      </c>
      <c r="E16" s="4">
        <v>462000000</v>
      </c>
      <c r="F16" t="s">
        <v>2917</v>
      </c>
      <c r="H16" s="8">
        <v>14</v>
      </c>
      <c r="I16" s="88" t="str">
        <f>A25</f>
        <v>段奕宏</v>
      </c>
      <c r="J16" s="88">
        <f t="shared" ref="J16:K16" si="13">B25</f>
        <v>19.044789999999999</v>
      </c>
      <c r="K16" s="88">
        <f t="shared" si="13"/>
        <v>1.134315</v>
      </c>
      <c r="L16" t="s">
        <v>3480</v>
      </c>
      <c r="M16" s="19">
        <v>14</v>
      </c>
      <c r="N16" s="20" t="str">
        <f t="shared" si="1"/>
        <v>段奕宏</v>
      </c>
      <c r="O16" s="30">
        <f t="shared" si="2"/>
        <v>1.8665825695804223</v>
      </c>
      <c r="P16" s="30">
        <f t="shared" si="3"/>
        <v>1.2662105263931307</v>
      </c>
    </row>
    <row r="17" spans="1:16" x14ac:dyDescent="0.25">
      <c r="A17" s="44" t="s">
        <v>2353</v>
      </c>
      <c r="B17" s="44">
        <v>19.435140000000001</v>
      </c>
      <c r="C17" s="44" t="s">
        <v>5966</v>
      </c>
      <c r="D17" s="2" t="s">
        <v>546</v>
      </c>
      <c r="E17" s="4">
        <v>457000000</v>
      </c>
      <c r="F17" s="4">
        <v>137000000</v>
      </c>
      <c r="H17" s="8">
        <v>15</v>
      </c>
      <c r="I17" s="88" t="str">
        <f>A27</f>
        <v>吴孟达</v>
      </c>
      <c r="J17" s="88">
        <f t="shared" ref="J17:K17" si="14">B27</f>
        <v>18.981670000000001</v>
      </c>
      <c r="K17" s="88">
        <f t="shared" si="14"/>
        <v>2.6313970000000002</v>
      </c>
      <c r="L17" t="s">
        <v>3481</v>
      </c>
      <c r="M17" s="19">
        <v>15</v>
      </c>
      <c r="N17" s="20" t="str">
        <f t="shared" si="1"/>
        <v>吴孟达</v>
      </c>
      <c r="O17" s="30">
        <f t="shared" si="2"/>
        <v>1.7524052205651435</v>
      </c>
      <c r="P17" s="30">
        <f t="shared" si="3"/>
        <v>1.6262708798613781</v>
      </c>
    </row>
    <row r="18" spans="1:16" x14ac:dyDescent="0.25">
      <c r="A18" s="44" t="s">
        <v>274</v>
      </c>
      <c r="B18" s="44">
        <v>19.359909999999999</v>
      </c>
      <c r="C18" s="44">
        <v>1.4904200000000001</v>
      </c>
      <c r="D18" s="2" t="s">
        <v>255</v>
      </c>
      <c r="E18" s="4">
        <v>446000000</v>
      </c>
      <c r="F18" t="s">
        <v>2917</v>
      </c>
      <c r="H18" s="8">
        <v>16</v>
      </c>
      <c r="I18" s="88" t="str">
        <f>A28</f>
        <v>佟大为</v>
      </c>
      <c r="J18" s="88">
        <f t="shared" ref="J18:K18" si="15">B28</f>
        <v>18.935600000000001</v>
      </c>
      <c r="K18" s="88">
        <f t="shared" si="15"/>
        <v>1.631637</v>
      </c>
      <c r="L18" t="s">
        <v>3482</v>
      </c>
      <c r="M18" s="19">
        <v>16</v>
      </c>
      <c r="N18" s="20" t="str">
        <f t="shared" si="1"/>
        <v>佟大为</v>
      </c>
      <c r="O18" s="30">
        <f t="shared" si="2"/>
        <v>1.6735033710656331</v>
      </c>
      <c r="P18" s="30">
        <f t="shared" si="3"/>
        <v>1.3461508831494755</v>
      </c>
    </row>
    <row r="19" spans="1:16" x14ac:dyDescent="0.25">
      <c r="A19" s="44" t="s">
        <v>1010</v>
      </c>
      <c r="B19" s="44">
        <v>19.28464</v>
      </c>
      <c r="C19" s="44" t="s">
        <v>5966</v>
      </c>
      <c r="D19" s="9" t="s">
        <v>1729</v>
      </c>
      <c r="E19" s="4">
        <v>444000000</v>
      </c>
      <c r="F19" s="4">
        <v>72200000</v>
      </c>
      <c r="H19" s="8">
        <v>17</v>
      </c>
      <c r="I19" s="88" t="str">
        <f>A30</f>
        <v>陈学冬</v>
      </c>
      <c r="J19" s="88">
        <f t="shared" ref="J19:K19" si="16">B30</f>
        <v>18.86468</v>
      </c>
      <c r="K19" s="88">
        <f t="shared" si="16"/>
        <v>3.4449730000000001</v>
      </c>
      <c r="L19" t="s">
        <v>3484</v>
      </c>
      <c r="M19" s="19">
        <v>17</v>
      </c>
      <c r="N19" s="20" t="str">
        <f t="shared" si="1"/>
        <v>陈学冬</v>
      </c>
      <c r="O19" s="30">
        <f t="shared" si="2"/>
        <v>1.558929325852324</v>
      </c>
      <c r="P19" s="30">
        <f t="shared" si="3"/>
        <v>1.5091907137453651</v>
      </c>
    </row>
    <row r="20" spans="1:16" x14ac:dyDescent="0.25">
      <c r="A20" s="44" t="s">
        <v>505</v>
      </c>
      <c r="B20" s="44">
        <v>19.249510000000001</v>
      </c>
      <c r="C20" s="44">
        <v>1.562816</v>
      </c>
      <c r="D20" s="9" t="s">
        <v>1007</v>
      </c>
      <c r="E20" s="4">
        <v>439000000</v>
      </c>
      <c r="F20" s="4">
        <v>147000000</v>
      </c>
      <c r="H20" s="8">
        <v>18</v>
      </c>
      <c r="I20" s="88" t="str">
        <f>A33</f>
        <v>徐峥</v>
      </c>
      <c r="J20" s="88">
        <f t="shared" ref="J20:K20" si="17">B33</f>
        <v>18.778729999999999</v>
      </c>
      <c r="K20" s="88">
        <f t="shared" si="17"/>
        <v>2.1601919999999999</v>
      </c>
      <c r="L20" t="s">
        <v>3485</v>
      </c>
      <c r="M20" s="19">
        <v>18</v>
      </c>
      <c r="N20" s="20" t="str">
        <f t="shared" si="1"/>
        <v>徐峥</v>
      </c>
      <c r="O20" s="30">
        <f t="shared" si="2"/>
        <v>1.4305360812979355</v>
      </c>
      <c r="P20" s="30">
        <f t="shared" si="3"/>
        <v>1.2655910070676497</v>
      </c>
    </row>
    <row r="21" spans="1:16" x14ac:dyDescent="0.25">
      <c r="A21" s="44" t="s">
        <v>3689</v>
      </c>
      <c r="B21" s="44">
        <v>19.19351</v>
      </c>
      <c r="C21" s="44" t="s">
        <v>5966</v>
      </c>
      <c r="D21" s="2" t="s">
        <v>1000</v>
      </c>
      <c r="E21" s="4">
        <v>429000000</v>
      </c>
      <c r="F21" s="4" t="s">
        <v>2917</v>
      </c>
      <c r="H21" s="8">
        <v>19</v>
      </c>
      <c r="I21" s="88" t="str">
        <f>A34</f>
        <v>王宝强</v>
      </c>
      <c r="J21" s="88">
        <f t="shared" ref="J21:K21" si="18">B34</f>
        <v>18.69755</v>
      </c>
      <c r="K21" s="88">
        <f t="shared" si="18"/>
        <v>3.1646920000000001</v>
      </c>
      <c r="L21" t="s">
        <v>3486</v>
      </c>
      <c r="M21" s="19">
        <v>19</v>
      </c>
      <c r="N21" s="20" t="str">
        <f t="shared" si="1"/>
        <v>王宝强</v>
      </c>
      <c r="O21" s="30">
        <f t="shared" si="2"/>
        <v>1.3189939092841929</v>
      </c>
      <c r="P21" s="30">
        <f t="shared" si="3"/>
        <v>1.2632965612040841</v>
      </c>
    </row>
    <row r="22" spans="1:16" x14ac:dyDescent="0.25">
      <c r="A22" s="44" t="s">
        <v>489</v>
      </c>
      <c r="B22" s="44">
        <v>19.142690000000002</v>
      </c>
      <c r="C22" s="44">
        <v>0.27278920000000001</v>
      </c>
      <c r="D22" s="9" t="s">
        <v>2745</v>
      </c>
      <c r="E22" s="4">
        <v>426000000</v>
      </c>
      <c r="F22" s="4">
        <v>216000000</v>
      </c>
      <c r="H22" s="8">
        <v>20</v>
      </c>
      <c r="I22" s="88" t="str">
        <f>A35</f>
        <v>郑恺</v>
      </c>
      <c r="J22" s="88">
        <f t="shared" ref="J22:K22" si="19">B35</f>
        <v>18.684660000000001</v>
      </c>
      <c r="K22" s="88">
        <f t="shared" si="19"/>
        <v>1.6432169999999999</v>
      </c>
      <c r="L22" s="1" t="s">
        <v>3211</v>
      </c>
      <c r="M22" s="19">
        <v>20</v>
      </c>
      <c r="N22" s="20" t="str">
        <f t="shared" si="1"/>
        <v>郑恺</v>
      </c>
      <c r="O22" s="30">
        <f t="shared" si="2"/>
        <v>1.302101185295776</v>
      </c>
      <c r="P22" s="30">
        <f t="shared" si="3"/>
        <v>1.0503307918560383</v>
      </c>
    </row>
    <row r="23" spans="1:16" x14ac:dyDescent="0.25">
      <c r="A23" s="44" t="s">
        <v>484</v>
      </c>
      <c r="B23" s="44">
        <v>19.09853</v>
      </c>
      <c r="C23" s="44">
        <v>1.720655</v>
      </c>
      <c r="D23" s="2" t="s">
        <v>2336</v>
      </c>
      <c r="E23" s="4">
        <v>425000000</v>
      </c>
      <c r="F23" t="s">
        <v>2917</v>
      </c>
    </row>
    <row r="24" spans="1:16" x14ac:dyDescent="0.25">
      <c r="A24" s="44" t="s">
        <v>1000</v>
      </c>
      <c r="B24" s="44">
        <v>19.085139999999999</v>
      </c>
      <c r="C24" s="44" t="s">
        <v>5966</v>
      </c>
      <c r="D24" s="9" t="s">
        <v>1232</v>
      </c>
      <c r="E24" s="4">
        <v>425000000</v>
      </c>
      <c r="F24" s="4">
        <v>339000000</v>
      </c>
    </row>
    <row r="25" spans="1:16" x14ac:dyDescent="0.25">
      <c r="A25" s="44" t="s">
        <v>183</v>
      </c>
      <c r="B25" s="44">
        <v>19.044789999999999</v>
      </c>
      <c r="C25" s="44">
        <v>1.134315</v>
      </c>
      <c r="D25" s="2" t="s">
        <v>505</v>
      </c>
      <c r="E25" s="4">
        <v>418000000</v>
      </c>
      <c r="F25" s="4" t="s">
        <v>2917</v>
      </c>
    </row>
    <row r="26" spans="1:16" x14ac:dyDescent="0.25">
      <c r="A26" s="44" t="s">
        <v>4871</v>
      </c>
      <c r="B26" s="44">
        <v>18.9879</v>
      </c>
      <c r="C26" s="44" t="s">
        <v>5966</v>
      </c>
      <c r="D26" s="2" t="s">
        <v>178</v>
      </c>
      <c r="E26" s="4">
        <v>418000000</v>
      </c>
      <c r="F26" s="4">
        <v>174000000</v>
      </c>
      <c r="H26" s="103" t="s">
        <v>3249</v>
      </c>
      <c r="I26" s="103"/>
      <c r="J26" s="103"/>
      <c r="K26" s="103"/>
      <c r="M26" s="103" t="s">
        <v>7219</v>
      </c>
      <c r="N26" s="103"/>
      <c r="O26" s="103"/>
      <c r="P26" s="103"/>
    </row>
    <row r="27" spans="1:16" x14ac:dyDescent="0.25">
      <c r="A27" s="44" t="s">
        <v>844</v>
      </c>
      <c r="B27" s="44">
        <v>18.981670000000001</v>
      </c>
      <c r="C27" s="44">
        <v>2.6313970000000002</v>
      </c>
      <c r="D27" s="9" t="s">
        <v>912</v>
      </c>
      <c r="E27" s="4">
        <v>416000000</v>
      </c>
      <c r="F27" s="4">
        <v>148000000</v>
      </c>
      <c r="H27" s="23" t="s">
        <v>3217</v>
      </c>
      <c r="I27" s="23" t="s">
        <v>3218</v>
      </c>
      <c r="J27" s="20" t="s">
        <v>3219</v>
      </c>
      <c r="K27" s="20" t="s">
        <v>3246</v>
      </c>
      <c r="M27" s="8" t="s">
        <v>3217</v>
      </c>
      <c r="N27" s="8" t="s">
        <v>3218</v>
      </c>
      <c r="O27" s="20" t="s">
        <v>3219</v>
      </c>
      <c r="P27" s="20" t="s">
        <v>3246</v>
      </c>
    </row>
    <row r="28" spans="1:16" x14ac:dyDescent="0.25">
      <c r="A28" s="44" t="s">
        <v>630</v>
      </c>
      <c r="B28" s="44">
        <v>18.935600000000001</v>
      </c>
      <c r="C28" s="44">
        <v>1.631637</v>
      </c>
      <c r="D28" s="9" t="s">
        <v>630</v>
      </c>
      <c r="E28" s="4">
        <v>410000000</v>
      </c>
      <c r="F28" s="4">
        <v>170000000</v>
      </c>
      <c r="H28" s="8">
        <v>1</v>
      </c>
      <c r="I28" s="87" t="str">
        <f>A4</f>
        <v>刘昊然</v>
      </c>
      <c r="J28" s="90">
        <f t="shared" ref="J28" si="20">B4</f>
        <v>20.53622</v>
      </c>
      <c r="K28" s="51" t="s">
        <v>3155</v>
      </c>
      <c r="L28" t="s">
        <v>3261</v>
      </c>
      <c r="M28" s="19">
        <v>1</v>
      </c>
      <c r="N28" s="19" t="str">
        <f>I28</f>
        <v>刘昊然</v>
      </c>
      <c r="O28" s="30">
        <f>EXP(J28)/100000000</f>
        <v>8.2940571808863623</v>
      </c>
      <c r="P28" s="22" t="s">
        <v>3155</v>
      </c>
    </row>
    <row r="29" spans="1:16" x14ac:dyDescent="0.25">
      <c r="A29" s="44" t="s">
        <v>1745</v>
      </c>
      <c r="B29" s="44">
        <v>18.87311</v>
      </c>
      <c r="C29" s="44" t="s">
        <v>5966</v>
      </c>
      <c r="D29" s="9" t="s">
        <v>219</v>
      </c>
      <c r="E29" s="4">
        <v>392000000</v>
      </c>
      <c r="F29" s="4">
        <v>85800000</v>
      </c>
      <c r="H29" s="8">
        <v>2</v>
      </c>
      <c r="I29" s="87" t="str">
        <f>A6</f>
        <v>凤小岳</v>
      </c>
      <c r="J29" s="90">
        <f t="shared" ref="J29" si="21">B6</f>
        <v>20.358930000000001</v>
      </c>
      <c r="K29" s="51" t="s">
        <v>3155</v>
      </c>
      <c r="L29" t="s">
        <v>3255</v>
      </c>
      <c r="M29" s="19">
        <v>2</v>
      </c>
      <c r="N29" s="19" t="str">
        <f t="shared" ref="N29:N47" si="22">I29</f>
        <v>凤小岳</v>
      </c>
      <c r="O29" s="30">
        <f t="shared" ref="O29:O47" si="23">EXP(J29)/100000000</f>
        <v>6.9465786378875141</v>
      </c>
      <c r="P29" s="22" t="s">
        <v>3155</v>
      </c>
    </row>
    <row r="30" spans="1:16" x14ac:dyDescent="0.25">
      <c r="A30" s="44" t="s">
        <v>1405</v>
      </c>
      <c r="B30" s="44">
        <v>18.86468</v>
      </c>
      <c r="C30" s="44">
        <v>3.4449730000000001</v>
      </c>
      <c r="D30" s="2" t="s">
        <v>484</v>
      </c>
      <c r="E30" s="4">
        <v>384000000</v>
      </c>
      <c r="F30" s="4">
        <v>197000000</v>
      </c>
      <c r="H30" s="8">
        <v>3</v>
      </c>
      <c r="I30" s="87" t="str">
        <f>A10</f>
        <v>王力宏</v>
      </c>
      <c r="J30" s="90">
        <f t="shared" ref="J30" si="24">B10</f>
        <v>19.821400000000001</v>
      </c>
      <c r="K30" s="51" t="s">
        <v>3155</v>
      </c>
      <c r="L30" t="s">
        <v>3262</v>
      </c>
      <c r="M30" s="19">
        <v>3</v>
      </c>
      <c r="N30" s="19" t="str">
        <f t="shared" si="22"/>
        <v>王力宏</v>
      </c>
      <c r="O30" s="30">
        <f t="shared" si="23"/>
        <v>4.0581177431335309</v>
      </c>
      <c r="P30" s="22" t="s">
        <v>3155</v>
      </c>
    </row>
    <row r="31" spans="1:16" x14ac:dyDescent="0.25">
      <c r="A31" s="44" t="s">
        <v>493</v>
      </c>
      <c r="B31" s="44">
        <v>18.79036</v>
      </c>
      <c r="C31" s="44" t="s">
        <v>5966</v>
      </c>
      <c r="D31" s="9" t="s">
        <v>1418</v>
      </c>
      <c r="E31" s="4">
        <v>363000000</v>
      </c>
      <c r="F31" s="4">
        <v>158000000</v>
      </c>
      <c r="H31" s="8">
        <v>4</v>
      </c>
      <c r="I31" s="87" t="str">
        <f>A12</f>
        <v>李维嘉</v>
      </c>
      <c r="J31" s="90">
        <f t="shared" ref="J31" si="25">B12</f>
        <v>19.70804</v>
      </c>
      <c r="K31" s="51" t="s">
        <v>3155</v>
      </c>
      <c r="L31" t="s">
        <v>3257</v>
      </c>
      <c r="M31" s="19">
        <v>4</v>
      </c>
      <c r="N31" s="19" t="str">
        <f t="shared" si="22"/>
        <v>李维嘉</v>
      </c>
      <c r="O31" s="30">
        <f t="shared" si="23"/>
        <v>3.6232059521535294</v>
      </c>
      <c r="P31" s="22" t="s">
        <v>3155</v>
      </c>
    </row>
    <row r="32" spans="1:16" x14ac:dyDescent="0.25">
      <c r="A32" s="44" t="s">
        <v>2336</v>
      </c>
      <c r="B32" s="44">
        <v>18.786269999999998</v>
      </c>
      <c r="C32" s="44" t="s">
        <v>5966</v>
      </c>
      <c r="D32" s="2" t="s">
        <v>668</v>
      </c>
      <c r="E32" s="4">
        <v>359000000</v>
      </c>
      <c r="F32" t="s">
        <v>2917</v>
      </c>
      <c r="H32" s="8">
        <v>5</v>
      </c>
      <c r="I32" s="17" t="str">
        <f>A14</f>
        <v>袁晓超</v>
      </c>
      <c r="J32" s="92">
        <f>B14</f>
        <v>19.462409999999998</v>
      </c>
      <c r="K32" s="51" t="s">
        <v>3155</v>
      </c>
      <c r="L32" t="s">
        <v>3263</v>
      </c>
      <c r="M32" s="19">
        <v>5</v>
      </c>
      <c r="N32" s="19" t="str">
        <f t="shared" si="22"/>
        <v>袁晓超</v>
      </c>
      <c r="O32" s="30">
        <f t="shared" si="23"/>
        <v>2.8341136875643551</v>
      </c>
      <c r="P32" s="22" t="s">
        <v>3155</v>
      </c>
    </row>
    <row r="33" spans="1:16" x14ac:dyDescent="0.25">
      <c r="A33" s="44" t="s">
        <v>126</v>
      </c>
      <c r="B33" s="44">
        <v>18.778729999999999</v>
      </c>
      <c r="C33" s="44">
        <v>2.1601919999999999</v>
      </c>
      <c r="D33" s="2" t="s">
        <v>1010</v>
      </c>
      <c r="E33" s="4">
        <v>355000000</v>
      </c>
      <c r="F33" t="s">
        <v>2917</v>
      </c>
      <c r="H33" s="8">
        <v>6</v>
      </c>
      <c r="I33" s="87" t="str">
        <f>A15</f>
        <v>范伟</v>
      </c>
      <c r="J33" s="90">
        <f t="shared" ref="J33" si="26">B15</f>
        <v>19.460519999999999</v>
      </c>
      <c r="K33" s="51" t="s">
        <v>3155</v>
      </c>
      <c r="L33" t="s">
        <v>3264</v>
      </c>
      <c r="M33" s="19">
        <v>6</v>
      </c>
      <c r="N33" s="19" t="str">
        <f t="shared" si="22"/>
        <v>范伟</v>
      </c>
      <c r="O33" s="30">
        <f t="shared" si="23"/>
        <v>2.8287622713761409</v>
      </c>
      <c r="P33" s="22" t="s">
        <v>3155</v>
      </c>
    </row>
    <row r="34" spans="1:16" x14ac:dyDescent="0.25">
      <c r="A34" s="44" t="s">
        <v>481</v>
      </c>
      <c r="B34" s="44">
        <v>18.69755</v>
      </c>
      <c r="C34" s="44">
        <v>3.1646920000000001</v>
      </c>
      <c r="D34" s="2" t="s">
        <v>1414</v>
      </c>
      <c r="E34" s="4">
        <v>353000000</v>
      </c>
      <c r="F34" s="4" t="s">
        <v>2917</v>
      </c>
      <c r="H34" s="8">
        <v>7</v>
      </c>
      <c r="I34" s="87" t="str">
        <f>A17</f>
        <v>陈国坤</v>
      </c>
      <c r="J34" s="90">
        <f t="shared" ref="J34" si="27">B17</f>
        <v>19.435140000000001</v>
      </c>
      <c r="K34" s="51" t="s">
        <v>3155</v>
      </c>
      <c r="L34" t="s">
        <v>3265</v>
      </c>
      <c r="M34" s="19">
        <v>7</v>
      </c>
      <c r="N34" s="19" t="str">
        <f t="shared" si="22"/>
        <v>陈国坤</v>
      </c>
      <c r="O34" s="30">
        <f t="shared" si="23"/>
        <v>2.7578716916585444</v>
      </c>
      <c r="P34" s="22" t="s">
        <v>3155</v>
      </c>
    </row>
    <row r="35" spans="1:16" x14ac:dyDescent="0.25">
      <c r="A35" s="44" t="s">
        <v>912</v>
      </c>
      <c r="B35" s="44">
        <v>18.684660000000001</v>
      </c>
      <c r="C35" s="44">
        <v>1.6432169999999999</v>
      </c>
      <c r="D35" s="2" t="s">
        <v>1452</v>
      </c>
      <c r="E35" s="4">
        <v>351000000</v>
      </c>
      <c r="F35" s="4" t="s">
        <v>2917</v>
      </c>
      <c r="H35" s="8">
        <v>8</v>
      </c>
      <c r="I35" s="87" t="str">
        <f>A19</f>
        <v>张国立</v>
      </c>
      <c r="J35" s="90">
        <f t="shared" ref="J35" si="28">B19</f>
        <v>19.28464</v>
      </c>
      <c r="K35" s="51" t="s">
        <v>3155</v>
      </c>
      <c r="L35" t="s">
        <v>3258</v>
      </c>
      <c r="M35" s="19">
        <v>8</v>
      </c>
      <c r="N35" s="19" t="str">
        <f t="shared" si="22"/>
        <v>张国立</v>
      </c>
      <c r="O35" s="30">
        <f t="shared" si="23"/>
        <v>2.3725355985517149</v>
      </c>
      <c r="P35" s="22" t="s">
        <v>3155</v>
      </c>
    </row>
    <row r="36" spans="1:16" x14ac:dyDescent="0.25">
      <c r="A36" s="44" t="s">
        <v>1805</v>
      </c>
      <c r="B36" s="44">
        <v>18.667400000000001</v>
      </c>
      <c r="C36" s="44" t="s">
        <v>5966</v>
      </c>
      <c r="D36" s="2" t="s">
        <v>2983</v>
      </c>
      <c r="E36" s="4">
        <v>350000000</v>
      </c>
      <c r="F36" t="s">
        <v>2917</v>
      </c>
      <c r="H36" s="8">
        <v>9</v>
      </c>
      <c r="I36" s="87" t="str">
        <f>A21</f>
        <v>司徒慧焯</v>
      </c>
      <c r="J36" s="90">
        <f t="shared" ref="J36" si="29">B21</f>
        <v>19.19351</v>
      </c>
      <c r="K36" s="51" t="s">
        <v>3155</v>
      </c>
      <c r="L36" s="1" t="s">
        <v>1413</v>
      </c>
      <c r="M36" s="19">
        <v>9</v>
      </c>
      <c r="N36" s="19" t="str">
        <f t="shared" si="22"/>
        <v>司徒慧焯</v>
      </c>
      <c r="O36" s="30">
        <f t="shared" si="23"/>
        <v>2.1658854378072667</v>
      </c>
      <c r="P36" s="22" t="s">
        <v>3155</v>
      </c>
    </row>
    <row r="37" spans="1:16" x14ac:dyDescent="0.25">
      <c r="A37" s="44" t="s">
        <v>668</v>
      </c>
      <c r="B37" s="44">
        <v>18.659770000000002</v>
      </c>
      <c r="C37" s="44" t="s">
        <v>5966</v>
      </c>
      <c r="D37" s="2" t="s">
        <v>2333</v>
      </c>
      <c r="E37" s="4">
        <v>341000000</v>
      </c>
      <c r="F37" t="s">
        <v>2917</v>
      </c>
      <c r="H37" s="8">
        <v>10</v>
      </c>
      <c r="I37" s="87" t="str">
        <f>A26</f>
        <v>罗北安</v>
      </c>
      <c r="J37" s="90">
        <f t="shared" ref="J37" si="30">B26</f>
        <v>18.9879</v>
      </c>
      <c r="K37" s="51" t="s">
        <v>3155</v>
      </c>
      <c r="L37" s="1" t="s">
        <v>2710</v>
      </c>
      <c r="M37" s="19">
        <v>10</v>
      </c>
      <c r="N37" s="19" t="str">
        <f t="shared" si="22"/>
        <v>罗北安</v>
      </c>
      <c r="O37" s="30">
        <f t="shared" si="23"/>
        <v>1.7633567837868935</v>
      </c>
      <c r="P37" s="22" t="s">
        <v>3155</v>
      </c>
    </row>
    <row r="38" spans="1:16" x14ac:dyDescent="0.25">
      <c r="A38" s="44" t="s">
        <v>2088</v>
      </c>
      <c r="B38" s="44">
        <v>18.634409999999999</v>
      </c>
      <c r="C38" s="44" t="s">
        <v>5966</v>
      </c>
      <c r="D38" s="32" t="s">
        <v>2332</v>
      </c>
      <c r="E38" s="4">
        <v>340000000</v>
      </c>
      <c r="F38" s="4">
        <v>410000000</v>
      </c>
      <c r="H38" s="8">
        <v>11</v>
      </c>
      <c r="I38" s="87" t="str">
        <f>A29</f>
        <v>林更新</v>
      </c>
      <c r="J38" s="90">
        <f t="shared" ref="J38" si="31">B29</f>
        <v>18.87311</v>
      </c>
      <c r="K38" s="51" t="s">
        <v>3155</v>
      </c>
      <c r="L38" s="1" t="s">
        <v>2713</v>
      </c>
      <c r="M38" s="19">
        <v>11</v>
      </c>
      <c r="N38" s="19" t="str">
        <f t="shared" si="22"/>
        <v>林更新</v>
      </c>
      <c r="O38" s="30">
        <f t="shared" si="23"/>
        <v>1.5721266486293226</v>
      </c>
      <c r="P38" s="22" t="s">
        <v>3155</v>
      </c>
    </row>
    <row r="39" spans="1:16" x14ac:dyDescent="0.25">
      <c r="A39" s="44" t="s">
        <v>1225</v>
      </c>
      <c r="B39" s="44">
        <v>18.611789999999999</v>
      </c>
      <c r="C39" s="44">
        <v>1.8853549999999999</v>
      </c>
      <c r="D39" s="9" t="s">
        <v>489</v>
      </c>
      <c r="E39" s="4">
        <v>336000000</v>
      </c>
      <c r="F39" s="4">
        <v>102000000</v>
      </c>
      <c r="H39" s="8">
        <v>12</v>
      </c>
      <c r="I39" s="87" t="str">
        <f>A31</f>
        <v>李连杰</v>
      </c>
      <c r="J39" s="90">
        <f t="shared" ref="J39" si="32">B31</f>
        <v>18.79036</v>
      </c>
      <c r="K39" s="51" t="s">
        <v>3155</v>
      </c>
      <c r="L39" s="1" t="s">
        <v>2128</v>
      </c>
      <c r="M39" s="19">
        <v>12</v>
      </c>
      <c r="N39" s="19" t="str">
        <f t="shared" si="22"/>
        <v>李连杰</v>
      </c>
      <c r="O39" s="30">
        <f t="shared" si="23"/>
        <v>1.4472703370021469</v>
      </c>
      <c r="P39" s="22" t="s">
        <v>3155</v>
      </c>
    </row>
    <row r="40" spans="1:16" x14ac:dyDescent="0.25">
      <c r="A40" s="44" t="s">
        <v>219</v>
      </c>
      <c r="B40" s="44">
        <v>18.602620000000002</v>
      </c>
      <c r="C40" s="44">
        <v>1.1652100000000001</v>
      </c>
      <c r="D40" s="2" t="s">
        <v>2339</v>
      </c>
      <c r="E40" s="4">
        <v>335000000</v>
      </c>
      <c r="F40" t="s">
        <v>2917</v>
      </c>
      <c r="H40" s="8">
        <v>13</v>
      </c>
      <c r="I40" s="87" t="str">
        <f>A32</f>
        <v>锦荣</v>
      </c>
      <c r="J40" s="90">
        <f t="shared" ref="J40" si="33">B32</f>
        <v>18.786269999999998</v>
      </c>
      <c r="K40" s="51" t="s">
        <v>3155</v>
      </c>
      <c r="L40" s="1" t="s">
        <v>2133</v>
      </c>
      <c r="M40" s="19">
        <v>13</v>
      </c>
      <c r="N40" s="19" t="str">
        <f t="shared" si="22"/>
        <v>锦荣</v>
      </c>
      <c r="O40" s="30">
        <f t="shared" si="23"/>
        <v>1.4413630898789225</v>
      </c>
      <c r="P40" s="22" t="s">
        <v>3155</v>
      </c>
    </row>
    <row r="41" spans="1:16" x14ac:dyDescent="0.25">
      <c r="A41" s="44" t="s">
        <v>2334</v>
      </c>
      <c r="B41" s="44">
        <v>18.579650000000001</v>
      </c>
      <c r="C41" s="44" t="s">
        <v>5966</v>
      </c>
      <c r="D41" s="2" t="s">
        <v>730</v>
      </c>
      <c r="E41" s="4">
        <v>332000000</v>
      </c>
      <c r="F41" t="s">
        <v>2917</v>
      </c>
      <c r="H41" s="8">
        <v>14</v>
      </c>
      <c r="I41" s="87" t="str">
        <f>A36</f>
        <v>李东学</v>
      </c>
      <c r="J41" s="90">
        <f t="shared" ref="J41" si="34">B36</f>
        <v>18.667400000000001</v>
      </c>
      <c r="K41" s="51" t="s">
        <v>3155</v>
      </c>
      <c r="L41" s="1" t="s">
        <v>2126</v>
      </c>
      <c r="M41" s="19">
        <v>14</v>
      </c>
      <c r="N41" s="19" t="str">
        <f t="shared" si="22"/>
        <v>李东学</v>
      </c>
      <c r="O41" s="30">
        <f t="shared" si="23"/>
        <v>1.2798197606797381</v>
      </c>
      <c r="P41" s="22" t="s">
        <v>3155</v>
      </c>
    </row>
    <row r="42" spans="1:16" x14ac:dyDescent="0.25">
      <c r="A42" s="44" t="s">
        <v>919</v>
      </c>
      <c r="B42" s="44">
        <v>18.550139999999999</v>
      </c>
      <c r="C42" s="44">
        <v>3.1752090000000002</v>
      </c>
      <c r="D42" s="2" t="s">
        <v>2341</v>
      </c>
      <c r="E42" s="4">
        <v>325000000</v>
      </c>
      <c r="F42" t="s">
        <v>2917</v>
      </c>
      <c r="H42" s="8">
        <v>15</v>
      </c>
      <c r="I42" s="87" t="str">
        <f>A37</f>
        <v>喻恩泰</v>
      </c>
      <c r="J42" s="90">
        <f t="shared" ref="J42" si="35">B37</f>
        <v>18.659770000000002</v>
      </c>
      <c r="K42" s="51" t="s">
        <v>3155</v>
      </c>
      <c r="L42" s="1" t="s">
        <v>2778</v>
      </c>
      <c r="M42" s="19">
        <v>15</v>
      </c>
      <c r="N42" s="19" t="str">
        <f t="shared" si="22"/>
        <v>喻恩泰</v>
      </c>
      <c r="O42" s="30">
        <f t="shared" si="23"/>
        <v>1.2700918949074775</v>
      </c>
      <c r="P42" s="22" t="s">
        <v>3155</v>
      </c>
    </row>
    <row r="43" spans="1:16" x14ac:dyDescent="0.25">
      <c r="A43" s="44" t="s">
        <v>1096</v>
      </c>
      <c r="B43" s="44">
        <v>18.537749999999999</v>
      </c>
      <c r="C43" s="44" t="s">
        <v>5966</v>
      </c>
      <c r="D43" s="9" t="s">
        <v>1020</v>
      </c>
      <c r="E43" s="4">
        <v>312000000</v>
      </c>
      <c r="F43" s="4">
        <v>282000000</v>
      </c>
      <c r="H43" s="8">
        <v>16</v>
      </c>
      <c r="I43" s="87" t="str">
        <f>A38</f>
        <v>九孔</v>
      </c>
      <c r="J43" s="90">
        <f t="shared" ref="J43" si="36">B38</f>
        <v>18.634409999999999</v>
      </c>
      <c r="K43" s="51" t="s">
        <v>3155</v>
      </c>
      <c r="L43" s="1" t="s">
        <v>2122</v>
      </c>
      <c r="M43" s="19">
        <v>16</v>
      </c>
      <c r="N43" s="19" t="str">
        <f t="shared" si="22"/>
        <v>九孔</v>
      </c>
      <c r="O43" s="30">
        <f t="shared" si="23"/>
        <v>1.2382873505932432</v>
      </c>
      <c r="P43" s="22" t="s">
        <v>3155</v>
      </c>
    </row>
    <row r="44" spans="1:16" x14ac:dyDescent="0.25">
      <c r="A44" s="44" t="s">
        <v>351</v>
      </c>
      <c r="B44" s="44">
        <v>18.530989999999999</v>
      </c>
      <c r="C44" s="44">
        <v>2.1954959999999999</v>
      </c>
      <c r="D44" s="2" t="s">
        <v>2221</v>
      </c>
      <c r="E44" s="4">
        <v>309000000</v>
      </c>
      <c r="F44" t="s">
        <v>2917</v>
      </c>
      <c r="H44" s="8">
        <v>17</v>
      </c>
      <c r="I44" s="87" t="str">
        <f>A43</f>
        <v>吴超</v>
      </c>
      <c r="J44" s="90">
        <f t="shared" ref="J44" si="37">B43</f>
        <v>18.537749999999999</v>
      </c>
      <c r="K44" s="51" t="s">
        <v>3155</v>
      </c>
      <c r="L44" s="1" t="s">
        <v>1420</v>
      </c>
      <c r="M44" s="19">
        <v>17</v>
      </c>
      <c r="N44" s="19" t="str">
        <f t="shared" si="22"/>
        <v>吴超</v>
      </c>
      <c r="O44" s="30">
        <f t="shared" si="23"/>
        <v>1.1241972844552308</v>
      </c>
      <c r="P44" s="22" t="s">
        <v>3155</v>
      </c>
    </row>
    <row r="45" spans="1:16" x14ac:dyDescent="0.25">
      <c r="A45" s="44" t="s">
        <v>2745</v>
      </c>
      <c r="B45" s="44">
        <v>18.52169</v>
      </c>
      <c r="C45" s="44">
        <v>2.260767</v>
      </c>
      <c r="D45" s="2" t="s">
        <v>2335</v>
      </c>
      <c r="E45" s="4">
        <v>307000000</v>
      </c>
      <c r="F45" s="4" t="s">
        <v>2917</v>
      </c>
      <c r="H45" s="8">
        <v>18</v>
      </c>
      <c r="I45" s="89" t="str">
        <f>A46</f>
        <v>衣云鹤</v>
      </c>
      <c r="J45" s="91">
        <f t="shared" ref="J45" si="38">B46</f>
        <v>18.483180000000001</v>
      </c>
      <c r="K45" s="51" t="s">
        <v>3155</v>
      </c>
      <c r="L45" s="3" t="s">
        <v>324</v>
      </c>
      <c r="M45" s="19">
        <v>18</v>
      </c>
      <c r="N45" s="19" t="str">
        <f t="shared" si="22"/>
        <v>衣云鹤</v>
      </c>
      <c r="O45" s="30">
        <f t="shared" si="23"/>
        <v>1.064493666984984</v>
      </c>
      <c r="P45" s="22" t="s">
        <v>3155</v>
      </c>
    </row>
    <row r="46" spans="1:16" x14ac:dyDescent="0.25">
      <c r="A46" s="44" t="s">
        <v>2331</v>
      </c>
      <c r="B46" s="44">
        <v>18.483180000000001</v>
      </c>
      <c r="C46" s="44" t="s">
        <v>5966</v>
      </c>
      <c r="D46" s="2" t="s">
        <v>1436</v>
      </c>
      <c r="E46" s="4">
        <v>300000000</v>
      </c>
      <c r="F46" s="4">
        <v>118000000</v>
      </c>
      <c r="H46" s="8">
        <v>19</v>
      </c>
      <c r="I46" s="89" t="str">
        <f>A57</f>
        <v>在熙</v>
      </c>
      <c r="J46" s="91">
        <f t="shared" ref="J46" si="39">B57</f>
        <v>18.256450000000001</v>
      </c>
      <c r="K46" s="51" t="s">
        <v>3155</v>
      </c>
      <c r="L46" s="1" t="s">
        <v>652</v>
      </c>
      <c r="M46" s="19">
        <v>19</v>
      </c>
      <c r="N46" s="19" t="str">
        <f t="shared" si="22"/>
        <v>在熙</v>
      </c>
      <c r="O46" s="30">
        <f t="shared" si="23"/>
        <v>0.8485462023844913</v>
      </c>
      <c r="P46" s="22" t="s">
        <v>3155</v>
      </c>
    </row>
    <row r="47" spans="1:16" x14ac:dyDescent="0.25">
      <c r="A47" s="44" t="s">
        <v>276</v>
      </c>
      <c r="B47" s="44">
        <v>18.450869999999998</v>
      </c>
      <c r="C47" s="44">
        <v>0.87390579999999995</v>
      </c>
      <c r="D47" s="2" t="s">
        <v>1225</v>
      </c>
      <c r="E47" s="4">
        <v>297000000</v>
      </c>
      <c r="F47" s="4">
        <v>62400000</v>
      </c>
      <c r="H47" s="8">
        <v>20</v>
      </c>
      <c r="I47" s="87" t="str">
        <f>A58</f>
        <v>姚安濂</v>
      </c>
      <c r="J47" s="90">
        <f t="shared" ref="J47" si="40">B58</f>
        <v>18.2258</v>
      </c>
      <c r="K47" s="51" t="s">
        <v>3155</v>
      </c>
      <c r="L47" s="3" t="s">
        <v>1802</v>
      </c>
      <c r="M47" s="19">
        <v>20</v>
      </c>
      <c r="N47" s="19" t="str">
        <f t="shared" si="22"/>
        <v>姚安濂</v>
      </c>
      <c r="O47" s="30">
        <f t="shared" si="23"/>
        <v>0.8229327919166064</v>
      </c>
      <c r="P47" s="22" t="s">
        <v>3155</v>
      </c>
    </row>
    <row r="48" spans="1:16" x14ac:dyDescent="0.25">
      <c r="A48" s="44" t="s">
        <v>2996</v>
      </c>
      <c r="B48" s="44">
        <v>18.439170000000001</v>
      </c>
      <c r="C48" s="44" t="s">
        <v>5966</v>
      </c>
      <c r="D48" s="2" t="s">
        <v>493</v>
      </c>
      <c r="E48" s="4">
        <v>296000000</v>
      </c>
      <c r="F48" s="4" t="s">
        <v>2917</v>
      </c>
    </row>
    <row r="49" spans="1:8" x14ac:dyDescent="0.25">
      <c r="A49" s="44" t="s">
        <v>132</v>
      </c>
      <c r="B49" s="44">
        <v>18.408550000000002</v>
      </c>
      <c r="C49" s="44">
        <v>3.045366</v>
      </c>
      <c r="D49" s="2" t="s">
        <v>329</v>
      </c>
      <c r="E49" s="4">
        <v>296000000</v>
      </c>
      <c r="F49" s="4" t="s">
        <v>2917</v>
      </c>
    </row>
    <row r="50" spans="1:8" x14ac:dyDescent="0.25">
      <c r="A50" s="44" t="s">
        <v>1232</v>
      </c>
      <c r="B50" s="44">
        <v>18.386849999999999</v>
      </c>
      <c r="C50" s="44">
        <v>1.643254</v>
      </c>
      <c r="D50" s="2" t="s">
        <v>490</v>
      </c>
      <c r="E50" s="4">
        <v>292000000</v>
      </c>
      <c r="F50" t="s">
        <v>2917</v>
      </c>
    </row>
    <row r="51" spans="1:8" x14ac:dyDescent="0.25">
      <c r="A51" s="44" t="s">
        <v>1677</v>
      </c>
      <c r="B51" s="44">
        <v>18.371479999999998</v>
      </c>
      <c r="C51" s="44" t="s">
        <v>5966</v>
      </c>
      <c r="D51" s="2" t="s">
        <v>276</v>
      </c>
      <c r="E51" s="4">
        <v>281000000</v>
      </c>
      <c r="F51" s="4">
        <v>27100000</v>
      </c>
    </row>
    <row r="52" spans="1:8" x14ac:dyDescent="0.25">
      <c r="A52" s="44" t="s">
        <v>559</v>
      </c>
      <c r="B52" s="44">
        <v>18.345780000000001</v>
      </c>
      <c r="C52" s="44">
        <v>1.3417250000000001</v>
      </c>
      <c r="D52" s="2" t="s">
        <v>2337</v>
      </c>
      <c r="E52" s="4">
        <v>270000000</v>
      </c>
      <c r="F52" t="s">
        <v>2917</v>
      </c>
    </row>
    <row r="53" spans="1:8" x14ac:dyDescent="0.25">
      <c r="A53" s="44" t="s">
        <v>2333</v>
      </c>
      <c r="B53" s="44">
        <v>18.329719999999998</v>
      </c>
      <c r="C53" s="44" t="s">
        <v>5966</v>
      </c>
      <c r="D53" s="2" t="s">
        <v>183</v>
      </c>
      <c r="E53" s="4">
        <v>266000000</v>
      </c>
      <c r="F53" s="4">
        <v>164000000</v>
      </c>
    </row>
    <row r="54" spans="1:8" x14ac:dyDescent="0.25">
      <c r="A54" s="44" t="s">
        <v>178</v>
      </c>
      <c r="B54" s="44">
        <v>18.32432</v>
      </c>
      <c r="C54" s="44">
        <v>2.0969410000000002</v>
      </c>
      <c r="D54" s="2" t="s">
        <v>1805</v>
      </c>
      <c r="E54" s="4">
        <v>263000000</v>
      </c>
      <c r="F54" t="s">
        <v>2917</v>
      </c>
    </row>
    <row r="55" spans="1:8" x14ac:dyDescent="0.25">
      <c r="A55" s="44" t="s">
        <v>1729</v>
      </c>
      <c r="B55" s="44">
        <v>18.323779999999999</v>
      </c>
      <c r="C55" s="44">
        <v>1.742173</v>
      </c>
      <c r="D55" s="2" t="s">
        <v>554</v>
      </c>
      <c r="E55" s="4">
        <v>262000000</v>
      </c>
      <c r="F55" t="s">
        <v>2917</v>
      </c>
    </row>
    <row r="56" spans="1:8" x14ac:dyDescent="0.25">
      <c r="A56" s="44" t="s">
        <v>546</v>
      </c>
      <c r="B56" s="44">
        <v>18.321010000000001</v>
      </c>
      <c r="C56" s="44">
        <v>1.4609049999999999</v>
      </c>
      <c r="D56" s="2" t="s">
        <v>2793</v>
      </c>
      <c r="E56" s="4">
        <v>255000000</v>
      </c>
      <c r="F56" s="4" t="s">
        <v>2917</v>
      </c>
    </row>
    <row r="57" spans="1:8" x14ac:dyDescent="0.25">
      <c r="A57" s="44" t="s">
        <v>1630</v>
      </c>
      <c r="B57" s="44">
        <v>18.256450000000001</v>
      </c>
      <c r="C57" s="44" t="s">
        <v>5966</v>
      </c>
      <c r="D57" s="2" t="s">
        <v>2334</v>
      </c>
      <c r="E57" s="4">
        <v>253000000</v>
      </c>
      <c r="F57" s="4" t="s">
        <v>2917</v>
      </c>
    </row>
    <row r="58" spans="1:8" x14ac:dyDescent="0.25">
      <c r="A58" s="44" t="s">
        <v>3180</v>
      </c>
      <c r="B58" s="44">
        <v>18.2258</v>
      </c>
      <c r="C58" s="44" t="s">
        <v>5966</v>
      </c>
      <c r="D58" s="2" t="s">
        <v>1093</v>
      </c>
      <c r="E58" s="4">
        <v>245000000</v>
      </c>
      <c r="F58" t="s">
        <v>2917</v>
      </c>
      <c r="H58" s="27"/>
    </row>
    <row r="59" spans="1:8" x14ac:dyDescent="0.25">
      <c r="A59" s="44" t="s">
        <v>2497</v>
      </c>
      <c r="B59" s="44">
        <v>18.21087</v>
      </c>
      <c r="C59" s="44" t="s">
        <v>5966</v>
      </c>
      <c r="D59" s="2" t="s">
        <v>246</v>
      </c>
      <c r="E59" s="4">
        <v>243000000</v>
      </c>
      <c r="F59" s="4">
        <v>172000000</v>
      </c>
    </row>
    <row r="60" spans="1:8" x14ac:dyDescent="0.25">
      <c r="A60" s="44" t="s">
        <v>329</v>
      </c>
      <c r="B60" s="44">
        <v>18.203019999999999</v>
      </c>
      <c r="C60" s="44">
        <v>0.82214810000000005</v>
      </c>
      <c r="D60" s="2" t="s">
        <v>3236</v>
      </c>
      <c r="E60" s="4">
        <v>243000000</v>
      </c>
      <c r="F60" t="s">
        <v>2917</v>
      </c>
    </row>
    <row r="61" spans="1:8" x14ac:dyDescent="0.25">
      <c r="A61" s="44" t="s">
        <v>1418</v>
      </c>
      <c r="B61" s="44">
        <v>18.185860000000002</v>
      </c>
      <c r="C61" s="44">
        <v>1.235082</v>
      </c>
      <c r="D61" s="2" t="s">
        <v>3180</v>
      </c>
      <c r="E61" s="4">
        <v>243000000</v>
      </c>
      <c r="F61" t="s">
        <v>2917</v>
      </c>
    </row>
    <row r="62" spans="1:8" x14ac:dyDescent="0.25">
      <c r="A62" s="44" t="s">
        <v>895</v>
      </c>
      <c r="B62" s="44">
        <v>18.1828</v>
      </c>
      <c r="C62" s="44" t="s">
        <v>5966</v>
      </c>
      <c r="D62" s="2" t="s">
        <v>121</v>
      </c>
      <c r="E62" s="4">
        <v>239000000</v>
      </c>
      <c r="F62" s="4">
        <v>67700000</v>
      </c>
    </row>
    <row r="63" spans="1:8" x14ac:dyDescent="0.25">
      <c r="A63" s="44" t="s">
        <v>246</v>
      </c>
      <c r="B63" s="44">
        <v>18.143380000000001</v>
      </c>
      <c r="C63" s="44">
        <v>2.0208629999999999</v>
      </c>
      <c r="D63" s="2" t="s">
        <v>274</v>
      </c>
      <c r="E63" s="4">
        <v>237000000</v>
      </c>
      <c r="F63" s="4">
        <v>48900000</v>
      </c>
    </row>
    <row r="64" spans="1:8" x14ac:dyDescent="0.25">
      <c r="A64" s="44" t="s">
        <v>1068</v>
      </c>
      <c r="B64" s="44">
        <v>18.10801</v>
      </c>
      <c r="C64" s="44" t="s">
        <v>5966</v>
      </c>
      <c r="D64" s="2" t="s">
        <v>386</v>
      </c>
      <c r="E64" s="4">
        <v>235000000</v>
      </c>
      <c r="F64" t="s">
        <v>2917</v>
      </c>
    </row>
    <row r="65" spans="1:6" x14ac:dyDescent="0.25">
      <c r="A65" s="44" t="s">
        <v>1431</v>
      </c>
      <c r="B65" s="44">
        <v>18.102440000000001</v>
      </c>
      <c r="C65" s="44" t="s">
        <v>5966</v>
      </c>
      <c r="D65" s="2" t="s">
        <v>300</v>
      </c>
      <c r="E65" s="4">
        <v>235000000</v>
      </c>
      <c r="F65" s="4">
        <v>213000000</v>
      </c>
    </row>
    <row r="66" spans="1:6" x14ac:dyDescent="0.25">
      <c r="A66" s="44" t="s">
        <v>326</v>
      </c>
      <c r="B66" s="44">
        <v>18.094830000000002</v>
      </c>
      <c r="C66" s="44">
        <v>0.52599039999999997</v>
      </c>
      <c r="D66" s="2" t="s">
        <v>1431</v>
      </c>
      <c r="E66" s="4">
        <v>233000000</v>
      </c>
      <c r="F66" t="s">
        <v>2917</v>
      </c>
    </row>
    <row r="67" spans="1:6" x14ac:dyDescent="0.25">
      <c r="A67" s="44" t="s">
        <v>123</v>
      </c>
      <c r="B67" s="44">
        <v>18.079540000000001</v>
      </c>
      <c r="C67" s="44" t="s">
        <v>5966</v>
      </c>
      <c r="D67" s="2" t="s">
        <v>678</v>
      </c>
      <c r="E67" s="4">
        <v>233000000</v>
      </c>
      <c r="F67" s="4">
        <v>89700000</v>
      </c>
    </row>
    <row r="68" spans="1:6" x14ac:dyDescent="0.25">
      <c r="A68" s="44" t="s">
        <v>909</v>
      </c>
      <c r="B68" s="44">
        <v>18.03903</v>
      </c>
      <c r="C68" s="44" t="s">
        <v>5966</v>
      </c>
      <c r="D68" s="2" t="s">
        <v>666</v>
      </c>
      <c r="E68" s="4">
        <v>225000000</v>
      </c>
      <c r="F68" t="s">
        <v>2917</v>
      </c>
    </row>
    <row r="69" spans="1:6" x14ac:dyDescent="0.25">
      <c r="A69" s="44" t="s">
        <v>353</v>
      </c>
      <c r="B69" s="44">
        <v>18.008880000000001</v>
      </c>
      <c r="C69" s="44" t="s">
        <v>5966</v>
      </c>
      <c r="D69" s="2" t="s">
        <v>171</v>
      </c>
      <c r="E69" s="4">
        <v>224000000</v>
      </c>
      <c r="F69" s="4" t="s">
        <v>2917</v>
      </c>
    </row>
    <row r="70" spans="1:6" x14ac:dyDescent="0.25">
      <c r="A70" s="44" t="s">
        <v>2335</v>
      </c>
      <c r="B70" s="44">
        <v>18.006609999999998</v>
      </c>
      <c r="C70" s="44" t="s">
        <v>5966</v>
      </c>
      <c r="D70" s="2" t="s">
        <v>1042</v>
      </c>
      <c r="E70" s="4">
        <v>224000000</v>
      </c>
      <c r="F70" s="4">
        <v>99700000</v>
      </c>
    </row>
    <row r="71" spans="1:6" x14ac:dyDescent="0.25">
      <c r="A71" s="44" t="s">
        <v>495</v>
      </c>
      <c r="B71" s="44">
        <v>17.992819999999998</v>
      </c>
      <c r="C71" s="44">
        <v>2.028448</v>
      </c>
      <c r="D71" s="2" t="s">
        <v>1295</v>
      </c>
      <c r="E71" s="4">
        <v>222000000</v>
      </c>
      <c r="F71" s="4">
        <v>121000000</v>
      </c>
    </row>
    <row r="72" spans="1:6" x14ac:dyDescent="0.25">
      <c r="A72" s="44" t="s">
        <v>173</v>
      </c>
      <c r="B72" s="44">
        <v>17.98724</v>
      </c>
      <c r="C72" s="44" t="s">
        <v>5966</v>
      </c>
      <c r="D72" s="2" t="s">
        <v>838</v>
      </c>
      <c r="E72" s="4">
        <v>217000000</v>
      </c>
      <c r="F72" s="4" t="s">
        <v>2917</v>
      </c>
    </row>
    <row r="73" spans="1:6" x14ac:dyDescent="0.25">
      <c r="A73" s="44" t="s">
        <v>490</v>
      </c>
      <c r="B73" s="44">
        <v>17.972370000000002</v>
      </c>
      <c r="C73" s="44" t="s">
        <v>5966</v>
      </c>
      <c r="D73" s="2" t="s">
        <v>2088</v>
      </c>
      <c r="E73" s="4">
        <v>216000000</v>
      </c>
      <c r="F73" s="4" t="s">
        <v>2917</v>
      </c>
    </row>
    <row r="74" spans="1:6" x14ac:dyDescent="0.25">
      <c r="A74" s="44" t="s">
        <v>1436</v>
      </c>
      <c r="B74" s="44">
        <v>17.971550000000001</v>
      </c>
      <c r="C74" s="44">
        <v>8.0886899999999998E-2</v>
      </c>
      <c r="D74" s="2" t="s">
        <v>1231</v>
      </c>
      <c r="E74" s="4">
        <v>215000000</v>
      </c>
      <c r="F74" t="s">
        <v>2917</v>
      </c>
    </row>
    <row r="75" spans="1:6" x14ac:dyDescent="0.25">
      <c r="A75" s="44" t="s">
        <v>850</v>
      </c>
      <c r="B75" s="44">
        <v>17.965599999999998</v>
      </c>
      <c r="C75" s="44" t="s">
        <v>5966</v>
      </c>
      <c r="D75" s="2" t="s">
        <v>2497</v>
      </c>
      <c r="E75" s="4">
        <v>214000000</v>
      </c>
      <c r="F75" s="4" t="s">
        <v>2917</v>
      </c>
    </row>
    <row r="76" spans="1:6" x14ac:dyDescent="0.25">
      <c r="A76" s="44" t="s">
        <v>1093</v>
      </c>
      <c r="B76" s="44">
        <v>17.905819999999999</v>
      </c>
      <c r="C76" s="44" t="s">
        <v>5966</v>
      </c>
      <c r="D76" s="2" t="s">
        <v>2791</v>
      </c>
      <c r="E76" s="4">
        <v>213000000</v>
      </c>
      <c r="F76" s="4">
        <v>60100000</v>
      </c>
    </row>
    <row r="77" spans="1:6" x14ac:dyDescent="0.25">
      <c r="A77" s="44" t="s">
        <v>172</v>
      </c>
      <c r="B77" s="44">
        <v>17.896609999999999</v>
      </c>
      <c r="C77" s="44">
        <v>1.770572</v>
      </c>
      <c r="D77" s="2" t="s">
        <v>899</v>
      </c>
      <c r="E77" s="4">
        <v>212000000</v>
      </c>
      <c r="F77" s="4" t="s">
        <v>2917</v>
      </c>
    </row>
    <row r="78" spans="1:6" x14ac:dyDescent="0.25">
      <c r="A78" s="44" t="s">
        <v>216</v>
      </c>
      <c r="B78" s="44">
        <v>17.874320000000001</v>
      </c>
      <c r="C78" s="44">
        <v>0.23483010000000001</v>
      </c>
      <c r="D78" s="2" t="s">
        <v>1458</v>
      </c>
      <c r="E78" s="4">
        <v>206000000</v>
      </c>
      <c r="F78" s="4" t="s">
        <v>2917</v>
      </c>
    </row>
    <row r="79" spans="1:6" x14ac:dyDescent="0.25">
      <c r="A79" s="44" t="s">
        <v>121</v>
      </c>
      <c r="B79" s="44">
        <v>17.869420000000002</v>
      </c>
      <c r="C79" s="44">
        <v>1.1755990000000001</v>
      </c>
      <c r="D79" s="2" t="s">
        <v>1745</v>
      </c>
      <c r="E79" s="4">
        <v>204000000</v>
      </c>
      <c r="F79" t="s">
        <v>2917</v>
      </c>
    </row>
    <row r="80" spans="1:6" x14ac:dyDescent="0.25">
      <c r="A80" s="44" t="s">
        <v>3146</v>
      </c>
      <c r="B80" s="44">
        <v>17.864450000000001</v>
      </c>
      <c r="C80" s="44" t="s">
        <v>5966</v>
      </c>
      <c r="D80" s="2" t="s">
        <v>485</v>
      </c>
      <c r="E80" s="4">
        <v>200000000</v>
      </c>
      <c r="F80" s="4">
        <v>144000000</v>
      </c>
    </row>
    <row r="81" spans="1:6" x14ac:dyDescent="0.25">
      <c r="A81" s="44" t="s">
        <v>2344</v>
      </c>
      <c r="B81" s="44">
        <v>17.863859999999999</v>
      </c>
      <c r="C81" s="44" t="s">
        <v>5966</v>
      </c>
      <c r="D81" s="2" t="s">
        <v>210</v>
      </c>
      <c r="E81" s="4">
        <v>200000000</v>
      </c>
      <c r="F81" s="4">
        <v>53800000</v>
      </c>
    </row>
    <row r="82" spans="1:6" x14ac:dyDescent="0.25">
      <c r="A82" s="44" t="s">
        <v>485</v>
      </c>
      <c r="B82" s="44">
        <v>17.839220000000001</v>
      </c>
      <c r="C82" s="44">
        <v>1.3245499999999999</v>
      </c>
      <c r="D82" s="2" t="s">
        <v>641</v>
      </c>
      <c r="E82" s="4">
        <v>198000000</v>
      </c>
      <c r="F82" s="4" t="s">
        <v>2917</v>
      </c>
    </row>
    <row r="83" spans="1:6" x14ac:dyDescent="0.25">
      <c r="A83" s="44" t="s">
        <v>1458</v>
      </c>
      <c r="B83" s="44">
        <v>17.837129999999998</v>
      </c>
      <c r="C83" s="44" t="s">
        <v>5966</v>
      </c>
      <c r="D83" s="2" t="s">
        <v>2338</v>
      </c>
      <c r="E83" s="4">
        <v>198000000</v>
      </c>
      <c r="F83" s="4" t="s">
        <v>2917</v>
      </c>
    </row>
    <row r="84" spans="1:6" x14ac:dyDescent="0.25">
      <c r="A84" s="44" t="s">
        <v>2983</v>
      </c>
      <c r="B84" s="44">
        <v>17.74896</v>
      </c>
      <c r="C84" s="44" t="s">
        <v>5966</v>
      </c>
      <c r="D84" s="2" t="s">
        <v>289</v>
      </c>
      <c r="E84" s="4">
        <v>196000000</v>
      </c>
      <c r="F84" s="4" t="s">
        <v>2917</v>
      </c>
    </row>
    <row r="85" spans="1:6" x14ac:dyDescent="0.25">
      <c r="A85" s="44" t="s">
        <v>544</v>
      </c>
      <c r="B85" s="44">
        <v>17.743179999999999</v>
      </c>
      <c r="C85" s="44">
        <v>1.043784</v>
      </c>
      <c r="D85" s="2" t="s">
        <v>395</v>
      </c>
      <c r="E85" s="4">
        <v>192000000</v>
      </c>
      <c r="F85" t="s">
        <v>2917</v>
      </c>
    </row>
    <row r="86" spans="1:6" x14ac:dyDescent="0.25">
      <c r="A86" s="44" t="s">
        <v>341</v>
      </c>
      <c r="B86" s="44">
        <v>17.73845</v>
      </c>
      <c r="C86" s="44">
        <v>1.40977</v>
      </c>
      <c r="D86" s="2" t="s">
        <v>559</v>
      </c>
      <c r="E86" s="4">
        <v>191000000</v>
      </c>
      <c r="F86" s="4">
        <v>101000000</v>
      </c>
    </row>
    <row r="87" spans="1:6" x14ac:dyDescent="0.25">
      <c r="A87" s="44" t="s">
        <v>164</v>
      </c>
      <c r="B87" s="44">
        <v>17.71874</v>
      </c>
      <c r="C87" s="44">
        <v>0.59556710000000002</v>
      </c>
      <c r="D87" s="2" t="s">
        <v>172</v>
      </c>
      <c r="E87" s="4">
        <v>190000000</v>
      </c>
      <c r="F87" s="4">
        <v>76500000</v>
      </c>
    </row>
    <row r="88" spans="1:6" x14ac:dyDescent="0.25">
      <c r="A88" s="44" t="s">
        <v>2793</v>
      </c>
      <c r="B88" s="44">
        <v>17.708159999999999</v>
      </c>
      <c r="C88" s="44" t="s">
        <v>5966</v>
      </c>
      <c r="D88" s="2" t="s">
        <v>309</v>
      </c>
      <c r="E88" s="4">
        <v>187000000</v>
      </c>
      <c r="F88" s="4">
        <v>42900000</v>
      </c>
    </row>
    <row r="89" spans="1:6" x14ac:dyDescent="0.25">
      <c r="A89" s="44" t="s">
        <v>137</v>
      </c>
      <c r="B89" s="44">
        <v>17.65888</v>
      </c>
      <c r="C89" s="44">
        <v>0.80160070000000005</v>
      </c>
      <c r="D89" s="2" t="s">
        <v>1328</v>
      </c>
      <c r="E89" s="4">
        <v>185000000</v>
      </c>
      <c r="F89" t="s">
        <v>2917</v>
      </c>
    </row>
    <row r="90" spans="1:6" x14ac:dyDescent="0.25">
      <c r="A90" s="44" t="s">
        <v>666</v>
      </c>
      <c r="B90" s="44">
        <v>17.63072</v>
      </c>
      <c r="C90" s="44" t="s">
        <v>5966</v>
      </c>
      <c r="D90" s="2" t="s">
        <v>341</v>
      </c>
      <c r="E90" s="4">
        <v>184000000</v>
      </c>
      <c r="F90" s="4">
        <v>86500000</v>
      </c>
    </row>
    <row r="91" spans="1:6" x14ac:dyDescent="0.25">
      <c r="A91" s="44" t="s">
        <v>2299</v>
      </c>
      <c r="B91" s="44">
        <v>17.606750000000002</v>
      </c>
      <c r="C91" s="44">
        <v>2.4175209999999998</v>
      </c>
      <c r="D91" s="2" t="s">
        <v>122</v>
      </c>
      <c r="E91" s="4">
        <v>181000000</v>
      </c>
      <c r="F91" s="4">
        <v>52000000</v>
      </c>
    </row>
    <row r="92" spans="1:6" x14ac:dyDescent="0.25">
      <c r="A92" s="44" t="s">
        <v>1444</v>
      </c>
      <c r="B92" s="44">
        <v>17.584810000000001</v>
      </c>
      <c r="C92" s="44" t="s">
        <v>5966</v>
      </c>
      <c r="D92" s="2" t="s">
        <v>2343</v>
      </c>
      <c r="E92" s="4">
        <v>179000000</v>
      </c>
      <c r="F92" t="s">
        <v>2917</v>
      </c>
    </row>
    <row r="93" spans="1:6" x14ac:dyDescent="0.25">
      <c r="A93" s="44" t="s">
        <v>122</v>
      </c>
      <c r="B93" s="44">
        <v>17.579699999999999</v>
      </c>
      <c r="C93" s="44">
        <v>0.82658039999999999</v>
      </c>
      <c r="D93" s="2" t="s">
        <v>850</v>
      </c>
      <c r="E93" s="4">
        <v>170000000</v>
      </c>
      <c r="F93" t="s">
        <v>2917</v>
      </c>
    </row>
    <row r="94" spans="1:6" x14ac:dyDescent="0.25">
      <c r="A94" s="44" t="s">
        <v>2339</v>
      </c>
      <c r="B94" s="44">
        <v>17.557770000000001</v>
      </c>
      <c r="C94" s="44" t="s">
        <v>5966</v>
      </c>
      <c r="D94" s="2" t="s">
        <v>2348</v>
      </c>
      <c r="E94" s="4">
        <v>168000000</v>
      </c>
      <c r="F94" t="s">
        <v>2917</v>
      </c>
    </row>
    <row r="95" spans="1:6" x14ac:dyDescent="0.25">
      <c r="A95" s="44" t="s">
        <v>1241</v>
      </c>
      <c r="B95" s="44">
        <v>17.527139999999999</v>
      </c>
      <c r="C95" s="44" t="s">
        <v>5966</v>
      </c>
      <c r="D95" s="2" t="s">
        <v>1283</v>
      </c>
      <c r="E95" s="4">
        <v>167000000</v>
      </c>
      <c r="F95" s="4" t="s">
        <v>2917</v>
      </c>
    </row>
    <row r="96" spans="1:6" x14ac:dyDescent="0.25">
      <c r="A96" s="44" t="s">
        <v>1267</v>
      </c>
      <c r="B96" s="44">
        <v>17.510000000000002</v>
      </c>
      <c r="C96" s="44" t="s">
        <v>5966</v>
      </c>
      <c r="D96" s="2" t="s">
        <v>357</v>
      </c>
      <c r="E96" s="4">
        <v>167000000</v>
      </c>
      <c r="F96" t="s">
        <v>2917</v>
      </c>
    </row>
    <row r="97" spans="1:6" x14ac:dyDescent="0.25">
      <c r="A97" s="44" t="s">
        <v>165</v>
      </c>
      <c r="B97" s="44">
        <v>17.46341</v>
      </c>
      <c r="C97" s="44" t="s">
        <v>5966</v>
      </c>
      <c r="D97" s="2" t="s">
        <v>216</v>
      </c>
      <c r="E97" s="4">
        <v>166000000</v>
      </c>
      <c r="F97" s="4">
        <v>28200000</v>
      </c>
    </row>
    <row r="98" spans="1:6" x14ac:dyDescent="0.25">
      <c r="A98" s="44" t="s">
        <v>118</v>
      </c>
      <c r="B98" s="44">
        <v>17.4252</v>
      </c>
      <c r="C98" s="44">
        <v>0.90847429999999996</v>
      </c>
      <c r="D98" s="2" t="s">
        <v>326</v>
      </c>
      <c r="E98" s="4">
        <v>165000000</v>
      </c>
      <c r="F98" s="4">
        <v>102000000</v>
      </c>
    </row>
    <row r="99" spans="1:6" x14ac:dyDescent="0.25">
      <c r="A99" s="44" t="s">
        <v>1269</v>
      </c>
      <c r="B99" s="44">
        <v>17.408390000000001</v>
      </c>
      <c r="C99" s="44" t="s">
        <v>5966</v>
      </c>
      <c r="D99" s="2" t="s">
        <v>717</v>
      </c>
      <c r="E99" s="4">
        <v>159000000</v>
      </c>
      <c r="F99" t="s">
        <v>2917</v>
      </c>
    </row>
    <row r="100" spans="1:6" x14ac:dyDescent="0.25">
      <c r="A100" s="44" t="s">
        <v>133</v>
      </c>
      <c r="B100" s="44">
        <v>17.396789999999999</v>
      </c>
      <c r="C100" s="44">
        <v>0.65527769999999996</v>
      </c>
      <c r="D100" s="2" t="s">
        <v>1796</v>
      </c>
      <c r="E100" s="4">
        <v>157000000</v>
      </c>
      <c r="F100" t="s">
        <v>2917</v>
      </c>
    </row>
    <row r="101" spans="1:6" x14ac:dyDescent="0.25">
      <c r="A101" s="44" t="s">
        <v>890</v>
      </c>
      <c r="B101" s="44">
        <v>17.383030000000002</v>
      </c>
      <c r="C101" s="44">
        <v>1.76936</v>
      </c>
      <c r="D101" s="2" t="s">
        <v>2346</v>
      </c>
      <c r="E101" s="4">
        <v>153000000</v>
      </c>
      <c r="F101" t="s">
        <v>2917</v>
      </c>
    </row>
    <row r="102" spans="1:6" x14ac:dyDescent="0.25">
      <c r="A102" s="44" t="s">
        <v>380</v>
      </c>
      <c r="B102" s="44">
        <v>17.381699999999999</v>
      </c>
      <c r="C102" s="44">
        <v>1.037226</v>
      </c>
      <c r="D102" s="2" t="s">
        <v>937</v>
      </c>
      <c r="E102" s="4">
        <v>151000000</v>
      </c>
      <c r="F102" t="s">
        <v>2917</v>
      </c>
    </row>
    <row r="103" spans="1:6" x14ac:dyDescent="0.25">
      <c r="A103" s="44" t="s">
        <v>832</v>
      </c>
      <c r="B103" s="44">
        <v>17.368880000000001</v>
      </c>
      <c r="C103" s="44" t="s">
        <v>5966</v>
      </c>
      <c r="D103" s="2" t="s">
        <v>380</v>
      </c>
      <c r="E103" s="4">
        <v>147000000</v>
      </c>
      <c r="F103" s="4" t="s">
        <v>2917</v>
      </c>
    </row>
    <row r="104" spans="1:6" x14ac:dyDescent="0.25">
      <c r="A104" s="44" t="s">
        <v>717</v>
      </c>
      <c r="B104" s="44">
        <v>17.367999999999999</v>
      </c>
      <c r="C104" s="44" t="s">
        <v>5966</v>
      </c>
      <c r="D104" s="2" t="s">
        <v>1281</v>
      </c>
      <c r="E104" s="4">
        <v>142000000</v>
      </c>
      <c r="F104" s="4" t="s">
        <v>2917</v>
      </c>
    </row>
    <row r="105" spans="1:6" x14ac:dyDescent="0.25">
      <c r="A105" s="44" t="s">
        <v>2341</v>
      </c>
      <c r="B105" s="44">
        <v>17.343830000000001</v>
      </c>
      <c r="C105" s="44">
        <v>1.3118050000000001</v>
      </c>
      <c r="D105" s="2" t="s">
        <v>2344</v>
      </c>
      <c r="E105" s="4">
        <v>140000000</v>
      </c>
      <c r="F105" s="4" t="s">
        <v>2917</v>
      </c>
    </row>
    <row r="106" spans="1:6" x14ac:dyDescent="0.25">
      <c r="A106" s="44" t="s">
        <v>942</v>
      </c>
      <c r="B106" s="44">
        <v>17.313469999999999</v>
      </c>
      <c r="C106" s="44">
        <v>2.3592819999999999</v>
      </c>
      <c r="D106" s="2" t="s">
        <v>249</v>
      </c>
      <c r="E106" s="4">
        <v>138000000</v>
      </c>
      <c r="F106" t="s">
        <v>2917</v>
      </c>
    </row>
    <row r="107" spans="1:6" x14ac:dyDescent="0.25">
      <c r="A107" s="44" t="s">
        <v>551</v>
      </c>
      <c r="B107" s="44">
        <v>17.3003</v>
      </c>
      <c r="C107" s="44" t="s">
        <v>5966</v>
      </c>
      <c r="D107" s="2" t="s">
        <v>685</v>
      </c>
      <c r="E107" s="4">
        <v>138000000</v>
      </c>
      <c r="F107" s="4">
        <v>131000000</v>
      </c>
    </row>
    <row r="108" spans="1:6" x14ac:dyDescent="0.25">
      <c r="A108" s="44" t="s">
        <v>1295</v>
      </c>
      <c r="B108" s="44">
        <v>17.2912</v>
      </c>
      <c r="C108" s="44">
        <v>1.0461560000000001</v>
      </c>
      <c r="D108" s="2" t="s">
        <v>544</v>
      </c>
      <c r="E108" s="4">
        <v>137000000</v>
      </c>
      <c r="F108" t="s">
        <v>2917</v>
      </c>
    </row>
    <row r="109" spans="1:6" x14ac:dyDescent="0.25">
      <c r="A109" s="44" t="s">
        <v>1273</v>
      </c>
      <c r="B109" s="44">
        <v>17.276340000000001</v>
      </c>
      <c r="C109" s="44" t="s">
        <v>5966</v>
      </c>
      <c r="D109" s="2" t="s">
        <v>1047</v>
      </c>
      <c r="E109" s="4">
        <v>136000000</v>
      </c>
      <c r="F109" s="4" t="s">
        <v>2917</v>
      </c>
    </row>
    <row r="110" spans="1:6" x14ac:dyDescent="0.25">
      <c r="A110" s="44" t="s">
        <v>2984</v>
      </c>
      <c r="B110" s="44">
        <v>17.254660000000001</v>
      </c>
      <c r="C110" s="44" t="s">
        <v>5966</v>
      </c>
      <c r="D110" s="2" t="s">
        <v>1589</v>
      </c>
      <c r="E110" s="4">
        <v>135000000</v>
      </c>
      <c r="F110" t="s">
        <v>2917</v>
      </c>
    </row>
    <row r="111" spans="1:6" x14ac:dyDescent="0.25">
      <c r="A111" s="44" t="s">
        <v>1673</v>
      </c>
      <c r="B111" s="44">
        <v>17.244890000000002</v>
      </c>
      <c r="C111" s="44" t="s">
        <v>5966</v>
      </c>
      <c r="D111" s="2" t="s">
        <v>351</v>
      </c>
      <c r="E111" s="4">
        <v>127000000</v>
      </c>
      <c r="F111" s="4" t="s">
        <v>2917</v>
      </c>
    </row>
    <row r="112" spans="1:6" x14ac:dyDescent="0.25">
      <c r="A112" s="44" t="s">
        <v>1042</v>
      </c>
      <c r="B112" s="44">
        <v>17.232970000000002</v>
      </c>
      <c r="C112" s="44">
        <v>2.6163249999999998</v>
      </c>
      <c r="D112" s="2" t="s">
        <v>371</v>
      </c>
      <c r="E112" s="4">
        <v>126000000</v>
      </c>
      <c r="F112" t="s">
        <v>2917</v>
      </c>
    </row>
    <row r="113" spans="1:6" x14ac:dyDescent="0.25">
      <c r="A113" s="44" t="s">
        <v>247</v>
      </c>
      <c r="B113" s="44">
        <v>17.224219999999999</v>
      </c>
      <c r="C113" s="44" t="s">
        <v>5966</v>
      </c>
      <c r="D113" s="2" t="s">
        <v>1444</v>
      </c>
      <c r="E113" s="4">
        <v>123000000</v>
      </c>
      <c r="F113" t="s">
        <v>2917</v>
      </c>
    </row>
    <row r="114" spans="1:6" x14ac:dyDescent="0.25">
      <c r="A114" s="44" t="s">
        <v>847</v>
      </c>
      <c r="B114" s="44">
        <v>17.223109999999998</v>
      </c>
      <c r="C114" s="44" t="s">
        <v>5966</v>
      </c>
      <c r="D114" s="2" t="s">
        <v>295</v>
      </c>
      <c r="E114" s="4">
        <v>123000000</v>
      </c>
      <c r="F114" s="4">
        <v>11500000</v>
      </c>
    </row>
    <row r="115" spans="1:6" x14ac:dyDescent="0.25">
      <c r="A115" s="44" t="s">
        <v>136</v>
      </c>
      <c r="B115" s="44">
        <v>17.214559999999999</v>
      </c>
      <c r="C115" s="44">
        <v>0.10814</v>
      </c>
      <c r="D115" s="2" t="s">
        <v>736</v>
      </c>
      <c r="E115" s="4">
        <v>123000000</v>
      </c>
      <c r="F115" t="s">
        <v>2917</v>
      </c>
    </row>
    <row r="116" spans="1:6" x14ac:dyDescent="0.25">
      <c r="A116" s="44" t="s">
        <v>533</v>
      </c>
      <c r="B116" s="44">
        <v>17.211680000000001</v>
      </c>
      <c r="C116" s="44">
        <v>1.3173729999999999</v>
      </c>
      <c r="D116" s="2" t="s">
        <v>1103</v>
      </c>
      <c r="E116" s="4">
        <v>121000000</v>
      </c>
      <c r="F116" t="s">
        <v>2917</v>
      </c>
    </row>
    <row r="117" spans="1:6" x14ac:dyDescent="0.25">
      <c r="A117" s="44" t="s">
        <v>1289</v>
      </c>
      <c r="B117" s="44">
        <v>17.193020000000001</v>
      </c>
      <c r="C117" s="44">
        <v>0</v>
      </c>
      <c r="D117" s="2" t="s">
        <v>2349</v>
      </c>
      <c r="E117" s="4">
        <v>111000000</v>
      </c>
      <c r="F117" t="s">
        <v>2917</v>
      </c>
    </row>
    <row r="118" spans="1:6" x14ac:dyDescent="0.25">
      <c r="A118" s="44" t="s">
        <v>2332</v>
      </c>
      <c r="B118" s="44">
        <v>17.190770000000001</v>
      </c>
      <c r="C118" s="44">
        <v>3.0063249999999999</v>
      </c>
      <c r="D118" s="2" t="s">
        <v>483</v>
      </c>
      <c r="E118" s="4">
        <v>109000000</v>
      </c>
      <c r="F118" t="s">
        <v>2917</v>
      </c>
    </row>
    <row r="119" spans="1:6" x14ac:dyDescent="0.25">
      <c r="A119" s="44" t="s">
        <v>1231</v>
      </c>
      <c r="B119" s="44">
        <v>17.18242</v>
      </c>
      <c r="C119" s="44" t="s">
        <v>5966</v>
      </c>
      <c r="D119" s="2" t="s">
        <v>495</v>
      </c>
      <c r="E119" s="4">
        <v>108000000</v>
      </c>
      <c r="F119" s="4" t="s">
        <v>2917</v>
      </c>
    </row>
    <row r="120" spans="1:6" x14ac:dyDescent="0.25">
      <c r="A120" s="44" t="s">
        <v>2758</v>
      </c>
      <c r="B120" s="44">
        <v>17.16619</v>
      </c>
      <c r="C120" s="44" t="s">
        <v>5966</v>
      </c>
      <c r="D120" s="2" t="s">
        <v>503</v>
      </c>
      <c r="E120" s="4">
        <v>107000000</v>
      </c>
      <c r="F120" t="s">
        <v>2917</v>
      </c>
    </row>
    <row r="121" spans="1:6" x14ac:dyDescent="0.25">
      <c r="A121" s="44" t="s">
        <v>2337</v>
      </c>
      <c r="B121" s="44">
        <v>17.152899999999999</v>
      </c>
      <c r="C121" s="44">
        <v>0.16988210000000001</v>
      </c>
      <c r="D121" s="2" t="s">
        <v>1480</v>
      </c>
      <c r="E121" s="4">
        <v>106000000</v>
      </c>
      <c r="F121" t="s">
        <v>2917</v>
      </c>
    </row>
    <row r="122" spans="1:6" x14ac:dyDescent="0.25">
      <c r="A122" s="44" t="s">
        <v>3236</v>
      </c>
      <c r="B122" s="44">
        <v>17.141259999999999</v>
      </c>
      <c r="C122" s="44" t="s">
        <v>5966</v>
      </c>
      <c r="D122" s="2" t="s">
        <v>1409</v>
      </c>
      <c r="E122" s="4">
        <v>104000000</v>
      </c>
      <c r="F122" s="4">
        <v>144000000</v>
      </c>
    </row>
    <row r="123" spans="1:6" x14ac:dyDescent="0.25">
      <c r="A123" s="44" t="s">
        <v>5207</v>
      </c>
      <c r="B123" s="44">
        <v>17.13036</v>
      </c>
      <c r="C123" s="44" t="s">
        <v>5966</v>
      </c>
      <c r="D123" s="2" t="s">
        <v>2739</v>
      </c>
      <c r="E123" s="4">
        <v>104000000</v>
      </c>
      <c r="F123" t="s">
        <v>2917</v>
      </c>
    </row>
    <row r="124" spans="1:6" x14ac:dyDescent="0.25">
      <c r="A124" s="44" t="s">
        <v>176</v>
      </c>
      <c r="B124" s="44">
        <v>17.124860000000002</v>
      </c>
      <c r="C124" s="44" t="s">
        <v>5966</v>
      </c>
      <c r="D124" s="2" t="s">
        <v>2342</v>
      </c>
      <c r="E124" s="4">
        <v>103000000</v>
      </c>
      <c r="F124" t="s">
        <v>2917</v>
      </c>
    </row>
    <row r="125" spans="1:6" x14ac:dyDescent="0.25">
      <c r="A125" s="44" t="s">
        <v>507</v>
      </c>
      <c r="B125" s="44">
        <v>17.067029999999999</v>
      </c>
      <c r="C125" s="44" t="s">
        <v>5966</v>
      </c>
      <c r="D125" s="2" t="s">
        <v>1449</v>
      </c>
      <c r="E125" s="4">
        <v>102000000</v>
      </c>
      <c r="F125" t="s">
        <v>2917</v>
      </c>
    </row>
    <row r="126" spans="1:6" x14ac:dyDescent="0.25">
      <c r="A126" s="44" t="s">
        <v>371</v>
      </c>
      <c r="B126" s="44">
        <v>17.05508</v>
      </c>
      <c r="C126" s="44" t="s">
        <v>5966</v>
      </c>
      <c r="D126" s="2" t="s">
        <v>557</v>
      </c>
      <c r="E126" s="4">
        <v>101000000</v>
      </c>
      <c r="F126" s="4" t="s">
        <v>2917</v>
      </c>
    </row>
    <row r="127" spans="1:6" x14ac:dyDescent="0.25">
      <c r="A127" s="44" t="s">
        <v>169</v>
      </c>
      <c r="B127" s="44">
        <v>17.02956</v>
      </c>
      <c r="C127" s="44" t="s">
        <v>5966</v>
      </c>
      <c r="D127" s="2" t="s">
        <v>164</v>
      </c>
      <c r="E127" s="4">
        <v>96400000</v>
      </c>
      <c r="F127" s="4">
        <v>49100000</v>
      </c>
    </row>
    <row r="128" spans="1:6" x14ac:dyDescent="0.25">
      <c r="A128" s="44" t="s">
        <v>2023</v>
      </c>
      <c r="B128" s="44">
        <v>17.0245</v>
      </c>
      <c r="C128" s="44" t="s">
        <v>5966</v>
      </c>
      <c r="D128" s="2" t="s">
        <v>1844</v>
      </c>
      <c r="E128" s="4">
        <v>96300000</v>
      </c>
      <c r="F128" t="s">
        <v>2917</v>
      </c>
    </row>
    <row r="129" spans="1:6" x14ac:dyDescent="0.25">
      <c r="A129" s="44" t="s">
        <v>483</v>
      </c>
      <c r="B129" s="44">
        <v>17.017620000000001</v>
      </c>
      <c r="C129" s="44">
        <v>0.87196390000000001</v>
      </c>
      <c r="D129" s="2" t="s">
        <v>918</v>
      </c>
      <c r="E129" s="4">
        <v>89200000</v>
      </c>
      <c r="F129" s="4" t="s">
        <v>2917</v>
      </c>
    </row>
    <row r="130" spans="1:6" x14ac:dyDescent="0.25">
      <c r="A130" s="44" t="s">
        <v>2358</v>
      </c>
      <c r="B130" s="44">
        <v>17.007370000000002</v>
      </c>
      <c r="C130" s="44" t="s">
        <v>5966</v>
      </c>
      <c r="D130" s="2" t="s">
        <v>2340</v>
      </c>
      <c r="E130" s="4">
        <v>82300000</v>
      </c>
      <c r="F130" t="s">
        <v>2917</v>
      </c>
    </row>
    <row r="131" spans="1:6" x14ac:dyDescent="0.25">
      <c r="A131" s="44" t="s">
        <v>810</v>
      </c>
      <c r="B131" s="44">
        <v>16.982669999999999</v>
      </c>
      <c r="C131" s="44" t="s">
        <v>5966</v>
      </c>
      <c r="D131" s="2" t="s">
        <v>124</v>
      </c>
      <c r="E131" s="4">
        <v>82100000</v>
      </c>
      <c r="F131" t="s">
        <v>2917</v>
      </c>
    </row>
    <row r="132" spans="1:6" x14ac:dyDescent="0.25">
      <c r="A132" s="44" t="s">
        <v>171</v>
      </c>
      <c r="B132" s="44">
        <v>16.964110000000002</v>
      </c>
      <c r="C132" s="44">
        <v>1.196213</v>
      </c>
      <c r="D132" s="2" t="s">
        <v>482</v>
      </c>
      <c r="E132" s="4">
        <v>81600000</v>
      </c>
      <c r="F132" s="4">
        <v>190000000</v>
      </c>
    </row>
    <row r="133" spans="1:6" x14ac:dyDescent="0.25">
      <c r="A133" s="44" t="s">
        <v>535</v>
      </c>
      <c r="B133" s="44">
        <v>16.954049999999999</v>
      </c>
      <c r="C133" s="44" t="s">
        <v>5966</v>
      </c>
      <c r="D133" s="2" t="s">
        <v>494</v>
      </c>
      <c r="E133" s="4">
        <v>79900000</v>
      </c>
      <c r="F133" t="s">
        <v>2917</v>
      </c>
    </row>
    <row r="134" spans="1:6" x14ac:dyDescent="0.25">
      <c r="A134" s="44" t="s">
        <v>1974</v>
      </c>
      <c r="B134" s="44">
        <v>16.942769999999999</v>
      </c>
      <c r="C134" s="44" t="s">
        <v>5966</v>
      </c>
      <c r="D134" s="2" t="s">
        <v>2738</v>
      </c>
      <c r="E134" s="4">
        <v>78200000</v>
      </c>
      <c r="F134" t="s">
        <v>2917</v>
      </c>
    </row>
    <row r="135" spans="1:6" x14ac:dyDescent="0.25">
      <c r="A135" s="44" t="s">
        <v>2985</v>
      </c>
      <c r="B135" s="44">
        <v>16.92597</v>
      </c>
      <c r="C135" s="44">
        <v>0</v>
      </c>
      <c r="D135" s="2" t="s">
        <v>118</v>
      </c>
      <c r="E135" s="4">
        <v>72500000</v>
      </c>
      <c r="F135" s="4">
        <v>100000000</v>
      </c>
    </row>
    <row r="136" spans="1:6" x14ac:dyDescent="0.25">
      <c r="A136" s="44" t="s">
        <v>2348</v>
      </c>
      <c r="B136" s="44">
        <v>16.924710000000001</v>
      </c>
      <c r="C136" s="44" t="s">
        <v>5966</v>
      </c>
      <c r="D136" s="2" t="s">
        <v>3173</v>
      </c>
      <c r="E136" s="4">
        <v>71600000</v>
      </c>
      <c r="F136" t="s">
        <v>2917</v>
      </c>
    </row>
    <row r="137" spans="1:6" x14ac:dyDescent="0.25">
      <c r="A137" s="44" t="s">
        <v>357</v>
      </c>
      <c r="B137" s="44">
        <v>16.921620000000001</v>
      </c>
      <c r="C137" s="44" t="s">
        <v>5966</v>
      </c>
      <c r="D137" s="2" t="s">
        <v>133</v>
      </c>
      <c r="E137" s="4">
        <v>69500000</v>
      </c>
      <c r="F137" s="4">
        <v>68800000</v>
      </c>
    </row>
    <row r="138" spans="1:6" x14ac:dyDescent="0.25">
      <c r="A138" s="44" t="s">
        <v>210</v>
      </c>
      <c r="B138" s="44">
        <v>16.907160000000001</v>
      </c>
      <c r="C138" s="44">
        <v>2.1220599999999998</v>
      </c>
      <c r="D138" s="2" t="s">
        <v>1504</v>
      </c>
      <c r="E138" s="4">
        <v>63800000</v>
      </c>
      <c r="F138" t="s">
        <v>2917</v>
      </c>
    </row>
    <row r="139" spans="1:6" x14ac:dyDescent="0.25">
      <c r="A139" s="44" t="s">
        <v>309</v>
      </c>
      <c r="B139" s="44">
        <v>16.905429999999999</v>
      </c>
      <c r="C139" s="44">
        <v>1.868074</v>
      </c>
      <c r="D139" s="2" t="s">
        <v>2299</v>
      </c>
      <c r="E139" s="4">
        <v>62800000</v>
      </c>
      <c r="F139" s="4">
        <v>178000000</v>
      </c>
    </row>
    <row r="140" spans="1:6" x14ac:dyDescent="0.25">
      <c r="A140" s="44" t="s">
        <v>1633</v>
      </c>
      <c r="B140" s="44">
        <v>16.896159999999998</v>
      </c>
      <c r="C140" s="44" t="s">
        <v>5966</v>
      </c>
      <c r="D140" s="2" t="s">
        <v>532</v>
      </c>
      <c r="E140" s="4">
        <v>57400000</v>
      </c>
      <c r="F140" t="s">
        <v>2917</v>
      </c>
    </row>
    <row r="141" spans="1:6" x14ac:dyDescent="0.25">
      <c r="A141" s="44" t="s">
        <v>395</v>
      </c>
      <c r="B141" s="44">
        <v>16.893650000000001</v>
      </c>
      <c r="C141" s="44">
        <v>1.21811</v>
      </c>
      <c r="D141" s="2" t="s">
        <v>898</v>
      </c>
      <c r="E141" s="4">
        <v>55900000</v>
      </c>
      <c r="F141" t="s">
        <v>2917</v>
      </c>
    </row>
    <row r="142" spans="1:6" x14ac:dyDescent="0.25">
      <c r="A142" s="44" t="s">
        <v>685</v>
      </c>
      <c r="B142" s="44">
        <v>16.874130000000001</v>
      </c>
      <c r="C142" s="44">
        <v>1.6294139999999999</v>
      </c>
      <c r="D142" s="2" t="s">
        <v>2736</v>
      </c>
      <c r="E142" s="4">
        <v>53300000</v>
      </c>
      <c r="F142" t="s">
        <v>2917</v>
      </c>
    </row>
    <row r="143" spans="1:6" x14ac:dyDescent="0.25">
      <c r="A143" s="44" t="s">
        <v>1328</v>
      </c>
      <c r="B143" s="44">
        <v>16.86073</v>
      </c>
      <c r="C143" s="44" t="s">
        <v>5966</v>
      </c>
      <c r="D143" s="2" t="s">
        <v>1211</v>
      </c>
      <c r="E143" s="4">
        <v>52900000</v>
      </c>
      <c r="F143" s="4">
        <v>105000000</v>
      </c>
    </row>
    <row r="144" spans="1:6" x14ac:dyDescent="0.25">
      <c r="A144" s="44" t="s">
        <v>1211</v>
      </c>
      <c r="B144" s="44">
        <v>16.859649999999998</v>
      </c>
      <c r="C144" s="44">
        <v>1.971328</v>
      </c>
      <c r="D144" s="2" t="s">
        <v>1499</v>
      </c>
      <c r="E144" s="4">
        <v>47700000</v>
      </c>
      <c r="F144" t="s">
        <v>2917</v>
      </c>
    </row>
    <row r="145" spans="1:6" x14ac:dyDescent="0.25">
      <c r="A145" s="44" t="s">
        <v>482</v>
      </c>
      <c r="B145" s="44">
        <v>16.83145</v>
      </c>
      <c r="C145" s="44">
        <v>1.0089410000000001</v>
      </c>
      <c r="D145" s="2" t="s">
        <v>2347</v>
      </c>
      <c r="E145" s="4">
        <v>41000000</v>
      </c>
      <c r="F145" t="s">
        <v>2917</v>
      </c>
    </row>
    <row r="146" spans="1:6" x14ac:dyDescent="0.25">
      <c r="A146" s="44" t="s">
        <v>1294</v>
      </c>
      <c r="B146" s="44">
        <v>16.83043</v>
      </c>
      <c r="C146" s="44">
        <v>0</v>
      </c>
      <c r="D146" s="2" t="s">
        <v>1096</v>
      </c>
      <c r="E146" s="4">
        <v>40000000</v>
      </c>
      <c r="F146" t="s">
        <v>2917</v>
      </c>
    </row>
    <row r="147" spans="1:6" x14ac:dyDescent="0.25">
      <c r="A147" s="44" t="s">
        <v>1628</v>
      </c>
      <c r="B147" s="44">
        <v>16.82958</v>
      </c>
      <c r="C147" s="44" t="s">
        <v>5966</v>
      </c>
      <c r="D147" s="2" t="s">
        <v>725</v>
      </c>
      <c r="E147" s="4">
        <v>37300000</v>
      </c>
      <c r="F147" t="s">
        <v>2917</v>
      </c>
    </row>
    <row r="148" spans="1:6" x14ac:dyDescent="0.25">
      <c r="A148" s="44" t="s">
        <v>397</v>
      </c>
      <c r="B148" s="44">
        <v>16.825019999999999</v>
      </c>
      <c r="C148" s="44">
        <v>0.12061819999999999</v>
      </c>
      <c r="D148" s="2" t="s">
        <v>702</v>
      </c>
      <c r="E148" s="4">
        <v>37000000</v>
      </c>
      <c r="F148" t="s">
        <v>2917</v>
      </c>
    </row>
    <row r="149" spans="1:6" x14ac:dyDescent="0.25">
      <c r="A149" s="44" t="s">
        <v>1627</v>
      </c>
      <c r="B149" s="44">
        <v>16.821770000000001</v>
      </c>
      <c r="C149" s="44" t="s">
        <v>5966</v>
      </c>
      <c r="D149" s="2" t="s">
        <v>497</v>
      </c>
      <c r="E149" s="4">
        <v>28600000</v>
      </c>
      <c r="F149" s="4" t="s">
        <v>2917</v>
      </c>
    </row>
    <row r="150" spans="1:6" x14ac:dyDescent="0.25">
      <c r="A150" s="44" t="s">
        <v>1287</v>
      </c>
      <c r="B150" s="44">
        <v>16.817640000000001</v>
      </c>
      <c r="C150" s="44">
        <v>1.7778050000000001</v>
      </c>
      <c r="D150" s="2" t="s">
        <v>3191</v>
      </c>
      <c r="E150" s="4">
        <v>22200000</v>
      </c>
      <c r="F150" t="s">
        <v>2917</v>
      </c>
    </row>
    <row r="151" spans="1:6" x14ac:dyDescent="0.25">
      <c r="A151" s="44" t="s">
        <v>499</v>
      </c>
      <c r="B151" s="44">
        <v>16.781300000000002</v>
      </c>
      <c r="C151" s="44" t="s">
        <v>5966</v>
      </c>
      <c r="D151" s="25" t="s">
        <v>397</v>
      </c>
      <c r="E151" s="4">
        <v>12300000</v>
      </c>
      <c r="F151" s="4" t="s">
        <v>2917</v>
      </c>
    </row>
    <row r="152" spans="1:6" x14ac:dyDescent="0.25">
      <c r="A152" s="44" t="s">
        <v>725</v>
      </c>
      <c r="B152" s="44">
        <v>16.771090000000001</v>
      </c>
      <c r="C152" s="44" t="s">
        <v>5966</v>
      </c>
      <c r="D152" s="2" t="s">
        <v>1642</v>
      </c>
      <c r="E152" s="4">
        <v>4212751</v>
      </c>
      <c r="F152" s="4" t="s">
        <v>2917</v>
      </c>
    </row>
    <row r="153" spans="1:6" x14ac:dyDescent="0.25">
      <c r="A153" s="44" t="s">
        <v>911</v>
      </c>
      <c r="B153" s="44">
        <v>16.767469999999999</v>
      </c>
      <c r="C153" s="44" t="s">
        <v>5966</v>
      </c>
      <c r="D153" s="2" t="s">
        <v>279</v>
      </c>
      <c r="E153" s="4">
        <v>-5619687</v>
      </c>
      <c r="F153" t="s">
        <v>2917</v>
      </c>
    </row>
    <row r="154" spans="1:6" x14ac:dyDescent="0.25">
      <c r="A154" s="44" t="s">
        <v>937</v>
      </c>
      <c r="B154" s="44">
        <v>16.74823</v>
      </c>
      <c r="C154" s="44">
        <v>1.3775550000000001</v>
      </c>
      <c r="D154" s="2" t="s">
        <v>1488</v>
      </c>
      <c r="E154" s="4">
        <v>-11900000</v>
      </c>
      <c r="F154" t="s">
        <v>2917</v>
      </c>
    </row>
    <row r="155" spans="1:6" x14ac:dyDescent="0.25">
      <c r="A155" s="44" t="s">
        <v>554</v>
      </c>
      <c r="B155" s="44">
        <v>16.746089999999999</v>
      </c>
      <c r="C155" s="44">
        <v>1.813863</v>
      </c>
      <c r="D155" s="2" t="s">
        <v>359</v>
      </c>
      <c r="E155" s="4">
        <v>-19500000</v>
      </c>
      <c r="F155" s="4">
        <v>48400000</v>
      </c>
    </row>
    <row r="156" spans="1:6" x14ac:dyDescent="0.25">
      <c r="A156" s="44" t="s">
        <v>1235</v>
      </c>
      <c r="B156" s="44">
        <v>16.729959999999998</v>
      </c>
      <c r="C156" s="44" t="s">
        <v>5966</v>
      </c>
      <c r="D156" s="2" t="s">
        <v>1840</v>
      </c>
      <c r="E156" s="4">
        <v>-48000000</v>
      </c>
      <c r="F156" t="s">
        <v>2917</v>
      </c>
    </row>
    <row r="157" spans="1:6" x14ac:dyDescent="0.25">
      <c r="A157" s="44" t="s">
        <v>5241</v>
      </c>
      <c r="B157" s="44">
        <v>16.72109</v>
      </c>
      <c r="C157" s="44" t="s">
        <v>5966</v>
      </c>
      <c r="E157" s="4"/>
    </row>
    <row r="158" spans="1:6" x14ac:dyDescent="0.25">
      <c r="A158" s="44" t="s">
        <v>279</v>
      </c>
      <c r="B158" s="44">
        <v>16.706759999999999</v>
      </c>
      <c r="C158" s="44" t="s">
        <v>5966</v>
      </c>
    </row>
    <row r="159" spans="1:6" x14ac:dyDescent="0.25">
      <c r="A159" s="44" t="s">
        <v>702</v>
      </c>
      <c r="B159" s="44">
        <v>16.694289999999999</v>
      </c>
      <c r="C159" s="44" t="s">
        <v>5966</v>
      </c>
    </row>
    <row r="160" spans="1:6" x14ac:dyDescent="0.25">
      <c r="A160" s="44" t="s">
        <v>2021</v>
      </c>
      <c r="B160" s="44">
        <v>16.686109999999999</v>
      </c>
      <c r="C160" s="44" t="s">
        <v>5966</v>
      </c>
    </row>
    <row r="161" spans="1:3" x14ac:dyDescent="0.25">
      <c r="A161" s="44" t="s">
        <v>898</v>
      </c>
      <c r="B161" s="44">
        <v>16.685400000000001</v>
      </c>
      <c r="C161" s="44">
        <v>0.79655120000000001</v>
      </c>
    </row>
    <row r="162" spans="1:3" x14ac:dyDescent="0.25">
      <c r="A162" s="44" t="s">
        <v>1649</v>
      </c>
      <c r="B162" s="44">
        <v>16.663029999999999</v>
      </c>
      <c r="C162" s="44" t="s">
        <v>5966</v>
      </c>
    </row>
    <row r="163" spans="1:3" x14ac:dyDescent="0.25">
      <c r="A163" s="44" t="s">
        <v>249</v>
      </c>
      <c r="B163" s="44">
        <v>16.647600000000001</v>
      </c>
      <c r="C163" s="44" t="s">
        <v>5966</v>
      </c>
    </row>
    <row r="164" spans="1:3" x14ac:dyDescent="0.25">
      <c r="A164" s="44" t="s">
        <v>2026</v>
      </c>
      <c r="B164" s="44">
        <v>16.640910000000002</v>
      </c>
      <c r="C164" s="44" t="s">
        <v>5966</v>
      </c>
    </row>
    <row r="165" spans="1:3" x14ac:dyDescent="0.25">
      <c r="A165" s="44" t="s">
        <v>736</v>
      </c>
      <c r="B165" s="44">
        <v>16.64067</v>
      </c>
      <c r="C165" s="44" t="s">
        <v>5966</v>
      </c>
    </row>
    <row r="166" spans="1:3" x14ac:dyDescent="0.25">
      <c r="A166" s="44" t="s">
        <v>300</v>
      </c>
      <c r="B166" s="44">
        <v>16.637840000000001</v>
      </c>
      <c r="C166" s="44">
        <v>1.7242219999999999</v>
      </c>
    </row>
    <row r="167" spans="1:3" x14ac:dyDescent="0.25">
      <c r="A167" s="44" t="s">
        <v>1639</v>
      </c>
      <c r="B167" s="44">
        <v>16.625360000000001</v>
      </c>
      <c r="C167" s="44" t="s">
        <v>5966</v>
      </c>
    </row>
    <row r="168" spans="1:3" x14ac:dyDescent="0.25">
      <c r="A168" s="44" t="s">
        <v>1504</v>
      </c>
      <c r="B168" s="44">
        <v>16.624009999999998</v>
      </c>
      <c r="C168" s="44" t="s">
        <v>5966</v>
      </c>
    </row>
    <row r="169" spans="1:3" x14ac:dyDescent="0.25">
      <c r="A169" s="44" t="s">
        <v>503</v>
      </c>
      <c r="B169" s="44">
        <v>16.620930000000001</v>
      </c>
      <c r="C169" s="44" t="s">
        <v>5966</v>
      </c>
    </row>
    <row r="170" spans="1:3" x14ac:dyDescent="0.25">
      <c r="A170" s="44" t="s">
        <v>3173</v>
      </c>
      <c r="B170" s="44">
        <v>16.62086</v>
      </c>
      <c r="C170" s="44" t="s">
        <v>5966</v>
      </c>
    </row>
    <row r="171" spans="1:3" x14ac:dyDescent="0.25">
      <c r="A171" s="44" t="s">
        <v>899</v>
      </c>
      <c r="B171" s="44">
        <v>16.61927</v>
      </c>
      <c r="C171" s="44">
        <v>0.92035230000000001</v>
      </c>
    </row>
    <row r="172" spans="1:3" x14ac:dyDescent="0.25">
      <c r="A172" s="44" t="s">
        <v>386</v>
      </c>
      <c r="B172" s="44">
        <v>16.61871</v>
      </c>
      <c r="C172" s="44">
        <v>1.8791910000000001</v>
      </c>
    </row>
    <row r="173" spans="1:3" x14ac:dyDescent="0.25">
      <c r="A173" s="44" t="s">
        <v>2989</v>
      </c>
      <c r="B173" s="44">
        <v>16.609670000000001</v>
      </c>
      <c r="C173" s="44" t="s">
        <v>5966</v>
      </c>
    </row>
    <row r="174" spans="1:3" x14ac:dyDescent="0.25">
      <c r="A174" s="44" t="s">
        <v>1596</v>
      </c>
      <c r="B174" s="44">
        <v>16.591480000000001</v>
      </c>
      <c r="C174" s="44">
        <v>1.453886</v>
      </c>
    </row>
    <row r="175" spans="1:3" x14ac:dyDescent="0.25">
      <c r="A175" t="s">
        <v>1636</v>
      </c>
      <c r="B175">
        <v>16.585460000000001</v>
      </c>
      <c r="C175" t="s">
        <v>5966</v>
      </c>
    </row>
    <row r="176" spans="1:3" x14ac:dyDescent="0.25">
      <c r="A176" s="44" t="s">
        <v>359</v>
      </c>
      <c r="B176" s="44">
        <v>16.56915</v>
      </c>
      <c r="C176" s="44">
        <v>0.35811330000000002</v>
      </c>
    </row>
    <row r="177" spans="1:3" x14ac:dyDescent="0.25">
      <c r="A177" s="44" t="s">
        <v>1634</v>
      </c>
      <c r="B177" s="44">
        <v>16.566109999999998</v>
      </c>
      <c r="C177" s="44" t="s">
        <v>5966</v>
      </c>
    </row>
    <row r="178" spans="1:3" x14ac:dyDescent="0.25">
      <c r="A178" s="44" t="s">
        <v>900</v>
      </c>
      <c r="B178" s="44">
        <v>16.561900000000001</v>
      </c>
      <c r="C178" s="44">
        <v>1.76814E-2</v>
      </c>
    </row>
    <row r="179" spans="1:3" x14ac:dyDescent="0.25">
      <c r="A179" s="44" t="s">
        <v>2032</v>
      </c>
      <c r="B179" s="44">
        <v>16.534279999999999</v>
      </c>
      <c r="C179" s="44" t="s">
        <v>5966</v>
      </c>
    </row>
    <row r="180" spans="1:3" x14ac:dyDescent="0.25">
      <c r="A180" s="44" t="s">
        <v>1409</v>
      </c>
      <c r="B180" s="44">
        <v>16.53276</v>
      </c>
      <c r="C180" s="44">
        <v>1.4745649999999999</v>
      </c>
    </row>
    <row r="181" spans="1:3" x14ac:dyDescent="0.25">
      <c r="A181" s="44" t="s">
        <v>537</v>
      </c>
      <c r="B181" s="44">
        <v>16.507490000000001</v>
      </c>
      <c r="C181" s="44">
        <v>0.65770660000000003</v>
      </c>
    </row>
    <row r="182" spans="1:3" x14ac:dyDescent="0.25">
      <c r="A182" s="44" t="s">
        <v>1653</v>
      </c>
      <c r="B182" s="44">
        <v>16.507149999999999</v>
      </c>
      <c r="C182" s="44" t="s">
        <v>5966</v>
      </c>
    </row>
    <row r="183" spans="1:3" x14ac:dyDescent="0.25">
      <c r="A183" s="44" t="s">
        <v>2798</v>
      </c>
      <c r="B183" s="44">
        <v>16.496759999999998</v>
      </c>
      <c r="C183" s="44" t="s">
        <v>5966</v>
      </c>
    </row>
    <row r="184" spans="1:3" x14ac:dyDescent="0.25">
      <c r="A184" s="44" t="s">
        <v>2221</v>
      </c>
      <c r="B184" s="44">
        <v>16.491289999999999</v>
      </c>
      <c r="C184" s="44">
        <v>0.75208660000000005</v>
      </c>
    </row>
    <row r="185" spans="1:3" x14ac:dyDescent="0.25">
      <c r="A185" s="44" t="s">
        <v>1796</v>
      </c>
      <c r="B185" s="44">
        <v>16.488569999999999</v>
      </c>
      <c r="C185" s="44">
        <v>0.54527499999999995</v>
      </c>
    </row>
    <row r="186" spans="1:3" x14ac:dyDescent="0.25">
      <c r="A186" s="46" t="s">
        <v>2345</v>
      </c>
      <c r="B186" s="44">
        <v>16.478339999999999</v>
      </c>
      <c r="C186" s="44">
        <v>2.7153489999999998</v>
      </c>
    </row>
    <row r="187" spans="1:3" x14ac:dyDescent="0.25">
      <c r="A187" s="44" t="s">
        <v>538</v>
      </c>
      <c r="B187" s="44">
        <v>16.477139999999999</v>
      </c>
      <c r="C187" s="44" t="s">
        <v>5966</v>
      </c>
    </row>
    <row r="188" spans="1:3" x14ac:dyDescent="0.25">
      <c r="A188" s="44" t="s">
        <v>4197</v>
      </c>
      <c r="B188" s="44">
        <v>16.463570000000001</v>
      </c>
      <c r="C188" s="44" t="s">
        <v>5966</v>
      </c>
    </row>
    <row r="189" spans="1:3" x14ac:dyDescent="0.25">
      <c r="A189" s="44" t="s">
        <v>175</v>
      </c>
      <c r="B189" s="44">
        <v>16.462820000000001</v>
      </c>
      <c r="C189" s="44">
        <v>1.1379280000000001</v>
      </c>
    </row>
    <row r="190" spans="1:3" x14ac:dyDescent="0.25">
      <c r="A190" s="44" t="s">
        <v>1298</v>
      </c>
      <c r="B190" s="44">
        <v>16.43852</v>
      </c>
      <c r="C190" s="44">
        <v>0</v>
      </c>
    </row>
    <row r="191" spans="1:3" x14ac:dyDescent="0.25">
      <c r="A191" t="s">
        <v>1290</v>
      </c>
      <c r="B191">
        <v>16.4267</v>
      </c>
      <c r="C191">
        <v>0</v>
      </c>
    </row>
    <row r="192" spans="1:3" x14ac:dyDescent="0.25">
      <c r="A192" s="44" t="s">
        <v>1268</v>
      </c>
      <c r="B192" s="44">
        <v>16.408660000000001</v>
      </c>
      <c r="C192" s="44" t="s">
        <v>5966</v>
      </c>
    </row>
    <row r="193" spans="1:3" x14ac:dyDescent="0.25">
      <c r="A193" s="44" t="s">
        <v>1103</v>
      </c>
      <c r="B193" s="44">
        <v>16.40522</v>
      </c>
      <c r="C193" s="44">
        <v>1.7293179999999999</v>
      </c>
    </row>
    <row r="194" spans="1:3" x14ac:dyDescent="0.25">
      <c r="A194" s="44" t="s">
        <v>914</v>
      </c>
      <c r="B194" s="44">
        <v>16.395959999999999</v>
      </c>
      <c r="C194" s="44" t="s">
        <v>5966</v>
      </c>
    </row>
    <row r="195" spans="1:3" x14ac:dyDescent="0.25">
      <c r="A195" s="44" t="s">
        <v>2747</v>
      </c>
      <c r="B195" s="44">
        <v>16.381630000000001</v>
      </c>
      <c r="C195" s="44" t="s">
        <v>5966</v>
      </c>
    </row>
    <row r="196" spans="1:3" x14ac:dyDescent="0.25">
      <c r="A196" s="44" t="s">
        <v>918</v>
      </c>
      <c r="B196" s="44">
        <v>16.37576</v>
      </c>
      <c r="C196" s="44">
        <v>0.81950529999999999</v>
      </c>
    </row>
    <row r="197" spans="1:3" x14ac:dyDescent="0.25">
      <c r="A197" s="44" t="s">
        <v>1626</v>
      </c>
      <c r="B197" s="44">
        <v>16.36345</v>
      </c>
      <c r="C197" s="44" t="s">
        <v>5966</v>
      </c>
    </row>
    <row r="198" spans="1:3" x14ac:dyDescent="0.25">
      <c r="A198" s="44" t="s">
        <v>2791</v>
      </c>
      <c r="B198" s="44">
        <v>16.360769999999999</v>
      </c>
      <c r="C198" s="44">
        <v>1.162182</v>
      </c>
    </row>
    <row r="199" spans="1:3" x14ac:dyDescent="0.25">
      <c r="A199" s="44" t="s">
        <v>168</v>
      </c>
      <c r="B199" s="44">
        <v>16.351579999999998</v>
      </c>
      <c r="C199" s="44" t="s">
        <v>5966</v>
      </c>
    </row>
    <row r="200" spans="1:3" x14ac:dyDescent="0.25">
      <c r="A200" s="44" t="s">
        <v>892</v>
      </c>
      <c r="B200" s="44">
        <v>16.34686</v>
      </c>
      <c r="C200" s="44">
        <v>2.099383</v>
      </c>
    </row>
    <row r="201" spans="1:3" x14ac:dyDescent="0.25">
      <c r="A201" s="44" t="s">
        <v>167</v>
      </c>
      <c r="B201" s="44">
        <v>16.345220000000001</v>
      </c>
      <c r="C201" s="44">
        <v>1.478469</v>
      </c>
    </row>
    <row r="202" spans="1:3" x14ac:dyDescent="0.25">
      <c r="A202" s="44" t="s">
        <v>556</v>
      </c>
      <c r="B202" s="44">
        <v>16.343630000000001</v>
      </c>
      <c r="C202" s="44" t="s">
        <v>5966</v>
      </c>
    </row>
    <row r="203" spans="1:3" x14ac:dyDescent="0.25">
      <c r="A203" s="44" t="s">
        <v>6059</v>
      </c>
      <c r="B203" s="44">
        <v>16.338750000000001</v>
      </c>
      <c r="C203" s="44" t="s">
        <v>5966</v>
      </c>
    </row>
    <row r="204" spans="1:3" x14ac:dyDescent="0.25">
      <c r="A204" s="44" t="s">
        <v>1277</v>
      </c>
      <c r="B204" s="44">
        <v>16.328569999999999</v>
      </c>
      <c r="C204" s="44" t="s">
        <v>5966</v>
      </c>
    </row>
    <row r="205" spans="1:3" x14ac:dyDescent="0.25">
      <c r="A205" s="44" t="s">
        <v>1291</v>
      </c>
      <c r="B205" s="44">
        <v>16.32451</v>
      </c>
      <c r="C205" s="44">
        <v>0.2350496</v>
      </c>
    </row>
    <row r="206" spans="1:3" x14ac:dyDescent="0.25">
      <c r="A206" s="44" t="s">
        <v>730</v>
      </c>
      <c r="B206" s="44">
        <v>16.31861</v>
      </c>
      <c r="C206" s="44">
        <v>2.728602</v>
      </c>
    </row>
    <row r="207" spans="1:3" x14ac:dyDescent="0.25">
      <c r="A207" s="44" t="s">
        <v>1213</v>
      </c>
      <c r="B207" s="44">
        <v>16.316579999999998</v>
      </c>
      <c r="C207" s="44" t="s">
        <v>5966</v>
      </c>
    </row>
    <row r="208" spans="1:3" x14ac:dyDescent="0.25">
      <c r="A208" s="44" t="s">
        <v>1230</v>
      </c>
      <c r="B208" s="44">
        <v>16.312449999999998</v>
      </c>
      <c r="C208" s="44">
        <v>1.189964</v>
      </c>
    </row>
    <row r="209" spans="1:3" x14ac:dyDescent="0.25">
      <c r="A209" s="44" t="s">
        <v>6074</v>
      </c>
      <c r="B209" s="44">
        <v>16.30932</v>
      </c>
      <c r="C209" s="44" t="s">
        <v>5966</v>
      </c>
    </row>
    <row r="210" spans="1:3" x14ac:dyDescent="0.25">
      <c r="A210" s="44" t="s">
        <v>2360</v>
      </c>
      <c r="B210" s="44">
        <v>16.30761</v>
      </c>
      <c r="C210" s="44" t="s">
        <v>5966</v>
      </c>
    </row>
    <row r="211" spans="1:3" x14ac:dyDescent="0.25">
      <c r="A211" s="44" t="s">
        <v>181</v>
      </c>
      <c r="B211" s="44">
        <v>16.29016</v>
      </c>
      <c r="C211" s="44" t="s">
        <v>5966</v>
      </c>
    </row>
    <row r="212" spans="1:3" x14ac:dyDescent="0.25">
      <c r="A212" s="44" t="s">
        <v>170</v>
      </c>
      <c r="B212" s="44">
        <v>16.284739999999999</v>
      </c>
      <c r="C212" s="44">
        <v>0.49203039999999998</v>
      </c>
    </row>
    <row r="213" spans="1:3" x14ac:dyDescent="0.25">
      <c r="A213" s="44" t="s">
        <v>2349</v>
      </c>
      <c r="B213" s="44">
        <v>16.27741</v>
      </c>
      <c r="C213" s="44">
        <v>2.4017240000000002</v>
      </c>
    </row>
    <row r="214" spans="1:3" x14ac:dyDescent="0.25">
      <c r="A214" s="44" t="s">
        <v>6084</v>
      </c>
      <c r="B214" s="44">
        <v>16.271070000000002</v>
      </c>
      <c r="C214" s="44" t="s">
        <v>5966</v>
      </c>
    </row>
    <row r="215" spans="1:3" x14ac:dyDescent="0.25">
      <c r="A215" s="44" t="s">
        <v>1654</v>
      </c>
      <c r="B215" s="44">
        <v>16.268160000000002</v>
      </c>
      <c r="C215" s="44" t="s">
        <v>5966</v>
      </c>
    </row>
    <row r="216" spans="1:3" x14ac:dyDescent="0.25">
      <c r="A216" s="44" t="s">
        <v>543</v>
      </c>
      <c r="B216" s="44">
        <v>16.247160000000001</v>
      </c>
      <c r="C216" s="44" t="s">
        <v>5966</v>
      </c>
    </row>
    <row r="217" spans="1:3" x14ac:dyDescent="0.25">
      <c r="A217" s="44" t="s">
        <v>4166</v>
      </c>
      <c r="B217" s="44">
        <v>16.240600000000001</v>
      </c>
      <c r="C217" s="44" t="s">
        <v>5966</v>
      </c>
    </row>
    <row r="218" spans="1:3" x14ac:dyDescent="0.25">
      <c r="A218" s="44" t="s">
        <v>6076</v>
      </c>
      <c r="B218" s="44">
        <v>16.237629999999999</v>
      </c>
      <c r="C218" s="44" t="s">
        <v>5966</v>
      </c>
    </row>
    <row r="219" spans="1:3" x14ac:dyDescent="0.25">
      <c r="A219" s="44" t="s">
        <v>1449</v>
      </c>
      <c r="B219" s="44">
        <v>16.234870000000001</v>
      </c>
      <c r="C219" s="44" t="s">
        <v>5966</v>
      </c>
    </row>
    <row r="220" spans="1:3" x14ac:dyDescent="0.25">
      <c r="A220" s="44" t="s">
        <v>1286</v>
      </c>
      <c r="B220" s="44">
        <v>16.230440000000002</v>
      </c>
      <c r="C220" s="44">
        <v>0</v>
      </c>
    </row>
    <row r="221" spans="1:3" x14ac:dyDescent="0.25">
      <c r="A221" s="44" t="s">
        <v>1282</v>
      </c>
      <c r="B221" s="44">
        <v>16.213640000000002</v>
      </c>
      <c r="C221" s="44">
        <v>0</v>
      </c>
    </row>
    <row r="222" spans="1:3" x14ac:dyDescent="0.25">
      <c r="A222" s="44" t="s">
        <v>3702</v>
      </c>
      <c r="B222" s="44">
        <v>16.21256</v>
      </c>
      <c r="C222" s="44" t="s">
        <v>5966</v>
      </c>
    </row>
    <row r="223" spans="1:3" x14ac:dyDescent="0.25">
      <c r="A223" s="44" t="s">
        <v>532</v>
      </c>
      <c r="B223" s="44">
        <v>16.209959999999999</v>
      </c>
      <c r="C223" s="44" t="s">
        <v>5966</v>
      </c>
    </row>
    <row r="224" spans="1:3" x14ac:dyDescent="0.25">
      <c r="A224" s="44" t="s">
        <v>534</v>
      </c>
      <c r="B224" s="44">
        <v>16.20778</v>
      </c>
      <c r="C224" s="44" t="s">
        <v>5966</v>
      </c>
    </row>
    <row r="225" spans="1:3" x14ac:dyDescent="0.25">
      <c r="A225" s="44" t="s">
        <v>185</v>
      </c>
      <c r="B225" s="44">
        <v>16.20299</v>
      </c>
      <c r="C225" s="44" t="s">
        <v>5966</v>
      </c>
    </row>
    <row r="226" spans="1:3" x14ac:dyDescent="0.25">
      <c r="A226" s="44" t="s">
        <v>4165</v>
      </c>
      <c r="B226" s="44">
        <v>16.194870000000002</v>
      </c>
      <c r="C226" s="44" t="s">
        <v>5966</v>
      </c>
    </row>
    <row r="227" spans="1:3" x14ac:dyDescent="0.25">
      <c r="A227" s="44" t="s">
        <v>1635</v>
      </c>
      <c r="B227" s="44">
        <v>16.193719999999999</v>
      </c>
      <c r="C227" s="44">
        <v>1.646763</v>
      </c>
    </row>
    <row r="228" spans="1:3" x14ac:dyDescent="0.25">
      <c r="A228" s="44" t="s">
        <v>1279</v>
      </c>
      <c r="B228" s="44">
        <v>16.191089999999999</v>
      </c>
      <c r="C228" s="44">
        <v>1.1991959999999999</v>
      </c>
    </row>
    <row r="229" spans="1:3" x14ac:dyDescent="0.25">
      <c r="A229" s="44" t="s">
        <v>3187</v>
      </c>
      <c r="B229" s="44">
        <v>16.183900000000001</v>
      </c>
      <c r="C229" s="44" t="s">
        <v>5966</v>
      </c>
    </row>
    <row r="230" spans="1:3" x14ac:dyDescent="0.25">
      <c r="A230" s="44" t="s">
        <v>179</v>
      </c>
      <c r="B230" s="44">
        <v>16.169339999999998</v>
      </c>
      <c r="C230" s="44" t="s">
        <v>5966</v>
      </c>
    </row>
    <row r="231" spans="1:3" x14ac:dyDescent="0.25">
      <c r="A231" s="44" t="s">
        <v>1641</v>
      </c>
      <c r="B231" s="44">
        <v>16.166709999999998</v>
      </c>
      <c r="C231" s="44" t="s">
        <v>5966</v>
      </c>
    </row>
    <row r="232" spans="1:3" x14ac:dyDescent="0.25">
      <c r="A232" s="44" t="s">
        <v>541</v>
      </c>
      <c r="B232" s="44">
        <v>16.165559999999999</v>
      </c>
      <c r="C232" s="44" t="s">
        <v>5966</v>
      </c>
    </row>
    <row r="233" spans="1:3" x14ac:dyDescent="0.25">
      <c r="A233" s="46" t="s">
        <v>550</v>
      </c>
      <c r="B233" s="44">
        <v>16.1601</v>
      </c>
      <c r="C233" s="44">
        <v>0.3804613</v>
      </c>
    </row>
    <row r="234" spans="1:3" x14ac:dyDescent="0.25">
      <c r="A234" s="44" t="s">
        <v>1977</v>
      </c>
      <c r="B234" s="44">
        <v>16.157869999999999</v>
      </c>
      <c r="C234" s="44" t="s">
        <v>5966</v>
      </c>
    </row>
    <row r="235" spans="1:3" x14ac:dyDescent="0.25">
      <c r="A235" s="44" t="s">
        <v>547</v>
      </c>
      <c r="B235" s="44">
        <v>16.155650000000001</v>
      </c>
      <c r="C235" s="44">
        <v>0.20004720000000001</v>
      </c>
    </row>
    <row r="236" spans="1:3" x14ac:dyDescent="0.25">
      <c r="A236" s="44" t="s">
        <v>501</v>
      </c>
      <c r="B236" s="44">
        <v>16.15485</v>
      </c>
      <c r="C236" s="44">
        <v>0.35735240000000001</v>
      </c>
    </row>
    <row r="237" spans="1:3" x14ac:dyDescent="0.25">
      <c r="A237" s="44" t="s">
        <v>2340</v>
      </c>
      <c r="B237" s="44">
        <v>16.149080000000001</v>
      </c>
      <c r="C237" s="44">
        <v>0.34276780000000001</v>
      </c>
    </row>
    <row r="238" spans="1:3" x14ac:dyDescent="0.25">
      <c r="A238" s="44" t="s">
        <v>891</v>
      </c>
      <c r="B238" s="44">
        <v>16.14845</v>
      </c>
      <c r="C238" s="44">
        <v>0.36818269999999997</v>
      </c>
    </row>
    <row r="239" spans="1:3" x14ac:dyDescent="0.25">
      <c r="A239" s="44" t="s">
        <v>1499</v>
      </c>
      <c r="B239" s="44">
        <v>16.140059999999998</v>
      </c>
      <c r="C239" s="44" t="s">
        <v>5966</v>
      </c>
    </row>
    <row r="240" spans="1:3" x14ac:dyDescent="0.25">
      <c r="A240" s="44" t="s">
        <v>2027</v>
      </c>
      <c r="B240" s="44">
        <v>16.138159999999999</v>
      </c>
      <c r="C240" s="44" t="s">
        <v>5966</v>
      </c>
    </row>
    <row r="241" spans="1:3" x14ac:dyDescent="0.25">
      <c r="A241" s="44" t="s">
        <v>1480</v>
      </c>
      <c r="B241" s="44">
        <v>16.136009999999999</v>
      </c>
      <c r="C241" s="44">
        <v>7.3568800000000004E-2</v>
      </c>
    </row>
    <row r="242" spans="1:3" x14ac:dyDescent="0.25">
      <c r="A242" s="44" t="s">
        <v>1283</v>
      </c>
      <c r="B242" s="44">
        <v>16.130469999999999</v>
      </c>
      <c r="C242" s="44">
        <v>1.030492</v>
      </c>
    </row>
    <row r="243" spans="1:3" x14ac:dyDescent="0.25">
      <c r="A243" s="44" t="s">
        <v>887</v>
      </c>
      <c r="B243" s="44">
        <v>16.12276</v>
      </c>
      <c r="C243" s="44">
        <v>0.95969919999999997</v>
      </c>
    </row>
    <row r="244" spans="1:3" x14ac:dyDescent="0.25">
      <c r="A244" s="44" t="s">
        <v>901</v>
      </c>
      <c r="B244" s="44">
        <v>16.11506</v>
      </c>
      <c r="C244" s="44" t="s">
        <v>5966</v>
      </c>
    </row>
    <row r="245" spans="1:3" x14ac:dyDescent="0.25">
      <c r="A245" s="44" t="s">
        <v>265</v>
      </c>
      <c r="B245" s="44">
        <v>16.112130000000001</v>
      </c>
      <c r="C245" s="44" t="s">
        <v>5966</v>
      </c>
    </row>
    <row r="246" spans="1:3" x14ac:dyDescent="0.25">
      <c r="A246" s="44" t="s">
        <v>4167</v>
      </c>
      <c r="B246" s="44">
        <v>16.111460000000001</v>
      </c>
      <c r="C246" s="44" t="s">
        <v>5966</v>
      </c>
    </row>
    <row r="247" spans="1:3" x14ac:dyDescent="0.25">
      <c r="A247" s="44" t="s">
        <v>4170</v>
      </c>
      <c r="B247" s="44">
        <v>16.095330000000001</v>
      </c>
      <c r="C247" s="44" t="s">
        <v>5966</v>
      </c>
    </row>
    <row r="248" spans="1:3" x14ac:dyDescent="0.25">
      <c r="A248" s="44" t="s">
        <v>2365</v>
      </c>
      <c r="B248" s="44">
        <v>16.09375</v>
      </c>
      <c r="C248" s="44">
        <v>0.12529009999999999</v>
      </c>
    </row>
    <row r="249" spans="1:3" x14ac:dyDescent="0.25">
      <c r="A249" s="44" t="s">
        <v>2350</v>
      </c>
      <c r="B249" s="44">
        <v>16.093250000000001</v>
      </c>
      <c r="C249" s="44" t="s">
        <v>5966</v>
      </c>
    </row>
    <row r="250" spans="1:3" x14ac:dyDescent="0.25">
      <c r="A250" s="44" t="s">
        <v>1638</v>
      </c>
      <c r="B250" s="44">
        <v>16.089359999999999</v>
      </c>
      <c r="C250" s="44">
        <v>0.85147419999999996</v>
      </c>
    </row>
    <row r="251" spans="1:3" x14ac:dyDescent="0.25">
      <c r="A251" s="44" t="s">
        <v>2029</v>
      </c>
      <c r="B251" s="44">
        <v>16.08446</v>
      </c>
      <c r="C251" s="44" t="s">
        <v>5966</v>
      </c>
    </row>
    <row r="252" spans="1:3" x14ac:dyDescent="0.25">
      <c r="A252" s="44" t="s">
        <v>946</v>
      </c>
      <c r="B252" s="44">
        <v>16.082080000000001</v>
      </c>
      <c r="C252" s="44">
        <v>0</v>
      </c>
    </row>
    <row r="253" spans="1:3" x14ac:dyDescent="0.25">
      <c r="A253" s="44" t="s">
        <v>2035</v>
      </c>
      <c r="B253" s="44">
        <v>16.08182</v>
      </c>
      <c r="C253" s="44" t="s">
        <v>5966</v>
      </c>
    </row>
    <row r="254" spans="1:3" x14ac:dyDescent="0.25">
      <c r="A254" s="44" t="s">
        <v>1296</v>
      </c>
      <c r="B254" s="44">
        <v>16.080410000000001</v>
      </c>
      <c r="C254" s="44">
        <v>1.1091120000000001</v>
      </c>
    </row>
    <row r="255" spans="1:3" x14ac:dyDescent="0.25">
      <c r="A255" s="44" t="s">
        <v>1284</v>
      </c>
      <c r="B255" s="44">
        <v>16.076630000000002</v>
      </c>
      <c r="C255" s="44">
        <v>6.3107999999999997E-2</v>
      </c>
    </row>
    <row r="256" spans="1:3" x14ac:dyDescent="0.25">
      <c r="A256" s="44" t="s">
        <v>536</v>
      </c>
      <c r="B256" s="44">
        <v>16.070329999999998</v>
      </c>
      <c r="C256" s="44">
        <v>0.33897389999999999</v>
      </c>
    </row>
    <row r="257" spans="1:3" x14ac:dyDescent="0.25">
      <c r="A257" s="44" t="s">
        <v>6035</v>
      </c>
      <c r="B257" s="44">
        <v>16.067920000000001</v>
      </c>
      <c r="C257" s="44" t="s">
        <v>5966</v>
      </c>
    </row>
    <row r="258" spans="1:3" x14ac:dyDescent="0.25">
      <c r="A258" s="44" t="s">
        <v>917</v>
      </c>
      <c r="B258" s="44">
        <v>16.047000000000001</v>
      </c>
      <c r="C258" s="44" t="s">
        <v>5966</v>
      </c>
    </row>
    <row r="259" spans="1:3" x14ac:dyDescent="0.25">
      <c r="A259" s="44" t="s">
        <v>2736</v>
      </c>
      <c r="B259" s="44">
        <v>16.045380000000002</v>
      </c>
      <c r="C259" s="44">
        <v>0.3646971</v>
      </c>
    </row>
    <row r="260" spans="1:3" x14ac:dyDescent="0.25">
      <c r="A260" s="44" t="s">
        <v>1645</v>
      </c>
      <c r="B260" s="44">
        <v>16.04148</v>
      </c>
      <c r="C260" s="44" t="s">
        <v>5966</v>
      </c>
    </row>
    <row r="261" spans="1:3" x14ac:dyDescent="0.25">
      <c r="A261" s="44" t="s">
        <v>1625</v>
      </c>
      <c r="B261" s="44">
        <v>16.033819999999999</v>
      </c>
      <c r="C261" s="44">
        <v>0.48526079999999999</v>
      </c>
    </row>
    <row r="262" spans="1:3" x14ac:dyDescent="0.25">
      <c r="A262" s="44" t="s">
        <v>2738</v>
      </c>
      <c r="B262" s="44">
        <v>16.01934</v>
      </c>
      <c r="C262" s="44" t="s">
        <v>5966</v>
      </c>
    </row>
    <row r="263" spans="1:3" x14ac:dyDescent="0.25">
      <c r="A263" s="44" t="s">
        <v>1297</v>
      </c>
      <c r="B263" s="44">
        <v>16.017759999999999</v>
      </c>
      <c r="C263" s="44">
        <v>0</v>
      </c>
    </row>
    <row r="264" spans="1:3" x14ac:dyDescent="0.25">
      <c r="A264" s="44" t="s">
        <v>1217</v>
      </c>
      <c r="B264" s="44">
        <v>16.012070000000001</v>
      </c>
      <c r="C264" s="44" t="s">
        <v>5966</v>
      </c>
    </row>
    <row r="265" spans="1:3" x14ac:dyDescent="0.25">
      <c r="A265" s="44" t="s">
        <v>1475</v>
      </c>
      <c r="B265" s="44">
        <v>16.007919999999999</v>
      </c>
      <c r="C265" s="44" t="s">
        <v>5966</v>
      </c>
    </row>
    <row r="266" spans="1:3" x14ac:dyDescent="0.25">
      <c r="A266" s="44" t="s">
        <v>1488</v>
      </c>
      <c r="B266" s="44">
        <v>16.000450000000001</v>
      </c>
      <c r="C266" s="44" t="s">
        <v>5966</v>
      </c>
    </row>
    <row r="267" spans="1:3" x14ac:dyDescent="0.25">
      <c r="A267" s="44" t="s">
        <v>1844</v>
      </c>
      <c r="B267" s="44">
        <v>15.999280000000001</v>
      </c>
      <c r="C267" s="44">
        <v>0.98075250000000003</v>
      </c>
    </row>
    <row r="268" spans="1:3" x14ac:dyDescent="0.25">
      <c r="A268" s="44" t="s">
        <v>905</v>
      </c>
      <c r="B268" s="44">
        <v>15.98302</v>
      </c>
      <c r="C268" s="44" t="s">
        <v>5966</v>
      </c>
    </row>
    <row r="269" spans="1:3" x14ac:dyDescent="0.25">
      <c r="A269" s="44" t="s">
        <v>889</v>
      </c>
      <c r="B269" s="44">
        <v>15.982950000000001</v>
      </c>
      <c r="C269" s="44">
        <v>1.3162990000000001</v>
      </c>
    </row>
    <row r="270" spans="1:3" x14ac:dyDescent="0.25">
      <c r="A270" s="44" t="s">
        <v>2346</v>
      </c>
      <c r="B270" s="44">
        <v>15.96705</v>
      </c>
      <c r="C270" s="44" t="s">
        <v>5966</v>
      </c>
    </row>
    <row r="271" spans="1:3" x14ac:dyDescent="0.25">
      <c r="A271" s="44" t="s">
        <v>1274</v>
      </c>
      <c r="B271" s="44">
        <v>15.961869999999999</v>
      </c>
      <c r="C271" s="44" t="s">
        <v>5966</v>
      </c>
    </row>
    <row r="272" spans="1:3" x14ac:dyDescent="0.25">
      <c r="A272" t="s">
        <v>1757</v>
      </c>
      <c r="B272">
        <v>15.95234</v>
      </c>
      <c r="C272">
        <v>0.55995969999999995</v>
      </c>
    </row>
    <row r="273" spans="1:3" x14ac:dyDescent="0.25">
      <c r="A273" s="44" t="s">
        <v>4181</v>
      </c>
      <c r="B273" s="44">
        <v>15.934049999999999</v>
      </c>
      <c r="C273" s="44" t="s">
        <v>5966</v>
      </c>
    </row>
    <row r="274" spans="1:3" x14ac:dyDescent="0.25">
      <c r="A274" s="44" t="s">
        <v>1562</v>
      </c>
      <c r="B274" s="44">
        <v>15.93361</v>
      </c>
      <c r="C274" s="44" t="s">
        <v>5966</v>
      </c>
    </row>
    <row r="275" spans="1:3" x14ac:dyDescent="0.25">
      <c r="A275" s="44" t="s">
        <v>5548</v>
      </c>
      <c r="B275" s="44">
        <v>15.923400000000001</v>
      </c>
      <c r="C275" s="44">
        <v>0.36892520000000001</v>
      </c>
    </row>
    <row r="276" spans="1:3" x14ac:dyDescent="0.25">
      <c r="A276" s="44" t="s">
        <v>841</v>
      </c>
      <c r="B276" s="44">
        <v>15.9175</v>
      </c>
      <c r="C276" s="44">
        <v>0</v>
      </c>
    </row>
    <row r="277" spans="1:3" x14ac:dyDescent="0.25">
      <c r="A277" s="44" t="s">
        <v>2343</v>
      </c>
      <c r="B277" s="44">
        <v>15.917339999999999</v>
      </c>
      <c r="C277" s="44" t="s">
        <v>5966</v>
      </c>
    </row>
    <row r="278" spans="1:3" x14ac:dyDescent="0.25">
      <c r="A278" s="44" t="s">
        <v>1032</v>
      </c>
      <c r="B278" s="44">
        <v>15.90925</v>
      </c>
      <c r="C278" s="44" t="s">
        <v>5966</v>
      </c>
    </row>
    <row r="279" spans="1:3" x14ac:dyDescent="0.25">
      <c r="A279" s="44" t="s">
        <v>1643</v>
      </c>
      <c r="B279" s="44">
        <v>15.90917</v>
      </c>
      <c r="C279" s="44" t="s">
        <v>5966</v>
      </c>
    </row>
    <row r="280" spans="1:3" x14ac:dyDescent="0.25">
      <c r="A280" s="44" t="s">
        <v>180</v>
      </c>
      <c r="B280" s="44">
        <v>15.90497</v>
      </c>
      <c r="C280" s="44">
        <v>0.19610089999999999</v>
      </c>
    </row>
    <row r="281" spans="1:3" x14ac:dyDescent="0.25">
      <c r="A281" s="44" t="s">
        <v>1642</v>
      </c>
      <c r="B281" s="44">
        <v>15.90297</v>
      </c>
      <c r="C281" s="44" t="s">
        <v>5966</v>
      </c>
    </row>
    <row r="282" spans="1:3" x14ac:dyDescent="0.25">
      <c r="A282" s="44" t="s">
        <v>4938</v>
      </c>
      <c r="B282" s="44">
        <v>15.89725</v>
      </c>
      <c r="C282" s="44" t="s">
        <v>5966</v>
      </c>
    </row>
    <row r="283" spans="1:3" x14ac:dyDescent="0.25">
      <c r="A283" s="44" t="s">
        <v>4159</v>
      </c>
      <c r="B283" s="44">
        <v>15.8924</v>
      </c>
      <c r="C283" s="44" t="s">
        <v>5966</v>
      </c>
    </row>
    <row r="284" spans="1:3" x14ac:dyDescent="0.25">
      <c r="A284" s="44" t="s">
        <v>548</v>
      </c>
      <c r="B284" s="44">
        <v>15.89007</v>
      </c>
      <c r="C284" s="44">
        <v>0.92250739999999998</v>
      </c>
    </row>
    <row r="285" spans="1:3" x14ac:dyDescent="0.25">
      <c r="A285" s="44" t="s">
        <v>2739</v>
      </c>
      <c r="B285" s="44">
        <v>15.88809</v>
      </c>
      <c r="C285" s="44" t="s">
        <v>5966</v>
      </c>
    </row>
    <row r="286" spans="1:3" x14ac:dyDescent="0.25">
      <c r="A286" s="44" t="s">
        <v>166</v>
      </c>
      <c r="B286" s="44">
        <v>15.881729999999999</v>
      </c>
      <c r="C286" s="44">
        <v>1.2506660000000001</v>
      </c>
    </row>
    <row r="287" spans="1:3" x14ac:dyDescent="0.25">
      <c r="A287" s="44" t="s">
        <v>894</v>
      </c>
      <c r="B287" s="44">
        <v>15.87223</v>
      </c>
      <c r="C287" s="44">
        <v>0.69162849999999998</v>
      </c>
    </row>
    <row r="288" spans="1:3" x14ac:dyDescent="0.25">
      <c r="A288" s="44" t="s">
        <v>1285</v>
      </c>
      <c r="B288" s="44">
        <v>15.868180000000001</v>
      </c>
      <c r="C288" s="44">
        <v>0.42478779999999999</v>
      </c>
    </row>
    <row r="289" spans="1:3" x14ac:dyDescent="0.25">
      <c r="A289" s="44" t="s">
        <v>549</v>
      </c>
      <c r="B289" s="44">
        <v>15.864509999999999</v>
      </c>
      <c r="C289" s="44" t="s">
        <v>5966</v>
      </c>
    </row>
    <row r="290" spans="1:3" x14ac:dyDescent="0.25">
      <c r="A290" s="44" t="s">
        <v>2968</v>
      </c>
      <c r="B290" s="44">
        <v>15.86312</v>
      </c>
      <c r="C290" s="44" t="s">
        <v>5966</v>
      </c>
    </row>
    <row r="291" spans="1:3" x14ac:dyDescent="0.25">
      <c r="A291" s="44" t="s">
        <v>2024</v>
      </c>
      <c r="B291" s="44">
        <v>15.85702</v>
      </c>
      <c r="C291" s="44" t="s">
        <v>5966</v>
      </c>
    </row>
    <row r="292" spans="1:3" x14ac:dyDescent="0.25">
      <c r="A292" s="44" t="s">
        <v>1629</v>
      </c>
      <c r="B292" s="44">
        <v>15.85697</v>
      </c>
      <c r="C292" s="44" t="s">
        <v>5966</v>
      </c>
    </row>
    <row r="293" spans="1:3" x14ac:dyDescent="0.25">
      <c r="A293" s="44" t="s">
        <v>218</v>
      </c>
      <c r="B293" s="44">
        <v>15.84972</v>
      </c>
      <c r="C293" s="44" t="s">
        <v>5966</v>
      </c>
    </row>
    <row r="294" spans="1:3" x14ac:dyDescent="0.25">
      <c r="A294" s="44" t="s">
        <v>215</v>
      </c>
      <c r="B294" s="44">
        <v>15.843360000000001</v>
      </c>
      <c r="C294" s="44" t="s">
        <v>5966</v>
      </c>
    </row>
    <row r="295" spans="1:3" x14ac:dyDescent="0.25">
      <c r="A295" s="44" t="s">
        <v>5554</v>
      </c>
      <c r="B295" s="44">
        <v>15.82952</v>
      </c>
      <c r="C295" s="44">
        <v>0</v>
      </c>
    </row>
    <row r="296" spans="1:3" x14ac:dyDescent="0.25">
      <c r="A296" s="44" t="s">
        <v>1591</v>
      </c>
      <c r="B296" s="44">
        <v>15.828099999999999</v>
      </c>
      <c r="C296" s="44" t="s">
        <v>5966</v>
      </c>
    </row>
    <row r="297" spans="1:3" x14ac:dyDescent="0.25">
      <c r="A297" s="44" t="s">
        <v>539</v>
      </c>
      <c r="B297" s="44">
        <v>15.82339</v>
      </c>
      <c r="C297" s="44" t="s">
        <v>5966</v>
      </c>
    </row>
    <row r="298" spans="1:3" x14ac:dyDescent="0.25">
      <c r="A298" s="44" t="s">
        <v>907</v>
      </c>
      <c r="B298" s="44">
        <v>15.820410000000001</v>
      </c>
      <c r="C298" s="44" t="s">
        <v>5966</v>
      </c>
    </row>
    <row r="299" spans="1:3" x14ac:dyDescent="0.25">
      <c r="A299" s="44" t="s">
        <v>915</v>
      </c>
      <c r="B299" s="44">
        <v>15.816700000000001</v>
      </c>
      <c r="C299" s="44" t="s">
        <v>5966</v>
      </c>
    </row>
    <row r="300" spans="1:3" x14ac:dyDescent="0.25">
      <c r="A300" s="44" t="s">
        <v>558</v>
      </c>
      <c r="B300" s="44">
        <v>15.80536</v>
      </c>
      <c r="C300" s="44">
        <v>0.85913689999999998</v>
      </c>
    </row>
    <row r="301" spans="1:3" x14ac:dyDescent="0.25">
      <c r="A301" s="44" t="s">
        <v>1280</v>
      </c>
      <c r="B301" s="44">
        <v>15.80287</v>
      </c>
      <c r="C301" s="44" t="s">
        <v>5966</v>
      </c>
    </row>
    <row r="302" spans="1:3" x14ac:dyDescent="0.25">
      <c r="A302" s="44" t="s">
        <v>492</v>
      </c>
      <c r="B302" s="44">
        <v>15.770339999999999</v>
      </c>
      <c r="C302" s="44">
        <v>0.78916969999999997</v>
      </c>
    </row>
    <row r="303" spans="1:3" x14ac:dyDescent="0.25">
      <c r="A303" s="44" t="s">
        <v>6029</v>
      </c>
      <c r="B303" s="44">
        <v>15.751519999999999</v>
      </c>
      <c r="C303" s="44" t="s">
        <v>5966</v>
      </c>
    </row>
    <row r="304" spans="1:3" x14ac:dyDescent="0.25">
      <c r="A304" s="44" t="s">
        <v>4793</v>
      </c>
      <c r="B304" s="44">
        <v>15.74485</v>
      </c>
      <c r="C304" s="44" t="s">
        <v>5966</v>
      </c>
    </row>
    <row r="305" spans="1:3" x14ac:dyDescent="0.25">
      <c r="A305" s="44" t="s">
        <v>641</v>
      </c>
      <c r="B305" s="44">
        <v>15.743539999999999</v>
      </c>
      <c r="C305" s="44">
        <v>1.3089470000000001</v>
      </c>
    </row>
    <row r="306" spans="1:3" x14ac:dyDescent="0.25">
      <c r="A306" s="44" t="s">
        <v>913</v>
      </c>
      <c r="B306" s="44">
        <v>15.738110000000001</v>
      </c>
      <c r="C306" s="44">
        <v>0.40894779999999997</v>
      </c>
    </row>
    <row r="307" spans="1:3" x14ac:dyDescent="0.25">
      <c r="A307" s="44" t="s">
        <v>4984</v>
      </c>
      <c r="B307" s="44">
        <v>15.737439999999999</v>
      </c>
      <c r="C307" s="44" t="s">
        <v>5966</v>
      </c>
    </row>
    <row r="308" spans="1:3" x14ac:dyDescent="0.25">
      <c r="A308" s="44" t="s">
        <v>1226</v>
      </c>
      <c r="B308" s="44">
        <v>15.734069999999999</v>
      </c>
      <c r="C308" s="44">
        <v>0.3387271</v>
      </c>
    </row>
    <row r="309" spans="1:3" x14ac:dyDescent="0.25">
      <c r="A309" s="44" t="s">
        <v>6067</v>
      </c>
      <c r="B309" s="44">
        <v>15.73298</v>
      </c>
      <c r="C309" s="44" t="s">
        <v>5966</v>
      </c>
    </row>
    <row r="310" spans="1:3" x14ac:dyDescent="0.25">
      <c r="A310" s="44" t="s">
        <v>1650</v>
      </c>
      <c r="B310" s="44">
        <v>15.73221</v>
      </c>
      <c r="C310" s="44" t="s">
        <v>5966</v>
      </c>
    </row>
    <row r="311" spans="1:3" x14ac:dyDescent="0.25">
      <c r="A311" s="44" t="s">
        <v>1292</v>
      </c>
      <c r="B311" s="44">
        <v>15.72758</v>
      </c>
      <c r="C311" s="44">
        <v>0</v>
      </c>
    </row>
    <row r="312" spans="1:3" x14ac:dyDescent="0.25">
      <c r="A312" s="44" t="s">
        <v>295</v>
      </c>
      <c r="B312" s="44">
        <v>15.726610000000001</v>
      </c>
      <c r="C312" s="44">
        <v>1.589491</v>
      </c>
    </row>
    <row r="313" spans="1:3" x14ac:dyDescent="0.25">
      <c r="A313" s="44" t="s">
        <v>2744</v>
      </c>
      <c r="B313" s="44">
        <v>15.720039999999999</v>
      </c>
      <c r="C313" s="44" t="s">
        <v>5966</v>
      </c>
    </row>
    <row r="314" spans="1:3" x14ac:dyDescent="0.25">
      <c r="A314" s="44" t="s">
        <v>186</v>
      </c>
      <c r="B314" s="44">
        <v>15.71941</v>
      </c>
      <c r="C314" s="44" t="s">
        <v>5966</v>
      </c>
    </row>
    <row r="315" spans="1:3" x14ac:dyDescent="0.25">
      <c r="A315" s="44" t="s">
        <v>5214</v>
      </c>
      <c r="B315" s="44">
        <v>15.716469999999999</v>
      </c>
      <c r="C315" s="44" t="s">
        <v>5966</v>
      </c>
    </row>
    <row r="316" spans="1:3" x14ac:dyDescent="0.25">
      <c r="A316" s="44" t="s">
        <v>1632</v>
      </c>
      <c r="B316" s="44">
        <v>15.71346</v>
      </c>
      <c r="C316" s="44" t="s">
        <v>5966</v>
      </c>
    </row>
    <row r="317" spans="1:3" x14ac:dyDescent="0.25">
      <c r="A317" s="44" t="s">
        <v>1926</v>
      </c>
      <c r="B317" s="44">
        <v>15.710190000000001</v>
      </c>
      <c r="C317" s="44" t="s">
        <v>5966</v>
      </c>
    </row>
    <row r="318" spans="1:3" x14ac:dyDescent="0.25">
      <c r="A318" s="44" t="s">
        <v>4803</v>
      </c>
      <c r="B318" s="44">
        <v>15.70998</v>
      </c>
      <c r="C318" s="44" t="s">
        <v>5966</v>
      </c>
    </row>
    <row r="319" spans="1:3" x14ac:dyDescent="0.25">
      <c r="A319" s="44" t="s">
        <v>2357</v>
      </c>
      <c r="B319" s="44">
        <v>15.7065</v>
      </c>
      <c r="C319" s="44" t="s">
        <v>5966</v>
      </c>
    </row>
    <row r="320" spans="1:3" x14ac:dyDescent="0.25">
      <c r="A320" s="44" t="s">
        <v>4854</v>
      </c>
      <c r="B320" s="44">
        <v>15.70557</v>
      </c>
      <c r="C320" s="44" t="s">
        <v>5966</v>
      </c>
    </row>
    <row r="321" spans="1:3" x14ac:dyDescent="0.25">
      <c r="A321" s="44" t="s">
        <v>4162</v>
      </c>
      <c r="B321" s="44">
        <v>15.696569999999999</v>
      </c>
      <c r="C321" s="44" t="s">
        <v>5966</v>
      </c>
    </row>
    <row r="322" spans="1:3" x14ac:dyDescent="0.25">
      <c r="A322" s="44" t="s">
        <v>848</v>
      </c>
      <c r="B322" s="44">
        <v>15.684329999999999</v>
      </c>
      <c r="C322" s="44" t="s">
        <v>5966</v>
      </c>
    </row>
    <row r="323" spans="1:3" x14ac:dyDescent="0.25">
      <c r="A323" s="44" t="s">
        <v>6007</v>
      </c>
      <c r="B323" s="44">
        <v>15.677720000000001</v>
      </c>
      <c r="C323" s="44" t="s">
        <v>5966</v>
      </c>
    </row>
    <row r="324" spans="1:3" x14ac:dyDescent="0.25">
      <c r="A324" s="44" t="s">
        <v>1840</v>
      </c>
      <c r="B324" s="44">
        <v>15.67741</v>
      </c>
      <c r="C324" s="44" t="s">
        <v>5966</v>
      </c>
    </row>
    <row r="325" spans="1:3" x14ac:dyDescent="0.25">
      <c r="A325" s="44" t="s">
        <v>557</v>
      </c>
      <c r="B325" s="44">
        <v>15.66849</v>
      </c>
      <c r="C325" s="44">
        <v>0.15311379999999999</v>
      </c>
    </row>
    <row r="326" spans="1:3" x14ac:dyDescent="0.25">
      <c r="A326" s="44" t="s">
        <v>5120</v>
      </c>
      <c r="B326" s="44">
        <v>15.66788</v>
      </c>
      <c r="C326" s="44" t="s">
        <v>5966</v>
      </c>
    </row>
    <row r="327" spans="1:3" x14ac:dyDescent="0.25">
      <c r="A327" s="44" t="s">
        <v>4964</v>
      </c>
      <c r="B327" s="44">
        <v>15.667310000000001</v>
      </c>
      <c r="C327" s="44" t="s">
        <v>5966</v>
      </c>
    </row>
    <row r="328" spans="1:3" x14ac:dyDescent="0.25">
      <c r="A328" s="44" t="s">
        <v>600</v>
      </c>
      <c r="B328" s="44">
        <v>15.662699999999999</v>
      </c>
      <c r="C328" s="44" t="s">
        <v>5966</v>
      </c>
    </row>
    <row r="329" spans="1:3" x14ac:dyDescent="0.25">
      <c r="A329" s="44" t="s">
        <v>255</v>
      </c>
      <c r="B329" s="44">
        <v>15.6516</v>
      </c>
      <c r="C329" s="44">
        <v>2.8464589999999999</v>
      </c>
    </row>
    <row r="330" spans="1:3" x14ac:dyDescent="0.25">
      <c r="A330" s="44" t="s">
        <v>1985</v>
      </c>
      <c r="B330" s="44">
        <v>15.63904</v>
      </c>
      <c r="C330" s="44" t="s">
        <v>5966</v>
      </c>
    </row>
    <row r="331" spans="1:3" x14ac:dyDescent="0.25">
      <c r="A331" s="44" t="s">
        <v>5259</v>
      </c>
      <c r="B331" s="44">
        <v>15.63808</v>
      </c>
      <c r="C331" s="44" t="s">
        <v>5966</v>
      </c>
    </row>
    <row r="332" spans="1:3" x14ac:dyDescent="0.25">
      <c r="A332" s="44" t="s">
        <v>842</v>
      </c>
      <c r="B332" s="44">
        <v>15.636139999999999</v>
      </c>
      <c r="C332" s="44" t="s">
        <v>5966</v>
      </c>
    </row>
    <row r="333" spans="1:3" x14ac:dyDescent="0.25">
      <c r="A333" s="44" t="s">
        <v>131</v>
      </c>
      <c r="B333" s="44">
        <v>15.624840000000001</v>
      </c>
      <c r="C333" s="44" t="s">
        <v>5966</v>
      </c>
    </row>
    <row r="334" spans="1:3" x14ac:dyDescent="0.25">
      <c r="A334" s="44" t="s">
        <v>4185</v>
      </c>
      <c r="B334" s="44">
        <v>15.60192</v>
      </c>
      <c r="C334" s="44" t="s">
        <v>5966</v>
      </c>
    </row>
    <row r="335" spans="1:3" x14ac:dyDescent="0.25">
      <c r="A335" s="44" t="s">
        <v>5148</v>
      </c>
      <c r="B335" s="44">
        <v>15.59953</v>
      </c>
      <c r="C335" s="44" t="s">
        <v>5966</v>
      </c>
    </row>
    <row r="336" spans="1:3" x14ac:dyDescent="0.25">
      <c r="A336" s="44" t="s">
        <v>5194</v>
      </c>
      <c r="B336" s="44">
        <v>15.583019999999999</v>
      </c>
      <c r="C336" s="44">
        <v>1.3818539999999999</v>
      </c>
    </row>
    <row r="337" spans="1:3" x14ac:dyDescent="0.25">
      <c r="A337" s="44" t="s">
        <v>540</v>
      </c>
      <c r="B337" s="44">
        <v>15.570880000000001</v>
      </c>
      <c r="C337" s="44">
        <v>0.88087709999999997</v>
      </c>
    </row>
    <row r="338" spans="1:3" x14ac:dyDescent="0.25">
      <c r="A338" s="44" t="s">
        <v>6061</v>
      </c>
      <c r="B338" s="44">
        <v>15.56279</v>
      </c>
      <c r="C338" s="44" t="s">
        <v>5966</v>
      </c>
    </row>
    <row r="339" spans="1:3" x14ac:dyDescent="0.25">
      <c r="A339" s="44" t="s">
        <v>1957</v>
      </c>
      <c r="B339" s="44">
        <v>15.56087</v>
      </c>
      <c r="C339" s="44" t="s">
        <v>5966</v>
      </c>
    </row>
    <row r="340" spans="1:3" x14ac:dyDescent="0.25">
      <c r="A340" s="46" t="s">
        <v>1646</v>
      </c>
      <c r="B340" s="44">
        <v>15.56086</v>
      </c>
      <c r="C340" s="44" t="s">
        <v>5966</v>
      </c>
    </row>
    <row r="341" spans="1:3" x14ac:dyDescent="0.25">
      <c r="A341" s="44" t="s">
        <v>4944</v>
      </c>
      <c r="B341" s="44">
        <v>15.56007</v>
      </c>
      <c r="C341" s="44" t="s">
        <v>5966</v>
      </c>
    </row>
    <row r="342" spans="1:3" x14ac:dyDescent="0.25">
      <c r="A342" s="44" t="s">
        <v>4198</v>
      </c>
      <c r="B342" s="44">
        <v>15.55307</v>
      </c>
      <c r="C342" s="44">
        <v>5.6821999999999998E-2</v>
      </c>
    </row>
    <row r="343" spans="1:3" x14ac:dyDescent="0.25">
      <c r="A343" s="44" t="s">
        <v>5249</v>
      </c>
      <c r="B343" s="44">
        <v>15.54889</v>
      </c>
      <c r="C343" s="44" t="s">
        <v>5966</v>
      </c>
    </row>
    <row r="344" spans="1:3" x14ac:dyDescent="0.25">
      <c r="A344" s="44" t="s">
        <v>6057</v>
      </c>
      <c r="B344" s="44">
        <v>15.548030000000001</v>
      </c>
      <c r="C344" s="44" t="s">
        <v>5966</v>
      </c>
    </row>
    <row r="345" spans="1:3" x14ac:dyDescent="0.25">
      <c r="A345" s="44" t="s">
        <v>553</v>
      </c>
      <c r="B345" s="44">
        <v>15.507630000000001</v>
      </c>
      <c r="C345" s="44" t="s">
        <v>5966</v>
      </c>
    </row>
    <row r="346" spans="1:3" x14ac:dyDescent="0.25">
      <c r="A346" s="44" t="s">
        <v>4867</v>
      </c>
      <c r="B346" s="44">
        <v>15.50714</v>
      </c>
      <c r="C346" s="44" t="s">
        <v>5966</v>
      </c>
    </row>
    <row r="347" spans="1:3" x14ac:dyDescent="0.25">
      <c r="A347" s="44" t="s">
        <v>2356</v>
      </c>
      <c r="B347" s="44">
        <v>15.506589999999999</v>
      </c>
      <c r="C347" s="44" t="s">
        <v>5966</v>
      </c>
    </row>
    <row r="348" spans="1:3" x14ac:dyDescent="0.25">
      <c r="A348" s="44" t="s">
        <v>1644</v>
      </c>
      <c r="B348" s="44">
        <v>15.50647</v>
      </c>
      <c r="C348" s="44">
        <v>0.68642049999999999</v>
      </c>
    </row>
    <row r="349" spans="1:3" x14ac:dyDescent="0.25">
      <c r="A349" s="44" t="s">
        <v>502</v>
      </c>
      <c r="B349" s="44">
        <v>15.506360000000001</v>
      </c>
      <c r="C349" s="44" t="s">
        <v>5966</v>
      </c>
    </row>
    <row r="350" spans="1:3" x14ac:dyDescent="0.25">
      <c r="A350" s="44" t="s">
        <v>6079</v>
      </c>
      <c r="B350" s="44">
        <v>15.50259</v>
      </c>
      <c r="C350" s="44" t="s">
        <v>5966</v>
      </c>
    </row>
    <row r="351" spans="1:3" x14ac:dyDescent="0.25">
      <c r="A351" t="s">
        <v>6063</v>
      </c>
      <c r="B351">
        <v>15.49532</v>
      </c>
      <c r="C351" t="s">
        <v>5966</v>
      </c>
    </row>
    <row r="352" spans="1:3" x14ac:dyDescent="0.25">
      <c r="A352" s="44" t="s">
        <v>1276</v>
      </c>
      <c r="B352" s="44">
        <v>15.493040000000001</v>
      </c>
      <c r="C352" s="44">
        <v>0.1055249</v>
      </c>
    </row>
    <row r="353" spans="1:3" x14ac:dyDescent="0.25">
      <c r="A353" s="44" t="s">
        <v>2025</v>
      </c>
      <c r="B353" s="44">
        <v>15.49202</v>
      </c>
      <c r="C353" s="44" t="s">
        <v>5966</v>
      </c>
    </row>
    <row r="354" spans="1:3" x14ac:dyDescent="0.25">
      <c r="A354" s="44" t="s">
        <v>903</v>
      </c>
      <c r="B354" s="44">
        <v>15.486789999999999</v>
      </c>
      <c r="C354" s="44" t="s">
        <v>5966</v>
      </c>
    </row>
    <row r="355" spans="1:3" x14ac:dyDescent="0.25">
      <c r="A355" s="44" t="s">
        <v>4195</v>
      </c>
      <c r="B355" s="44">
        <v>15.48438</v>
      </c>
      <c r="C355" s="44">
        <v>7.5710600000000003E-2</v>
      </c>
    </row>
    <row r="356" spans="1:3" x14ac:dyDescent="0.25">
      <c r="A356" s="44" t="s">
        <v>906</v>
      </c>
      <c r="B356" s="44">
        <v>15.48359</v>
      </c>
      <c r="C356" s="44">
        <v>3.3379600000000002E-2</v>
      </c>
    </row>
    <row r="357" spans="1:3" x14ac:dyDescent="0.25">
      <c r="A357" s="44" t="s">
        <v>4956</v>
      </c>
      <c r="B357" s="44">
        <v>15.48315</v>
      </c>
      <c r="C357" s="44" t="s">
        <v>5966</v>
      </c>
    </row>
    <row r="358" spans="1:3" x14ac:dyDescent="0.25">
      <c r="A358" s="44" t="s">
        <v>542</v>
      </c>
      <c r="B358" s="44">
        <v>15.47184</v>
      </c>
      <c r="C358" s="44">
        <v>0.50963689999999995</v>
      </c>
    </row>
    <row r="359" spans="1:3" x14ac:dyDescent="0.25">
      <c r="A359" s="44" t="s">
        <v>893</v>
      </c>
      <c r="B359" s="44">
        <v>15.463749999999999</v>
      </c>
      <c r="C359" s="44" t="s">
        <v>5966</v>
      </c>
    </row>
    <row r="360" spans="1:3" x14ac:dyDescent="0.25">
      <c r="A360" s="44" t="s">
        <v>4946</v>
      </c>
      <c r="B360" s="44">
        <v>15.463139999999999</v>
      </c>
      <c r="C360" s="44" t="s">
        <v>5966</v>
      </c>
    </row>
    <row r="361" spans="1:3" x14ac:dyDescent="0.25">
      <c r="A361" s="44" t="s">
        <v>4079</v>
      </c>
      <c r="B361" s="44">
        <v>15.45243</v>
      </c>
      <c r="C361" s="44">
        <v>0.84510169999999996</v>
      </c>
    </row>
    <row r="362" spans="1:3" x14ac:dyDescent="0.25">
      <c r="A362" s="44" t="s">
        <v>545</v>
      </c>
      <c r="B362" s="44">
        <v>15.449450000000001</v>
      </c>
      <c r="C362" s="44" t="s">
        <v>5966</v>
      </c>
    </row>
    <row r="363" spans="1:3" x14ac:dyDescent="0.25">
      <c r="A363" s="44" t="s">
        <v>497</v>
      </c>
      <c r="B363" s="44">
        <v>15.449350000000001</v>
      </c>
      <c r="C363" s="44" t="s">
        <v>5966</v>
      </c>
    </row>
    <row r="364" spans="1:3" x14ac:dyDescent="0.25">
      <c r="A364" s="44" t="s">
        <v>1278</v>
      </c>
      <c r="B364" s="44">
        <v>15.447900000000001</v>
      </c>
      <c r="C364" s="44" t="s">
        <v>5966</v>
      </c>
    </row>
    <row r="365" spans="1:3" x14ac:dyDescent="0.25">
      <c r="A365" s="44" t="s">
        <v>3659</v>
      </c>
      <c r="B365" s="44">
        <v>15.447290000000001</v>
      </c>
      <c r="C365" s="44" t="s">
        <v>5966</v>
      </c>
    </row>
    <row r="366" spans="1:3" x14ac:dyDescent="0.25">
      <c r="A366" s="44" t="s">
        <v>5162</v>
      </c>
      <c r="B366" s="44">
        <v>15.441660000000001</v>
      </c>
      <c r="C366" s="44">
        <v>0.50164730000000002</v>
      </c>
    </row>
    <row r="367" spans="1:3" x14ac:dyDescent="0.25">
      <c r="A367" s="44" t="s">
        <v>6078</v>
      </c>
      <c r="B367" s="44">
        <v>15.43224</v>
      </c>
      <c r="C367" s="44" t="s">
        <v>5966</v>
      </c>
    </row>
    <row r="368" spans="1:3" x14ac:dyDescent="0.25">
      <c r="A368" s="44" t="s">
        <v>1648</v>
      </c>
      <c r="B368" s="44">
        <v>15.42657</v>
      </c>
      <c r="C368" s="44" t="s">
        <v>5966</v>
      </c>
    </row>
    <row r="369" spans="1:3" x14ac:dyDescent="0.25">
      <c r="A369" s="44" t="s">
        <v>2988</v>
      </c>
      <c r="B369" s="44">
        <v>15.42534</v>
      </c>
      <c r="C369" s="44" t="s">
        <v>5966</v>
      </c>
    </row>
    <row r="370" spans="1:3" x14ac:dyDescent="0.25">
      <c r="A370" s="44" t="s">
        <v>184</v>
      </c>
      <c r="B370" s="44">
        <v>15.42496</v>
      </c>
      <c r="C370" s="44" t="s">
        <v>5966</v>
      </c>
    </row>
    <row r="371" spans="1:3" x14ac:dyDescent="0.25">
      <c r="A371" s="44" t="s">
        <v>1272</v>
      </c>
      <c r="B371" s="44">
        <v>15.42046</v>
      </c>
      <c r="C371" s="44" t="s">
        <v>5966</v>
      </c>
    </row>
    <row r="372" spans="1:3" x14ac:dyDescent="0.25">
      <c r="A372" s="44" t="s">
        <v>4174</v>
      </c>
      <c r="B372" s="44">
        <v>15.41775</v>
      </c>
      <c r="C372" s="44" t="s">
        <v>5966</v>
      </c>
    </row>
    <row r="373" spans="1:3" x14ac:dyDescent="0.25">
      <c r="A373" s="44" t="s">
        <v>1281</v>
      </c>
      <c r="B373" s="44">
        <v>15.415900000000001</v>
      </c>
      <c r="C373" s="44">
        <v>0.42584119999999998</v>
      </c>
    </row>
    <row r="374" spans="1:3" x14ac:dyDescent="0.25">
      <c r="A374" s="44" t="s">
        <v>4343</v>
      </c>
      <c r="B374" s="44">
        <v>15.41427</v>
      </c>
      <c r="C374" s="44" t="s">
        <v>5966</v>
      </c>
    </row>
    <row r="375" spans="1:3" x14ac:dyDescent="0.25">
      <c r="A375" s="44" t="s">
        <v>4183</v>
      </c>
      <c r="B375" s="44">
        <v>15.4117</v>
      </c>
      <c r="C375" s="44" t="s">
        <v>5966</v>
      </c>
    </row>
    <row r="376" spans="1:3" x14ac:dyDescent="0.25">
      <c r="A376" s="44" t="s">
        <v>1631</v>
      </c>
      <c r="B376" s="44">
        <v>15.40944</v>
      </c>
      <c r="C376" s="44">
        <v>0.70476930000000004</v>
      </c>
    </row>
    <row r="377" spans="1:3" x14ac:dyDescent="0.25">
      <c r="A377" s="44" t="s">
        <v>134</v>
      </c>
      <c r="B377" s="44">
        <v>15.40381</v>
      </c>
      <c r="C377" s="44" t="s">
        <v>5966</v>
      </c>
    </row>
    <row r="378" spans="1:3" x14ac:dyDescent="0.25">
      <c r="A378" s="44" t="s">
        <v>2040</v>
      </c>
      <c r="B378" s="44">
        <v>15.394399999999999</v>
      </c>
      <c r="C378" s="44" t="s">
        <v>5966</v>
      </c>
    </row>
    <row r="379" spans="1:3" x14ac:dyDescent="0.25">
      <c r="A379" s="44" t="s">
        <v>2342</v>
      </c>
      <c r="B379" s="44">
        <v>15.39114</v>
      </c>
      <c r="C379" s="44" t="s">
        <v>5966</v>
      </c>
    </row>
    <row r="380" spans="1:3" x14ac:dyDescent="0.25">
      <c r="A380" s="44" t="s">
        <v>4858</v>
      </c>
      <c r="B380" s="44">
        <v>15.38857</v>
      </c>
      <c r="C380" s="44" t="s">
        <v>5966</v>
      </c>
    </row>
    <row r="381" spans="1:3" x14ac:dyDescent="0.25">
      <c r="A381" s="44" t="s">
        <v>1637</v>
      </c>
      <c r="B381" s="44">
        <v>15.38092</v>
      </c>
      <c r="C381" s="44" t="s">
        <v>5966</v>
      </c>
    </row>
    <row r="382" spans="1:3" x14ac:dyDescent="0.25">
      <c r="A382" s="44" t="s">
        <v>4169</v>
      </c>
      <c r="B382" s="44">
        <v>15.36819</v>
      </c>
      <c r="C382" s="44" t="s">
        <v>5966</v>
      </c>
    </row>
    <row r="383" spans="1:3" x14ac:dyDescent="0.25">
      <c r="A383" s="44" t="s">
        <v>2355</v>
      </c>
      <c r="B383" s="44">
        <v>15.36439</v>
      </c>
      <c r="C383" s="44" t="s">
        <v>5966</v>
      </c>
    </row>
    <row r="384" spans="1:3" x14ac:dyDescent="0.25">
      <c r="A384" s="44" t="s">
        <v>1647</v>
      </c>
      <c r="B384" s="44">
        <v>15.34808</v>
      </c>
      <c r="C384" s="44" t="s">
        <v>5966</v>
      </c>
    </row>
    <row r="385" spans="1:3" x14ac:dyDescent="0.25">
      <c r="A385" s="44" t="s">
        <v>2028</v>
      </c>
      <c r="B385" s="44">
        <v>15.346069999999999</v>
      </c>
      <c r="C385" s="44" t="s">
        <v>5966</v>
      </c>
    </row>
    <row r="386" spans="1:3" x14ac:dyDescent="0.25">
      <c r="A386" s="44" t="s">
        <v>5304</v>
      </c>
      <c r="B386" s="44">
        <v>15.34042</v>
      </c>
      <c r="C386" s="44" t="s">
        <v>5966</v>
      </c>
    </row>
    <row r="387" spans="1:3" x14ac:dyDescent="0.25">
      <c r="A387" s="44" t="s">
        <v>4818</v>
      </c>
      <c r="B387" s="44">
        <v>15.33423</v>
      </c>
      <c r="C387" s="44" t="s">
        <v>5966</v>
      </c>
    </row>
    <row r="388" spans="1:3" x14ac:dyDescent="0.25">
      <c r="A388" s="44" t="s">
        <v>2359</v>
      </c>
      <c r="B388" s="44">
        <v>15.33376</v>
      </c>
      <c r="C388" s="44">
        <v>0.79147719999999999</v>
      </c>
    </row>
    <row r="389" spans="1:3" x14ac:dyDescent="0.25">
      <c r="A389" s="44" t="s">
        <v>4171</v>
      </c>
      <c r="B389" s="44">
        <v>15.322039999999999</v>
      </c>
      <c r="C389" s="44" t="s">
        <v>5966</v>
      </c>
    </row>
    <row r="390" spans="1:3" x14ac:dyDescent="0.25">
      <c r="A390" s="44" t="s">
        <v>5276</v>
      </c>
      <c r="B390" s="44">
        <v>15.31035</v>
      </c>
      <c r="C390" s="44" t="s">
        <v>5966</v>
      </c>
    </row>
    <row r="391" spans="1:3" x14ac:dyDescent="0.25">
      <c r="A391" s="44" t="s">
        <v>124</v>
      </c>
      <c r="B391" s="44">
        <v>15.29979</v>
      </c>
      <c r="C391" s="44">
        <v>0.59834520000000002</v>
      </c>
    </row>
    <row r="392" spans="1:3" x14ac:dyDescent="0.25">
      <c r="A392" s="44" t="s">
        <v>5244</v>
      </c>
      <c r="B392" s="44">
        <v>15.29973</v>
      </c>
      <c r="C392" s="44" t="s">
        <v>5966</v>
      </c>
    </row>
    <row r="393" spans="1:3" x14ac:dyDescent="0.25">
      <c r="A393" s="44" t="s">
        <v>4359</v>
      </c>
      <c r="B393" s="44">
        <v>15.298069999999999</v>
      </c>
      <c r="C393" s="44">
        <v>0.17747940000000001</v>
      </c>
    </row>
    <row r="394" spans="1:3" x14ac:dyDescent="0.25">
      <c r="A394" s="44" t="s">
        <v>5053</v>
      </c>
      <c r="B394" s="44">
        <v>15.2958</v>
      </c>
      <c r="C394" s="44">
        <v>0.80874679999999999</v>
      </c>
    </row>
    <row r="395" spans="1:3" x14ac:dyDescent="0.25">
      <c r="A395" s="44" t="s">
        <v>588</v>
      </c>
      <c r="B395" s="44">
        <v>15.29246</v>
      </c>
      <c r="C395" s="44">
        <v>0.77610639999999997</v>
      </c>
    </row>
    <row r="396" spans="1:3" x14ac:dyDescent="0.25">
      <c r="A396" s="44" t="s">
        <v>6077</v>
      </c>
      <c r="B396" s="44">
        <v>15.29186</v>
      </c>
      <c r="C396" s="44" t="s">
        <v>5966</v>
      </c>
    </row>
    <row r="397" spans="1:3" x14ac:dyDescent="0.25">
      <c r="A397" s="44" t="s">
        <v>6068</v>
      </c>
      <c r="B397" s="44">
        <v>15.29053</v>
      </c>
      <c r="C397" s="44" t="s">
        <v>5966</v>
      </c>
    </row>
    <row r="398" spans="1:3" x14ac:dyDescent="0.25">
      <c r="A398" s="44" t="s">
        <v>2405</v>
      </c>
      <c r="B398" s="44">
        <v>15.29027</v>
      </c>
      <c r="C398" s="44" t="s">
        <v>5966</v>
      </c>
    </row>
    <row r="399" spans="1:3" x14ac:dyDescent="0.25">
      <c r="A399" s="44" t="s">
        <v>4974</v>
      </c>
      <c r="B399" s="44">
        <v>15.288309999999999</v>
      </c>
      <c r="C399" s="44" t="s">
        <v>5966</v>
      </c>
    </row>
    <row r="400" spans="1:3" x14ac:dyDescent="0.25">
      <c r="A400" s="44" t="s">
        <v>2754</v>
      </c>
      <c r="B400" s="44">
        <v>15.28073</v>
      </c>
      <c r="C400" s="44" t="s">
        <v>5966</v>
      </c>
    </row>
    <row r="401" spans="1:3" x14ac:dyDescent="0.25">
      <c r="A401" s="44" t="s">
        <v>4176</v>
      </c>
      <c r="B401" s="44">
        <v>15.278359999999999</v>
      </c>
      <c r="C401" s="44" t="s">
        <v>5966</v>
      </c>
    </row>
    <row r="402" spans="1:3" x14ac:dyDescent="0.25">
      <c r="A402" s="44" t="s">
        <v>1652</v>
      </c>
      <c r="B402" s="44">
        <v>15.27009</v>
      </c>
      <c r="C402" s="44" t="s">
        <v>5966</v>
      </c>
    </row>
    <row r="403" spans="1:3" x14ac:dyDescent="0.25">
      <c r="A403" s="44" t="s">
        <v>6075</v>
      </c>
      <c r="B403" s="44">
        <v>15.266719999999999</v>
      </c>
      <c r="C403" s="44" t="s">
        <v>5966</v>
      </c>
    </row>
    <row r="404" spans="1:3" x14ac:dyDescent="0.25">
      <c r="A404" s="44" t="s">
        <v>2294</v>
      </c>
      <c r="B404" s="44">
        <v>15.26038</v>
      </c>
      <c r="C404" s="44" t="s">
        <v>5966</v>
      </c>
    </row>
    <row r="405" spans="1:3" x14ac:dyDescent="0.25">
      <c r="A405" s="44" t="s">
        <v>4160</v>
      </c>
      <c r="B405" s="44">
        <v>15.25825</v>
      </c>
      <c r="C405" s="44" t="s">
        <v>5966</v>
      </c>
    </row>
    <row r="406" spans="1:3" x14ac:dyDescent="0.25">
      <c r="A406" s="44" t="s">
        <v>1271</v>
      </c>
      <c r="B406" s="44">
        <v>15.25794</v>
      </c>
      <c r="C406" s="44" t="s">
        <v>5966</v>
      </c>
    </row>
    <row r="407" spans="1:3" x14ac:dyDescent="0.25">
      <c r="A407" s="44" t="s">
        <v>6070</v>
      </c>
      <c r="B407" s="44">
        <v>15.257020000000001</v>
      </c>
      <c r="C407" s="44">
        <v>0.7582778</v>
      </c>
    </row>
    <row r="408" spans="1:3" x14ac:dyDescent="0.25">
      <c r="A408" s="44" t="s">
        <v>2373</v>
      </c>
      <c r="B408" s="44">
        <v>15.24433</v>
      </c>
      <c r="C408" s="44" t="s">
        <v>5966</v>
      </c>
    </row>
    <row r="409" spans="1:3" x14ac:dyDescent="0.25">
      <c r="A409" s="44" t="s">
        <v>6071</v>
      </c>
      <c r="B409" s="44">
        <v>15.23911</v>
      </c>
      <c r="C409" s="44" t="s">
        <v>5966</v>
      </c>
    </row>
    <row r="410" spans="1:3" x14ac:dyDescent="0.25">
      <c r="A410" s="44" t="s">
        <v>1685</v>
      </c>
      <c r="B410" s="44">
        <v>15.238759999999999</v>
      </c>
      <c r="C410" s="44">
        <v>0.99319219999999997</v>
      </c>
    </row>
    <row r="411" spans="1:3" x14ac:dyDescent="0.25">
      <c r="A411" s="44" t="s">
        <v>4158</v>
      </c>
      <c r="B411" s="44">
        <v>15.236789999999999</v>
      </c>
      <c r="C411" s="44" t="s">
        <v>5966</v>
      </c>
    </row>
    <row r="412" spans="1:3" x14ac:dyDescent="0.25">
      <c r="A412" s="44" t="s">
        <v>2987</v>
      </c>
      <c r="B412" s="44">
        <v>15.23287</v>
      </c>
      <c r="C412" s="44">
        <v>0</v>
      </c>
    </row>
    <row r="413" spans="1:3" x14ac:dyDescent="0.25">
      <c r="A413" s="44" t="s">
        <v>1589</v>
      </c>
      <c r="B413" s="44">
        <v>15.22578</v>
      </c>
      <c r="C413" s="44">
        <v>0.91769060000000002</v>
      </c>
    </row>
    <row r="414" spans="1:3" x14ac:dyDescent="0.25">
      <c r="A414" s="44" t="s">
        <v>960</v>
      </c>
      <c r="B414" s="44">
        <v>15.225350000000001</v>
      </c>
      <c r="C414" s="44">
        <v>0.62490020000000002</v>
      </c>
    </row>
    <row r="415" spans="1:3" x14ac:dyDescent="0.25">
      <c r="A415" s="44" t="s">
        <v>4168</v>
      </c>
      <c r="B415" s="44">
        <v>15.20623</v>
      </c>
      <c r="C415" s="44" t="s">
        <v>5966</v>
      </c>
    </row>
    <row r="416" spans="1:3" x14ac:dyDescent="0.25">
      <c r="A416" s="44" t="s">
        <v>182</v>
      </c>
      <c r="B416" s="44">
        <v>15.19876</v>
      </c>
      <c r="C416" s="44" t="s">
        <v>5966</v>
      </c>
    </row>
    <row r="417" spans="1:3" x14ac:dyDescent="0.25">
      <c r="A417" s="44" t="s">
        <v>1275</v>
      </c>
      <c r="B417" s="44">
        <v>15.197559999999999</v>
      </c>
      <c r="C417" s="44" t="s">
        <v>5966</v>
      </c>
    </row>
    <row r="418" spans="1:3" x14ac:dyDescent="0.25">
      <c r="A418" s="44" t="s">
        <v>2030</v>
      </c>
      <c r="B418" s="44">
        <v>15.191599999999999</v>
      </c>
      <c r="C418" s="44" t="s">
        <v>5966</v>
      </c>
    </row>
    <row r="419" spans="1:3" x14ac:dyDescent="0.25">
      <c r="A419" s="44" t="s">
        <v>2338</v>
      </c>
      <c r="B419" s="44">
        <v>15.189970000000001</v>
      </c>
      <c r="C419" s="44" t="s">
        <v>5966</v>
      </c>
    </row>
    <row r="420" spans="1:3" x14ac:dyDescent="0.25">
      <c r="A420" s="44" t="s">
        <v>2083</v>
      </c>
      <c r="B420" s="44">
        <v>15.18717</v>
      </c>
      <c r="C420" s="44" t="s">
        <v>5966</v>
      </c>
    </row>
    <row r="421" spans="1:3" x14ac:dyDescent="0.25">
      <c r="A421" s="44" t="s">
        <v>1218</v>
      </c>
      <c r="B421" s="44">
        <v>15.182040000000001</v>
      </c>
      <c r="C421" s="44" t="s">
        <v>5966</v>
      </c>
    </row>
    <row r="422" spans="1:3" x14ac:dyDescent="0.25">
      <c r="A422" s="44" t="s">
        <v>4173</v>
      </c>
      <c r="B422" s="44">
        <v>15.17625</v>
      </c>
      <c r="C422" s="44">
        <v>0.20527609999999999</v>
      </c>
    </row>
    <row r="423" spans="1:3" x14ac:dyDescent="0.25">
      <c r="A423" s="46" t="s">
        <v>552</v>
      </c>
      <c r="B423" s="46">
        <v>15.172840000000001</v>
      </c>
      <c r="C423" s="46">
        <v>1.5137890000000001</v>
      </c>
    </row>
    <row r="424" spans="1:3" x14ac:dyDescent="0.25">
      <c r="A424" s="44" t="s">
        <v>191</v>
      </c>
      <c r="B424" s="44">
        <v>15.171150000000001</v>
      </c>
      <c r="C424" s="44">
        <v>0.48531469999999999</v>
      </c>
    </row>
    <row r="425" spans="1:3" x14ac:dyDescent="0.25">
      <c r="A425" s="44" t="s">
        <v>4191</v>
      </c>
      <c r="B425" s="44">
        <v>15.169280000000001</v>
      </c>
      <c r="C425" s="44" t="s">
        <v>5966</v>
      </c>
    </row>
    <row r="426" spans="1:3" x14ac:dyDescent="0.25">
      <c r="A426" s="44" t="s">
        <v>6058</v>
      </c>
      <c r="B426" s="44">
        <v>15.15995</v>
      </c>
      <c r="C426" s="44" t="s">
        <v>5966</v>
      </c>
    </row>
    <row r="427" spans="1:3" x14ac:dyDescent="0.25">
      <c r="A427" s="44" t="s">
        <v>4157</v>
      </c>
      <c r="B427" s="44">
        <v>15.15714</v>
      </c>
      <c r="C427" s="44" t="s">
        <v>5966</v>
      </c>
    </row>
    <row r="428" spans="1:3" x14ac:dyDescent="0.25">
      <c r="A428" s="44" t="s">
        <v>957</v>
      </c>
      <c r="B428" s="44">
        <v>15.156219999999999</v>
      </c>
      <c r="C428" s="44">
        <v>3.2747800000000001E-2</v>
      </c>
    </row>
    <row r="429" spans="1:3" x14ac:dyDescent="0.25">
      <c r="A429" s="44" t="s">
        <v>4172</v>
      </c>
      <c r="B429" s="44">
        <v>15.152369999999999</v>
      </c>
      <c r="C429" s="44" t="s">
        <v>5966</v>
      </c>
    </row>
    <row r="430" spans="1:3" x14ac:dyDescent="0.25">
      <c r="A430" s="44" t="s">
        <v>4829</v>
      </c>
      <c r="B430" s="44">
        <v>15.15141</v>
      </c>
      <c r="C430" s="44" t="s">
        <v>5966</v>
      </c>
    </row>
    <row r="431" spans="1:3" x14ac:dyDescent="0.25">
      <c r="A431" s="44" t="s">
        <v>4049</v>
      </c>
      <c r="B431" s="44">
        <v>15.14812</v>
      </c>
      <c r="C431" s="44" t="s">
        <v>5966</v>
      </c>
    </row>
    <row r="432" spans="1:3" x14ac:dyDescent="0.25">
      <c r="A432" s="44" t="s">
        <v>4978</v>
      </c>
      <c r="B432" s="44">
        <v>15.14672</v>
      </c>
      <c r="C432" s="44" t="s">
        <v>5966</v>
      </c>
    </row>
    <row r="433" spans="1:3" x14ac:dyDescent="0.25">
      <c r="A433" s="44" t="s">
        <v>5015</v>
      </c>
      <c r="B433" s="44">
        <v>15.132569999999999</v>
      </c>
      <c r="C433" s="44" t="s">
        <v>5966</v>
      </c>
    </row>
    <row r="434" spans="1:3" x14ac:dyDescent="0.25">
      <c r="A434" s="44" t="s">
        <v>5007</v>
      </c>
      <c r="B434" s="44">
        <v>15.1312</v>
      </c>
      <c r="C434" s="44" t="s">
        <v>5966</v>
      </c>
    </row>
    <row r="435" spans="1:3" x14ac:dyDescent="0.25">
      <c r="A435" s="44" t="s">
        <v>908</v>
      </c>
      <c r="B435" s="44">
        <v>15.130369999999999</v>
      </c>
      <c r="C435" s="44" t="s">
        <v>5966</v>
      </c>
    </row>
    <row r="436" spans="1:3" x14ac:dyDescent="0.25">
      <c r="A436" s="44" t="s">
        <v>1456</v>
      </c>
      <c r="B436" s="44">
        <v>15.11764</v>
      </c>
      <c r="C436" s="44">
        <v>0.77893760000000001</v>
      </c>
    </row>
    <row r="437" spans="1:3" x14ac:dyDescent="0.25">
      <c r="A437" s="44" t="s">
        <v>4879</v>
      </c>
      <c r="B437" s="44">
        <v>15.117240000000001</v>
      </c>
      <c r="C437" s="44" t="s">
        <v>5966</v>
      </c>
    </row>
    <row r="438" spans="1:3" x14ac:dyDescent="0.25">
      <c r="A438" s="44" t="s">
        <v>5003</v>
      </c>
      <c r="B438" s="44">
        <v>15.116250000000001</v>
      </c>
      <c r="C438" s="44">
        <v>1.2056530000000001</v>
      </c>
    </row>
    <row r="439" spans="1:3" x14ac:dyDescent="0.25">
      <c r="A439" s="44" t="s">
        <v>897</v>
      </c>
      <c r="B439" s="44">
        <v>15.11374</v>
      </c>
      <c r="C439" s="44" t="s">
        <v>5966</v>
      </c>
    </row>
    <row r="440" spans="1:3" x14ac:dyDescent="0.25">
      <c r="A440" s="44" t="s">
        <v>896</v>
      </c>
      <c r="B440" s="44">
        <v>15.11157</v>
      </c>
      <c r="C440" s="44" t="s">
        <v>5966</v>
      </c>
    </row>
    <row r="441" spans="1:3" x14ac:dyDescent="0.25">
      <c r="A441" s="44" t="s">
        <v>4206</v>
      </c>
      <c r="B441" s="44">
        <v>15.111280000000001</v>
      </c>
      <c r="C441" s="44" t="s">
        <v>5966</v>
      </c>
    </row>
    <row r="442" spans="1:3" x14ac:dyDescent="0.25">
      <c r="A442" t="s">
        <v>4884</v>
      </c>
      <c r="B442">
        <v>15.101800000000001</v>
      </c>
      <c r="C442" t="s">
        <v>5966</v>
      </c>
    </row>
    <row r="443" spans="1:3" x14ac:dyDescent="0.25">
      <c r="A443" s="44" t="s">
        <v>4834</v>
      </c>
      <c r="B443" s="44">
        <v>15.10026</v>
      </c>
      <c r="C443" s="44" t="s">
        <v>5966</v>
      </c>
    </row>
    <row r="444" spans="1:3" x14ac:dyDescent="0.25">
      <c r="A444" s="44" t="s">
        <v>1600</v>
      </c>
      <c r="B444" s="44">
        <v>15.092969999999999</v>
      </c>
      <c r="C444" s="44" t="s">
        <v>5966</v>
      </c>
    </row>
    <row r="445" spans="1:3" x14ac:dyDescent="0.25">
      <c r="A445" s="44" t="s">
        <v>4164</v>
      </c>
      <c r="B445" s="44">
        <v>15.086550000000001</v>
      </c>
      <c r="C445" s="44" t="s">
        <v>5966</v>
      </c>
    </row>
    <row r="446" spans="1:3" x14ac:dyDescent="0.25">
      <c r="A446" s="44" t="s">
        <v>4926</v>
      </c>
      <c r="B446" s="44">
        <v>15.083600000000001</v>
      </c>
      <c r="C446" s="44" t="s">
        <v>5966</v>
      </c>
    </row>
    <row r="447" spans="1:3" x14ac:dyDescent="0.25">
      <c r="A447" s="44" t="s">
        <v>5253</v>
      </c>
      <c r="B447" s="44">
        <v>15.08351</v>
      </c>
      <c r="C447" s="44">
        <v>0.78955010000000003</v>
      </c>
    </row>
    <row r="448" spans="1:3" x14ac:dyDescent="0.25">
      <c r="A448" s="44" t="s">
        <v>119</v>
      </c>
      <c r="B448" s="44">
        <v>15.08145</v>
      </c>
      <c r="C448" s="44">
        <v>0.4654239</v>
      </c>
    </row>
    <row r="449" spans="1:3" x14ac:dyDescent="0.25">
      <c r="A449" s="44" t="s">
        <v>2043</v>
      </c>
      <c r="B449" s="44">
        <v>15.080819999999999</v>
      </c>
      <c r="C449" s="44" t="s">
        <v>5966</v>
      </c>
    </row>
    <row r="450" spans="1:3" x14ac:dyDescent="0.25">
      <c r="A450" s="44" t="s">
        <v>5573</v>
      </c>
      <c r="B450" s="44">
        <v>15.08018</v>
      </c>
      <c r="C450" s="44">
        <v>4.4292600000000001E-2</v>
      </c>
    </row>
    <row r="451" spans="1:3" x14ac:dyDescent="0.25">
      <c r="A451" s="44" t="s">
        <v>4175</v>
      </c>
      <c r="B451" s="44">
        <v>15.074769999999999</v>
      </c>
      <c r="C451" s="44" t="s">
        <v>5966</v>
      </c>
    </row>
    <row r="452" spans="1:3" x14ac:dyDescent="0.25">
      <c r="A452" s="44" t="s">
        <v>4086</v>
      </c>
      <c r="B452" s="44">
        <v>15.074529999999999</v>
      </c>
      <c r="C452" s="44">
        <v>0.42815890000000001</v>
      </c>
    </row>
    <row r="453" spans="1:3" x14ac:dyDescent="0.25">
      <c r="A453" s="44" t="s">
        <v>4355</v>
      </c>
      <c r="B453" s="44">
        <v>15.07396</v>
      </c>
      <c r="C453" s="44" t="s">
        <v>5966</v>
      </c>
    </row>
    <row r="454" spans="1:3" x14ac:dyDescent="0.25">
      <c r="A454" s="44" t="s">
        <v>6081</v>
      </c>
      <c r="B454" s="44">
        <v>15.07231</v>
      </c>
      <c r="C454" s="44" t="s">
        <v>5966</v>
      </c>
    </row>
    <row r="455" spans="1:3" x14ac:dyDescent="0.25">
      <c r="A455" s="44" t="s">
        <v>2352</v>
      </c>
      <c r="B455" s="44">
        <v>15.071260000000001</v>
      </c>
      <c r="C455" s="44" t="s">
        <v>5966</v>
      </c>
    </row>
    <row r="456" spans="1:3" x14ac:dyDescent="0.25">
      <c r="A456" s="44" t="s">
        <v>910</v>
      </c>
      <c r="B456" s="44">
        <v>15.06847</v>
      </c>
      <c r="C456" s="44" t="s">
        <v>5966</v>
      </c>
    </row>
    <row r="457" spans="1:3" x14ac:dyDescent="0.25">
      <c r="A457" s="44" t="s">
        <v>7109</v>
      </c>
      <c r="B457" s="44">
        <v>15.06705</v>
      </c>
      <c r="C457" s="44" t="s">
        <v>5966</v>
      </c>
    </row>
    <row r="458" spans="1:3" x14ac:dyDescent="0.25">
      <c r="A458" s="44" t="s">
        <v>2752</v>
      </c>
      <c r="B458" s="44">
        <v>15.062150000000001</v>
      </c>
      <c r="C458" s="44" t="s">
        <v>5966</v>
      </c>
    </row>
    <row r="459" spans="1:3" x14ac:dyDescent="0.25">
      <c r="A459" s="44" t="s">
        <v>4953</v>
      </c>
      <c r="B459" s="44">
        <v>15.058579999999999</v>
      </c>
      <c r="C459" s="44" t="s">
        <v>5966</v>
      </c>
    </row>
    <row r="460" spans="1:3" x14ac:dyDescent="0.25">
      <c r="A460" s="44" t="s">
        <v>4843</v>
      </c>
      <c r="B460" s="44">
        <v>15.05805</v>
      </c>
      <c r="C460" s="44" t="s">
        <v>5966</v>
      </c>
    </row>
    <row r="461" spans="1:3" x14ac:dyDescent="0.25">
      <c r="A461" s="44" t="s">
        <v>5001</v>
      </c>
      <c r="B461" s="44">
        <v>15.05669</v>
      </c>
      <c r="C461" s="44" t="s">
        <v>5966</v>
      </c>
    </row>
    <row r="462" spans="1:3" x14ac:dyDescent="0.25">
      <c r="A462" s="44" t="s">
        <v>1838</v>
      </c>
      <c r="B462" s="44">
        <v>15.051410000000001</v>
      </c>
      <c r="C462" s="44" t="s">
        <v>5966</v>
      </c>
    </row>
    <row r="463" spans="1:3" x14ac:dyDescent="0.25">
      <c r="A463" s="44" t="s">
        <v>6060</v>
      </c>
      <c r="B463" s="44">
        <v>15.04809</v>
      </c>
      <c r="C463" s="44" t="s">
        <v>5966</v>
      </c>
    </row>
    <row r="464" spans="1:3" x14ac:dyDescent="0.25">
      <c r="A464" s="44" t="s">
        <v>916</v>
      </c>
      <c r="B464" s="44">
        <v>15.045109999999999</v>
      </c>
      <c r="C464" s="44">
        <v>0.80983740000000004</v>
      </c>
    </row>
    <row r="465" spans="1:3" x14ac:dyDescent="0.25">
      <c r="A465" s="44" t="s">
        <v>2986</v>
      </c>
      <c r="B465" s="44">
        <v>15.042680000000001</v>
      </c>
      <c r="C465" s="44" t="s">
        <v>5966</v>
      </c>
    </row>
    <row r="466" spans="1:3" x14ac:dyDescent="0.25">
      <c r="A466" s="44" t="s">
        <v>4850</v>
      </c>
      <c r="B466" s="44">
        <v>15.036429999999999</v>
      </c>
      <c r="C466" s="44" t="s">
        <v>5966</v>
      </c>
    </row>
    <row r="467" spans="1:3" x14ac:dyDescent="0.25">
      <c r="A467" s="44" t="s">
        <v>2364</v>
      </c>
      <c r="B467" s="44">
        <v>15.021739999999999</v>
      </c>
      <c r="C467" s="44" t="s">
        <v>5966</v>
      </c>
    </row>
    <row r="468" spans="1:3" x14ac:dyDescent="0.25">
      <c r="A468" s="44" t="s">
        <v>4192</v>
      </c>
      <c r="B468" s="44">
        <v>15.0174</v>
      </c>
      <c r="C468" s="44" t="s">
        <v>5966</v>
      </c>
    </row>
    <row r="469" spans="1:3" x14ac:dyDescent="0.25">
      <c r="A469" s="44" t="s">
        <v>4193</v>
      </c>
      <c r="B469" s="44">
        <v>15.015129999999999</v>
      </c>
      <c r="C469" s="44" t="s">
        <v>5966</v>
      </c>
    </row>
    <row r="470" spans="1:3" x14ac:dyDescent="0.25">
      <c r="A470" s="44" t="s">
        <v>6066</v>
      </c>
      <c r="B470" s="44">
        <v>15.013769999999999</v>
      </c>
      <c r="C470" s="44" t="s">
        <v>5966</v>
      </c>
    </row>
    <row r="471" spans="1:3" x14ac:dyDescent="0.25">
      <c r="A471" s="44" t="s">
        <v>2368</v>
      </c>
      <c r="B471" s="44">
        <v>14.997920000000001</v>
      </c>
      <c r="C471" s="44" t="s">
        <v>5966</v>
      </c>
    </row>
    <row r="472" spans="1:3" x14ac:dyDescent="0.25">
      <c r="A472" s="44" t="s">
        <v>595</v>
      </c>
      <c r="B472" s="44">
        <v>14.992570000000001</v>
      </c>
      <c r="C472" s="44" t="s">
        <v>5966</v>
      </c>
    </row>
    <row r="473" spans="1:3" x14ac:dyDescent="0.25">
      <c r="A473" s="44" t="s">
        <v>526</v>
      </c>
      <c r="B473" s="44">
        <v>14.979649999999999</v>
      </c>
      <c r="C473" s="44" t="s">
        <v>5966</v>
      </c>
    </row>
    <row r="474" spans="1:3" x14ac:dyDescent="0.25">
      <c r="A474" s="44" t="s">
        <v>2361</v>
      </c>
      <c r="B474" s="44">
        <v>14.97409</v>
      </c>
      <c r="C474" s="44">
        <v>0.66287620000000003</v>
      </c>
    </row>
    <row r="475" spans="1:3" x14ac:dyDescent="0.25">
      <c r="A475" s="44" t="s">
        <v>361</v>
      </c>
      <c r="B475" s="44">
        <v>14.97316</v>
      </c>
      <c r="C475" s="44" t="s">
        <v>5966</v>
      </c>
    </row>
    <row r="476" spans="1:3" x14ac:dyDescent="0.25">
      <c r="A476" s="44" t="s">
        <v>4190</v>
      </c>
      <c r="B476" s="44">
        <v>14.971579999999999</v>
      </c>
      <c r="C476" s="44" t="s">
        <v>5966</v>
      </c>
    </row>
    <row r="477" spans="1:3" x14ac:dyDescent="0.25">
      <c r="A477" s="44" t="s">
        <v>1651</v>
      </c>
      <c r="B477" s="44">
        <v>14.97044</v>
      </c>
      <c r="C477" s="44" t="s">
        <v>5966</v>
      </c>
    </row>
    <row r="478" spans="1:3" x14ac:dyDescent="0.25">
      <c r="A478" s="44" t="s">
        <v>5221</v>
      </c>
      <c r="B478" s="44">
        <v>14.96486</v>
      </c>
      <c r="C478" s="44" t="s">
        <v>5966</v>
      </c>
    </row>
    <row r="479" spans="1:3" x14ac:dyDescent="0.25">
      <c r="A479" s="44" t="s">
        <v>2370</v>
      </c>
      <c r="B479" s="44">
        <v>14.96378</v>
      </c>
      <c r="C479" s="44" t="s">
        <v>5966</v>
      </c>
    </row>
    <row r="480" spans="1:3" x14ac:dyDescent="0.25">
      <c r="A480" s="44" t="s">
        <v>2366</v>
      </c>
      <c r="B480" s="44">
        <v>14.96022</v>
      </c>
      <c r="C480" s="44" t="s">
        <v>5966</v>
      </c>
    </row>
    <row r="481" spans="1:3" x14ac:dyDescent="0.25">
      <c r="A481" s="44" t="s">
        <v>4968</v>
      </c>
      <c r="B481" s="44">
        <v>14.95607</v>
      </c>
      <c r="C481" s="44" t="s">
        <v>5966</v>
      </c>
    </row>
    <row r="482" spans="1:3" x14ac:dyDescent="0.25">
      <c r="A482" s="44" t="s">
        <v>4208</v>
      </c>
      <c r="B482" s="44">
        <v>14.94178</v>
      </c>
      <c r="C482" s="44" t="s">
        <v>5966</v>
      </c>
    </row>
    <row r="483" spans="1:3" x14ac:dyDescent="0.25">
      <c r="A483" s="44" t="s">
        <v>4886</v>
      </c>
      <c r="B483" s="44">
        <v>14.94159</v>
      </c>
      <c r="C483" s="44" t="s">
        <v>5966</v>
      </c>
    </row>
    <row r="484" spans="1:3" x14ac:dyDescent="0.25">
      <c r="A484" s="44" t="s">
        <v>494</v>
      </c>
      <c r="B484" s="44">
        <v>14.938610000000001</v>
      </c>
      <c r="C484" s="44" t="s">
        <v>5966</v>
      </c>
    </row>
    <row r="485" spans="1:3" x14ac:dyDescent="0.25">
      <c r="A485" s="44" t="s">
        <v>1695</v>
      </c>
      <c r="B485" s="44">
        <v>14.93712</v>
      </c>
      <c r="C485" s="44" t="s">
        <v>5966</v>
      </c>
    </row>
    <row r="486" spans="1:3" x14ac:dyDescent="0.25">
      <c r="A486" s="44" t="s">
        <v>2347</v>
      </c>
      <c r="B486" s="44">
        <v>14.933809999999999</v>
      </c>
      <c r="C486" s="44" t="s">
        <v>5966</v>
      </c>
    </row>
    <row r="487" spans="1:3" x14ac:dyDescent="0.25">
      <c r="A487" s="44" t="s">
        <v>4942</v>
      </c>
      <c r="B487" s="44">
        <v>14.93346</v>
      </c>
      <c r="C487" s="44" t="s">
        <v>5966</v>
      </c>
    </row>
    <row r="488" spans="1:3" x14ac:dyDescent="0.25">
      <c r="A488" s="44" t="s">
        <v>5513</v>
      </c>
      <c r="B488" s="44">
        <v>14.92604</v>
      </c>
      <c r="C488" s="44" t="s">
        <v>5966</v>
      </c>
    </row>
    <row r="489" spans="1:3" x14ac:dyDescent="0.25">
      <c r="A489" s="44" t="s">
        <v>5063</v>
      </c>
      <c r="B489" s="44">
        <v>14.92568</v>
      </c>
      <c r="C489" s="44" t="s">
        <v>5966</v>
      </c>
    </row>
    <row r="490" spans="1:3" x14ac:dyDescent="0.25">
      <c r="A490" s="44" t="s">
        <v>605</v>
      </c>
      <c r="B490" s="44">
        <v>14.92367</v>
      </c>
      <c r="C490" s="44">
        <v>1.476399</v>
      </c>
    </row>
    <row r="491" spans="1:3" x14ac:dyDescent="0.25">
      <c r="A491" s="44" t="s">
        <v>590</v>
      </c>
      <c r="B491" s="44">
        <v>14.917899999999999</v>
      </c>
      <c r="C491" s="44">
        <v>0.28952860000000002</v>
      </c>
    </row>
    <row r="492" spans="1:3" x14ac:dyDescent="0.25">
      <c r="A492" s="44" t="s">
        <v>950</v>
      </c>
      <c r="B492" s="44">
        <v>14.91123</v>
      </c>
      <c r="C492" s="44" t="s">
        <v>5966</v>
      </c>
    </row>
    <row r="493" spans="1:3" x14ac:dyDescent="0.25">
      <c r="A493" s="44" t="s">
        <v>4180</v>
      </c>
      <c r="B493" s="44">
        <v>14.9108</v>
      </c>
      <c r="C493" s="44" t="s">
        <v>5966</v>
      </c>
    </row>
    <row r="494" spans="1:3" x14ac:dyDescent="0.25">
      <c r="A494" s="44" t="s">
        <v>3191</v>
      </c>
      <c r="B494" s="44">
        <v>14.905709999999999</v>
      </c>
      <c r="C494" s="44" t="s">
        <v>5966</v>
      </c>
    </row>
    <row r="495" spans="1:3" x14ac:dyDescent="0.25">
      <c r="A495" s="44" t="s">
        <v>5076</v>
      </c>
      <c r="B495" s="44">
        <v>14.90273</v>
      </c>
      <c r="C495" s="44" t="s">
        <v>5966</v>
      </c>
    </row>
    <row r="496" spans="1:3" x14ac:dyDescent="0.25">
      <c r="A496" s="44" t="s">
        <v>1984</v>
      </c>
      <c r="B496" s="44">
        <v>14.89866</v>
      </c>
      <c r="C496" s="44" t="s">
        <v>5966</v>
      </c>
    </row>
    <row r="497" spans="1:3" x14ac:dyDescent="0.25">
      <c r="A497" s="44" t="s">
        <v>4270</v>
      </c>
      <c r="B497" s="44">
        <v>14.89592</v>
      </c>
      <c r="C497" s="44" t="s">
        <v>5966</v>
      </c>
    </row>
    <row r="498" spans="1:3" x14ac:dyDescent="0.25">
      <c r="A498" s="44" t="s">
        <v>5502</v>
      </c>
      <c r="B498" s="44">
        <v>14.88158</v>
      </c>
      <c r="C498" s="44" t="s">
        <v>5966</v>
      </c>
    </row>
    <row r="499" spans="1:3" x14ac:dyDescent="0.25">
      <c r="A499" s="44" t="s">
        <v>1669</v>
      </c>
      <c r="B499" s="44">
        <v>14.87382</v>
      </c>
      <c r="C499" s="44" t="s">
        <v>5966</v>
      </c>
    </row>
    <row r="500" spans="1:3" x14ac:dyDescent="0.25">
      <c r="A500" s="44" t="s">
        <v>5339</v>
      </c>
      <c r="B500" s="44">
        <v>14.871880000000001</v>
      </c>
      <c r="C500" s="44" t="s">
        <v>5966</v>
      </c>
    </row>
    <row r="501" spans="1:3" x14ac:dyDescent="0.25">
      <c r="A501" s="44" t="s">
        <v>2369</v>
      </c>
      <c r="B501" s="44">
        <v>14.86741</v>
      </c>
      <c r="C501" s="44" t="s">
        <v>5966</v>
      </c>
    </row>
    <row r="502" spans="1:3" x14ac:dyDescent="0.25">
      <c r="A502" s="44" t="s">
        <v>4861</v>
      </c>
      <c r="B502" s="44">
        <v>14.85956</v>
      </c>
      <c r="C502" s="44" t="s">
        <v>5966</v>
      </c>
    </row>
    <row r="503" spans="1:3" x14ac:dyDescent="0.25">
      <c r="A503" s="44" t="s">
        <v>4210</v>
      </c>
      <c r="B503" s="44">
        <v>14.85439</v>
      </c>
      <c r="C503" s="44" t="s">
        <v>5966</v>
      </c>
    </row>
    <row r="504" spans="1:3" x14ac:dyDescent="0.25">
      <c r="A504" s="44" t="s">
        <v>3194</v>
      </c>
      <c r="B504" s="44">
        <v>14.85271</v>
      </c>
      <c r="C504" s="44" t="s">
        <v>5966</v>
      </c>
    </row>
    <row r="505" spans="1:3" x14ac:dyDescent="0.25">
      <c r="A505" s="44" t="s">
        <v>4824</v>
      </c>
      <c r="B505" s="44">
        <v>14.840809999999999</v>
      </c>
      <c r="C505" s="44" t="s">
        <v>5966</v>
      </c>
    </row>
    <row r="506" spans="1:3" x14ac:dyDescent="0.25">
      <c r="A506" s="44" t="s">
        <v>1978</v>
      </c>
      <c r="B506" s="44">
        <v>14.83403</v>
      </c>
      <c r="C506" s="44" t="s">
        <v>5966</v>
      </c>
    </row>
    <row r="507" spans="1:3" x14ac:dyDescent="0.25">
      <c r="A507" s="44" t="s">
        <v>555</v>
      </c>
      <c r="B507" s="44">
        <v>14.829090000000001</v>
      </c>
      <c r="C507" s="44" t="s">
        <v>5966</v>
      </c>
    </row>
    <row r="508" spans="1:3" x14ac:dyDescent="0.25">
      <c r="A508" s="44" t="s">
        <v>902</v>
      </c>
      <c r="B508" s="44">
        <v>14.82856</v>
      </c>
      <c r="C508" s="44" t="s">
        <v>5966</v>
      </c>
    </row>
    <row r="509" spans="1:3" x14ac:dyDescent="0.25">
      <c r="A509" s="44" t="s">
        <v>6062</v>
      </c>
      <c r="B509" s="44">
        <v>14.82288</v>
      </c>
      <c r="C509" s="44" t="s">
        <v>5966</v>
      </c>
    </row>
    <row r="510" spans="1:3" x14ac:dyDescent="0.25">
      <c r="A510" s="44" t="s">
        <v>6080</v>
      </c>
      <c r="B510" s="44">
        <v>14.821099999999999</v>
      </c>
      <c r="C510" s="44" t="s">
        <v>5966</v>
      </c>
    </row>
    <row r="511" spans="1:3" x14ac:dyDescent="0.25">
      <c r="A511" s="44" t="s">
        <v>177</v>
      </c>
      <c r="B511" s="44">
        <v>14.8177</v>
      </c>
      <c r="C511" s="44" t="s">
        <v>5966</v>
      </c>
    </row>
    <row r="512" spans="1:3" x14ac:dyDescent="0.25">
      <c r="A512" s="44" t="s">
        <v>6083</v>
      </c>
      <c r="B512" s="44">
        <v>14.81695</v>
      </c>
      <c r="C512" s="44" t="s">
        <v>5966</v>
      </c>
    </row>
    <row r="513" spans="1:3" x14ac:dyDescent="0.25">
      <c r="A513" s="44" t="s">
        <v>6072</v>
      </c>
      <c r="B513" s="44">
        <v>14.811489999999999</v>
      </c>
      <c r="C513" s="44" t="s">
        <v>5966</v>
      </c>
    </row>
    <row r="514" spans="1:3" x14ac:dyDescent="0.25">
      <c r="A514" t="s">
        <v>4813</v>
      </c>
      <c r="B514">
        <v>14.8032</v>
      </c>
      <c r="C514" t="s">
        <v>5966</v>
      </c>
    </row>
    <row r="515" spans="1:3" x14ac:dyDescent="0.25">
      <c r="A515" s="44" t="s">
        <v>1493</v>
      </c>
      <c r="B515" s="44">
        <v>14.801959999999999</v>
      </c>
      <c r="C515" s="44">
        <v>0.84697500000000003</v>
      </c>
    </row>
    <row r="516" spans="1:3" x14ac:dyDescent="0.25">
      <c r="A516" s="44" t="s">
        <v>2038</v>
      </c>
      <c r="B516" s="44">
        <v>14.79571</v>
      </c>
      <c r="C516" s="44" t="s">
        <v>5966</v>
      </c>
    </row>
    <row r="517" spans="1:3" x14ac:dyDescent="0.25">
      <c r="A517" s="44" t="s">
        <v>1969</v>
      </c>
      <c r="B517" s="44">
        <v>14.7934</v>
      </c>
      <c r="C517" s="44">
        <v>8.0655599999999994E-2</v>
      </c>
    </row>
    <row r="518" spans="1:3" x14ac:dyDescent="0.25">
      <c r="A518" s="44" t="s">
        <v>5360</v>
      </c>
      <c r="B518" s="44">
        <v>14.78495</v>
      </c>
      <c r="C518" s="44" t="s">
        <v>5966</v>
      </c>
    </row>
    <row r="519" spans="1:3" x14ac:dyDescent="0.25">
      <c r="A519" s="44" t="s">
        <v>2290</v>
      </c>
      <c r="B519" s="44">
        <v>14.781470000000001</v>
      </c>
      <c r="C519" s="44" t="s">
        <v>5966</v>
      </c>
    </row>
    <row r="520" spans="1:3" x14ac:dyDescent="0.25">
      <c r="A520" s="44" t="s">
        <v>2362</v>
      </c>
      <c r="B520" s="44">
        <v>14.77887</v>
      </c>
      <c r="C520" s="44" t="s">
        <v>5966</v>
      </c>
    </row>
    <row r="521" spans="1:3" x14ac:dyDescent="0.25">
      <c r="A521" s="44" t="s">
        <v>4161</v>
      </c>
      <c r="B521" s="44">
        <v>14.771229999999999</v>
      </c>
      <c r="C521" s="44" t="s">
        <v>5966</v>
      </c>
    </row>
    <row r="522" spans="1:3" x14ac:dyDescent="0.25">
      <c r="A522" s="44" t="s">
        <v>5124</v>
      </c>
      <c r="B522" s="44">
        <v>14.761559999999999</v>
      </c>
      <c r="C522" s="44" t="s">
        <v>5966</v>
      </c>
    </row>
    <row r="523" spans="1:3" x14ac:dyDescent="0.25">
      <c r="A523" s="44" t="s">
        <v>2036</v>
      </c>
      <c r="B523" s="44">
        <v>14.75784</v>
      </c>
      <c r="C523" s="44" t="s">
        <v>5966</v>
      </c>
    </row>
    <row r="524" spans="1:3" x14ac:dyDescent="0.25">
      <c r="A524" s="44" t="s">
        <v>4897</v>
      </c>
      <c r="B524" s="44">
        <v>14.757770000000001</v>
      </c>
      <c r="C524" s="44" t="s">
        <v>5966</v>
      </c>
    </row>
    <row r="525" spans="1:3" x14ac:dyDescent="0.25">
      <c r="A525" s="44" t="s">
        <v>1666</v>
      </c>
      <c r="B525" s="44">
        <v>14.755100000000001</v>
      </c>
      <c r="C525" s="44" t="s">
        <v>5966</v>
      </c>
    </row>
    <row r="526" spans="1:3" x14ac:dyDescent="0.25">
      <c r="A526" s="44" t="s">
        <v>3560</v>
      </c>
      <c r="B526" s="44">
        <v>14.754720000000001</v>
      </c>
      <c r="C526" s="44" t="s">
        <v>5966</v>
      </c>
    </row>
    <row r="527" spans="1:3" x14ac:dyDescent="0.25">
      <c r="A527" s="44" t="s">
        <v>599</v>
      </c>
      <c r="B527" s="44">
        <v>14.744999999999999</v>
      </c>
      <c r="C527" s="44" t="s">
        <v>5966</v>
      </c>
    </row>
    <row r="528" spans="1:3" x14ac:dyDescent="0.25">
      <c r="A528" s="44" t="s">
        <v>2039</v>
      </c>
      <c r="B528" s="44">
        <v>14.743040000000001</v>
      </c>
      <c r="C528" s="44" t="s">
        <v>5966</v>
      </c>
    </row>
    <row r="529" spans="1:3" x14ac:dyDescent="0.25">
      <c r="A529" s="44" t="s">
        <v>4189</v>
      </c>
      <c r="B529" s="44">
        <v>14.742789999999999</v>
      </c>
      <c r="C529" s="44" t="s">
        <v>5966</v>
      </c>
    </row>
    <row r="530" spans="1:3" x14ac:dyDescent="0.25">
      <c r="A530" s="44" t="s">
        <v>2034</v>
      </c>
      <c r="B530" s="44">
        <v>14.73892</v>
      </c>
      <c r="C530" s="44" t="s">
        <v>5966</v>
      </c>
    </row>
    <row r="531" spans="1:3" x14ac:dyDescent="0.25">
      <c r="A531" s="44" t="s">
        <v>2763</v>
      </c>
      <c r="B531" s="44">
        <v>14.737130000000001</v>
      </c>
      <c r="C531" s="44" t="s">
        <v>5966</v>
      </c>
    </row>
    <row r="532" spans="1:3" x14ac:dyDescent="0.25">
      <c r="A532" s="44" t="s">
        <v>2033</v>
      </c>
      <c r="B532" s="44">
        <v>14.73333</v>
      </c>
      <c r="C532" s="44">
        <v>0.6438528</v>
      </c>
    </row>
    <row r="533" spans="1:3" x14ac:dyDescent="0.25">
      <c r="A533" s="44" t="s">
        <v>1145</v>
      </c>
      <c r="B533" s="44">
        <v>14.730370000000001</v>
      </c>
      <c r="C533" s="44">
        <v>0</v>
      </c>
    </row>
    <row r="534" spans="1:3" x14ac:dyDescent="0.25">
      <c r="A534" s="44" t="s">
        <v>4200</v>
      </c>
      <c r="B534" s="44">
        <v>14.72635</v>
      </c>
      <c r="C534" s="44" t="s">
        <v>5966</v>
      </c>
    </row>
    <row r="535" spans="1:3" x14ac:dyDescent="0.25">
      <c r="A535" s="44" t="s">
        <v>5480</v>
      </c>
      <c r="B535" s="44">
        <v>14.72433</v>
      </c>
      <c r="C535" s="44" t="s">
        <v>5966</v>
      </c>
    </row>
    <row r="536" spans="1:3" x14ac:dyDescent="0.25">
      <c r="A536" s="44" t="s">
        <v>2765</v>
      </c>
      <c r="B536" s="44">
        <v>14.72001</v>
      </c>
      <c r="C536" s="44" t="s">
        <v>5966</v>
      </c>
    </row>
    <row r="537" spans="1:3" x14ac:dyDescent="0.25">
      <c r="A537" s="44" t="s">
        <v>5443</v>
      </c>
      <c r="B537" s="44">
        <v>14.71631</v>
      </c>
      <c r="C537" s="44">
        <v>0.8730945</v>
      </c>
    </row>
    <row r="538" spans="1:3" x14ac:dyDescent="0.25">
      <c r="A538" s="44" t="s">
        <v>2022</v>
      </c>
      <c r="B538" s="44">
        <v>14.705270000000001</v>
      </c>
      <c r="C538" s="44" t="s">
        <v>5966</v>
      </c>
    </row>
    <row r="539" spans="1:3" x14ac:dyDescent="0.25">
      <c r="A539" s="44" t="s">
        <v>2363</v>
      </c>
      <c r="B539" s="44">
        <v>14.698449999999999</v>
      </c>
      <c r="C539" s="44" t="s">
        <v>5966</v>
      </c>
    </row>
    <row r="540" spans="1:3" x14ac:dyDescent="0.25">
      <c r="A540" s="44" t="s">
        <v>4798</v>
      </c>
      <c r="B540" s="44">
        <v>14.697039999999999</v>
      </c>
      <c r="C540" s="44">
        <v>3.6975899999999999E-2</v>
      </c>
    </row>
    <row r="541" spans="1:3" x14ac:dyDescent="0.25">
      <c r="A541" s="44" t="s">
        <v>5353</v>
      </c>
      <c r="B541" s="44">
        <v>14.684089999999999</v>
      </c>
      <c r="C541" s="44" t="s">
        <v>5966</v>
      </c>
    </row>
    <row r="542" spans="1:3" x14ac:dyDescent="0.25">
      <c r="A542" s="44" t="s">
        <v>5059</v>
      </c>
      <c r="B542" s="44">
        <v>14.677580000000001</v>
      </c>
      <c r="C542" s="44">
        <v>7.3487899999999995E-2</v>
      </c>
    </row>
    <row r="543" spans="1:3" x14ac:dyDescent="0.25">
      <c r="A543" s="44" t="s">
        <v>1597</v>
      </c>
      <c r="B543" s="44">
        <v>14.674910000000001</v>
      </c>
      <c r="C543" s="44" t="s">
        <v>5966</v>
      </c>
    </row>
    <row r="544" spans="1:3" x14ac:dyDescent="0.25">
      <c r="A544" s="44" t="s">
        <v>6073</v>
      </c>
      <c r="B544" s="44">
        <v>14.67328</v>
      </c>
      <c r="C544" s="44" t="s">
        <v>5966</v>
      </c>
    </row>
    <row r="545" spans="1:3" x14ac:dyDescent="0.25">
      <c r="A545" s="44" t="s">
        <v>6065</v>
      </c>
      <c r="B545" s="44">
        <v>14.66752</v>
      </c>
      <c r="C545" s="44" t="s">
        <v>5966</v>
      </c>
    </row>
    <row r="546" spans="1:3" x14ac:dyDescent="0.25">
      <c r="A546" s="44" t="s">
        <v>4179</v>
      </c>
      <c r="B546" s="44">
        <v>14.660030000000001</v>
      </c>
      <c r="C546" s="44" t="s">
        <v>5966</v>
      </c>
    </row>
    <row r="547" spans="1:3" x14ac:dyDescent="0.25">
      <c r="A547" s="44" t="s">
        <v>4095</v>
      </c>
      <c r="B547" s="44">
        <v>14.65761</v>
      </c>
      <c r="C547" s="44" t="s">
        <v>5966</v>
      </c>
    </row>
    <row r="548" spans="1:3" x14ac:dyDescent="0.25">
      <c r="A548" s="44" t="s">
        <v>3682</v>
      </c>
      <c r="B548" s="44">
        <v>14.63937</v>
      </c>
      <c r="C548" s="44" t="s">
        <v>5966</v>
      </c>
    </row>
    <row r="549" spans="1:3" x14ac:dyDescent="0.25">
      <c r="A549" s="44" t="s">
        <v>2031</v>
      </c>
      <c r="B549" s="44">
        <v>14.63209</v>
      </c>
      <c r="C549" s="44" t="s">
        <v>5966</v>
      </c>
    </row>
    <row r="550" spans="1:3" x14ac:dyDescent="0.25">
      <c r="A550" s="44" t="s">
        <v>1293</v>
      </c>
      <c r="B550" s="44">
        <v>14.627649999999999</v>
      </c>
      <c r="C550" s="44">
        <v>0.23568720000000001</v>
      </c>
    </row>
    <row r="551" spans="1:3" x14ac:dyDescent="0.25">
      <c r="A551" s="44" t="s">
        <v>5128</v>
      </c>
      <c r="B551" s="44">
        <v>14.60862</v>
      </c>
      <c r="C551" s="44" t="s">
        <v>5966</v>
      </c>
    </row>
    <row r="552" spans="1:3" x14ac:dyDescent="0.25">
      <c r="A552" s="44" t="s">
        <v>5108</v>
      </c>
      <c r="B552" s="44">
        <v>14.60505</v>
      </c>
      <c r="C552" s="44" t="s">
        <v>5966</v>
      </c>
    </row>
    <row r="553" spans="1:3" x14ac:dyDescent="0.25">
      <c r="A553" s="44" t="s">
        <v>5047</v>
      </c>
      <c r="B553" s="44">
        <v>14.59735</v>
      </c>
      <c r="C553" s="44" t="s">
        <v>5966</v>
      </c>
    </row>
    <row r="554" spans="1:3" x14ac:dyDescent="0.25">
      <c r="A554" s="44" t="s">
        <v>5314</v>
      </c>
      <c r="B554" s="44">
        <v>14.595940000000001</v>
      </c>
      <c r="C554" s="44" t="s">
        <v>5966</v>
      </c>
    </row>
    <row r="555" spans="1:3" x14ac:dyDescent="0.25">
      <c r="A555" s="44" t="s">
        <v>5066</v>
      </c>
      <c r="B555" s="44">
        <v>14.594279999999999</v>
      </c>
      <c r="C555" s="44" t="s">
        <v>5966</v>
      </c>
    </row>
    <row r="556" spans="1:3" x14ac:dyDescent="0.25">
      <c r="A556" s="44" t="s">
        <v>2811</v>
      </c>
      <c r="B556" s="44">
        <v>14.588620000000001</v>
      </c>
      <c r="C556" s="44">
        <v>0.78336629999999996</v>
      </c>
    </row>
    <row r="557" spans="1:3" x14ac:dyDescent="0.25">
      <c r="A557" s="44" t="s">
        <v>5039</v>
      </c>
      <c r="B557" s="44">
        <v>14.588190000000001</v>
      </c>
      <c r="C557" s="44" t="s">
        <v>5966</v>
      </c>
    </row>
    <row r="558" spans="1:3" x14ac:dyDescent="0.25">
      <c r="A558" s="44" t="s">
        <v>4194</v>
      </c>
      <c r="B558" s="44">
        <v>14.584720000000001</v>
      </c>
      <c r="C558" s="44" t="s">
        <v>5966</v>
      </c>
    </row>
    <row r="559" spans="1:3" x14ac:dyDescent="0.25">
      <c r="A559" s="44" t="s">
        <v>5172</v>
      </c>
      <c r="B559" s="44">
        <v>14.58351</v>
      </c>
      <c r="C559" s="44" t="s">
        <v>5966</v>
      </c>
    </row>
    <row r="560" spans="1:3" x14ac:dyDescent="0.25">
      <c r="A560" s="44" t="s">
        <v>5073</v>
      </c>
      <c r="B560" s="44">
        <v>14.564260000000001</v>
      </c>
      <c r="C560" s="44" t="s">
        <v>5966</v>
      </c>
    </row>
    <row r="561" spans="1:3" x14ac:dyDescent="0.25">
      <c r="A561" s="44" t="s">
        <v>6082</v>
      </c>
      <c r="B561" s="44">
        <v>14.562329999999999</v>
      </c>
      <c r="C561" s="44" t="s">
        <v>5966</v>
      </c>
    </row>
    <row r="562" spans="1:3" x14ac:dyDescent="0.25">
      <c r="A562" s="44" t="s">
        <v>4351</v>
      </c>
      <c r="B562" s="44">
        <v>14.559100000000001</v>
      </c>
      <c r="C562" s="44" t="s">
        <v>5966</v>
      </c>
    </row>
    <row r="563" spans="1:3" x14ac:dyDescent="0.25">
      <c r="A563" s="44" t="s">
        <v>2354</v>
      </c>
      <c r="B563" s="44">
        <v>14.53016</v>
      </c>
      <c r="C563" s="44" t="s">
        <v>5966</v>
      </c>
    </row>
    <row r="564" spans="1:3" x14ac:dyDescent="0.25">
      <c r="A564" s="44" t="s">
        <v>904</v>
      </c>
      <c r="B564" s="44">
        <v>14.527279999999999</v>
      </c>
      <c r="C564" s="44" t="s">
        <v>5966</v>
      </c>
    </row>
    <row r="565" spans="1:3" x14ac:dyDescent="0.25">
      <c r="A565" s="44" t="s">
        <v>6064</v>
      </c>
      <c r="B565" s="44">
        <v>14.51266</v>
      </c>
      <c r="C565" s="44" t="s">
        <v>5966</v>
      </c>
    </row>
    <row r="566" spans="1:3" x14ac:dyDescent="0.25">
      <c r="A566" s="44" t="s">
        <v>4994</v>
      </c>
      <c r="B566" s="44">
        <v>14.509539999999999</v>
      </c>
      <c r="C566" s="44" t="s">
        <v>5966</v>
      </c>
    </row>
    <row r="567" spans="1:3" x14ac:dyDescent="0.25">
      <c r="A567" s="46" t="s">
        <v>5489</v>
      </c>
      <c r="B567" s="44">
        <v>14.503959999999999</v>
      </c>
      <c r="C567" s="44" t="s">
        <v>5966</v>
      </c>
    </row>
    <row r="568" spans="1:3" x14ac:dyDescent="0.25">
      <c r="A568" s="44" t="s">
        <v>5290</v>
      </c>
      <c r="B568" s="44">
        <v>14.50123</v>
      </c>
      <c r="C568" s="44" t="s">
        <v>5966</v>
      </c>
    </row>
    <row r="569" spans="1:3" x14ac:dyDescent="0.25">
      <c r="A569" s="44" t="s">
        <v>4196</v>
      </c>
      <c r="B569" s="44">
        <v>14.49653</v>
      </c>
      <c r="C569" s="44" t="s">
        <v>5966</v>
      </c>
    </row>
    <row r="570" spans="1:3" x14ac:dyDescent="0.25">
      <c r="A570" s="44" t="s">
        <v>4199</v>
      </c>
      <c r="B570" s="44">
        <v>14.49456</v>
      </c>
      <c r="C570" s="44" t="s">
        <v>5966</v>
      </c>
    </row>
    <row r="571" spans="1:3" x14ac:dyDescent="0.25">
      <c r="A571" s="44" t="s">
        <v>940</v>
      </c>
      <c r="B571" s="44">
        <v>14.49441</v>
      </c>
      <c r="C571" s="44">
        <v>2.4444500000000001E-2</v>
      </c>
    </row>
    <row r="572" spans="1:3" x14ac:dyDescent="0.25">
      <c r="A572" s="44" t="s">
        <v>2367</v>
      </c>
      <c r="B572" s="44">
        <v>14.49309</v>
      </c>
      <c r="C572" s="44" t="s">
        <v>5966</v>
      </c>
    </row>
    <row r="573" spans="1:3" x14ac:dyDescent="0.25">
      <c r="A573" s="44" t="s">
        <v>4187</v>
      </c>
      <c r="B573" s="44">
        <v>14.4786</v>
      </c>
      <c r="C573" s="44" t="s">
        <v>5966</v>
      </c>
    </row>
    <row r="574" spans="1:3" x14ac:dyDescent="0.25">
      <c r="A574" s="44" t="s">
        <v>5451</v>
      </c>
      <c r="B574" s="44">
        <v>14.47414</v>
      </c>
      <c r="C574" s="44" t="s">
        <v>5966</v>
      </c>
    </row>
    <row r="575" spans="1:3" x14ac:dyDescent="0.25">
      <c r="A575" s="44" t="s">
        <v>2371</v>
      </c>
      <c r="B575" s="44">
        <v>14.47011</v>
      </c>
      <c r="C575" s="44">
        <v>0.60817560000000004</v>
      </c>
    </row>
    <row r="576" spans="1:3" x14ac:dyDescent="0.25">
      <c r="A576" s="44" t="s">
        <v>2037</v>
      </c>
      <c r="B576" s="44">
        <v>14.45833</v>
      </c>
      <c r="C576" s="44">
        <v>0.72938389999999997</v>
      </c>
    </row>
    <row r="577" spans="1:3" x14ac:dyDescent="0.25">
      <c r="A577" s="44" t="s">
        <v>7108</v>
      </c>
      <c r="B577" s="44">
        <v>14.43918</v>
      </c>
      <c r="C577" s="44" t="s">
        <v>5966</v>
      </c>
    </row>
    <row r="578" spans="1:3" x14ac:dyDescent="0.25">
      <c r="A578" s="44" t="s">
        <v>4892</v>
      </c>
      <c r="B578" s="44">
        <v>14.411009999999999</v>
      </c>
      <c r="C578" s="44" t="s">
        <v>5966</v>
      </c>
    </row>
    <row r="579" spans="1:3" x14ac:dyDescent="0.25">
      <c r="A579" s="44" t="s">
        <v>4184</v>
      </c>
      <c r="B579" s="44">
        <v>14.40305</v>
      </c>
      <c r="C579" s="44" t="s">
        <v>5966</v>
      </c>
    </row>
    <row r="580" spans="1:3" x14ac:dyDescent="0.25">
      <c r="A580" s="44" t="s">
        <v>5090</v>
      </c>
      <c r="B580" s="44">
        <v>14.39166</v>
      </c>
      <c r="C580" s="44" t="s">
        <v>5966</v>
      </c>
    </row>
    <row r="581" spans="1:3" x14ac:dyDescent="0.25">
      <c r="A581" s="44" t="s">
        <v>5299</v>
      </c>
      <c r="B581" s="44">
        <v>14.34634</v>
      </c>
      <c r="C581" s="44" t="s">
        <v>5966</v>
      </c>
    </row>
    <row r="582" spans="1:3" x14ac:dyDescent="0.25">
      <c r="A582" s="44" t="s">
        <v>5022</v>
      </c>
      <c r="B582" s="44">
        <v>14.33939</v>
      </c>
      <c r="C582" s="44" t="s">
        <v>5966</v>
      </c>
    </row>
    <row r="583" spans="1:3" x14ac:dyDescent="0.25">
      <c r="A583" s="44" t="s">
        <v>5537</v>
      </c>
      <c r="B583" s="44">
        <v>14.328390000000001</v>
      </c>
      <c r="C583" s="44" t="s">
        <v>5966</v>
      </c>
    </row>
    <row r="584" spans="1:3" x14ac:dyDescent="0.25">
      <c r="A584" s="44" t="s">
        <v>209</v>
      </c>
      <c r="B584" s="44">
        <v>14.28966</v>
      </c>
      <c r="C584" s="44">
        <v>0.63272249999999997</v>
      </c>
    </row>
    <row r="585" spans="1:3" x14ac:dyDescent="0.25">
      <c r="A585" s="44" t="s">
        <v>4188</v>
      </c>
      <c r="B585" s="44">
        <v>14.28748</v>
      </c>
      <c r="C585" s="44" t="s">
        <v>5966</v>
      </c>
    </row>
    <row r="586" spans="1:3" x14ac:dyDescent="0.25">
      <c r="A586" s="44" t="s">
        <v>601</v>
      </c>
      <c r="B586" s="44">
        <v>14.277570000000001</v>
      </c>
      <c r="C586" s="44" t="s">
        <v>5966</v>
      </c>
    </row>
    <row r="587" spans="1:3" x14ac:dyDescent="0.25">
      <c r="A587" s="46" t="s">
        <v>854</v>
      </c>
      <c r="B587" s="44">
        <v>14.257709999999999</v>
      </c>
      <c r="C587" s="44" t="s">
        <v>5966</v>
      </c>
    </row>
    <row r="588" spans="1:3" x14ac:dyDescent="0.25">
      <c r="A588" s="44" t="s">
        <v>5486</v>
      </c>
      <c r="B588" s="44">
        <v>14.248250000000001</v>
      </c>
      <c r="C588" s="44" t="s">
        <v>5966</v>
      </c>
    </row>
    <row r="589" spans="1:3" x14ac:dyDescent="0.25">
      <c r="A589" s="44" t="s">
        <v>6069</v>
      </c>
      <c r="B589" s="44">
        <v>14.24783</v>
      </c>
      <c r="C589" s="44" t="s">
        <v>5966</v>
      </c>
    </row>
    <row r="590" spans="1:3" x14ac:dyDescent="0.25">
      <c r="A590" s="44" t="s">
        <v>7106</v>
      </c>
      <c r="B590" s="44">
        <v>14.247640000000001</v>
      </c>
      <c r="C590" s="44" t="s">
        <v>5966</v>
      </c>
    </row>
    <row r="591" spans="1:3" x14ac:dyDescent="0.25">
      <c r="A591" s="44" t="s">
        <v>5493</v>
      </c>
      <c r="B591" s="44">
        <v>14.246169999999999</v>
      </c>
      <c r="C591" s="44" t="s">
        <v>5966</v>
      </c>
    </row>
    <row r="592" spans="1:3" x14ac:dyDescent="0.25">
      <c r="A592" s="44" t="s">
        <v>1331</v>
      </c>
      <c r="B592" s="44">
        <v>14.238950000000001</v>
      </c>
      <c r="C592" s="44" t="s">
        <v>5966</v>
      </c>
    </row>
    <row r="593" spans="1:3" x14ac:dyDescent="0.25">
      <c r="A593" s="44" t="s">
        <v>4163</v>
      </c>
      <c r="B593" s="44">
        <v>14.22678</v>
      </c>
      <c r="C593" s="44" t="s">
        <v>5966</v>
      </c>
    </row>
    <row r="594" spans="1:3" x14ac:dyDescent="0.25">
      <c r="A594" s="44" t="s">
        <v>5178</v>
      </c>
      <c r="B594" s="44">
        <v>14.221880000000001</v>
      </c>
      <c r="C594" s="44" t="s">
        <v>5966</v>
      </c>
    </row>
    <row r="595" spans="1:3" x14ac:dyDescent="0.25">
      <c r="A595" s="44" t="s">
        <v>4178</v>
      </c>
      <c r="B595" s="44">
        <v>14.217129999999999</v>
      </c>
      <c r="C595" s="44" t="s">
        <v>5966</v>
      </c>
    </row>
    <row r="596" spans="1:3" x14ac:dyDescent="0.25">
      <c r="A596" s="44" t="s">
        <v>4204</v>
      </c>
      <c r="B596" s="44">
        <v>14.20363</v>
      </c>
      <c r="C596" s="44" t="s">
        <v>5966</v>
      </c>
    </row>
    <row r="597" spans="1:3" x14ac:dyDescent="0.25">
      <c r="A597" s="44" t="s">
        <v>2372</v>
      </c>
      <c r="B597" s="44">
        <v>14.20332</v>
      </c>
      <c r="C597" s="44" t="s">
        <v>5966</v>
      </c>
    </row>
    <row r="598" spans="1:3" x14ac:dyDescent="0.25">
      <c r="A598" s="44" t="s">
        <v>4177</v>
      </c>
      <c r="B598" s="44">
        <v>14.199</v>
      </c>
      <c r="C598" s="44">
        <v>0.1694647</v>
      </c>
    </row>
    <row r="599" spans="1:3" x14ac:dyDescent="0.25">
      <c r="A599" s="44" t="s">
        <v>5472</v>
      </c>
      <c r="B599" s="44">
        <v>14.171139999999999</v>
      </c>
      <c r="C599" s="44" t="s">
        <v>5966</v>
      </c>
    </row>
    <row r="600" spans="1:3" x14ac:dyDescent="0.25">
      <c r="A600" s="44" t="s">
        <v>4201</v>
      </c>
      <c r="B600" s="44">
        <v>14.16647</v>
      </c>
      <c r="C600" s="44" t="s">
        <v>5966</v>
      </c>
    </row>
    <row r="601" spans="1:3" x14ac:dyDescent="0.25">
      <c r="A601" s="44" t="s">
        <v>5037</v>
      </c>
      <c r="B601" s="44">
        <v>14.163919999999999</v>
      </c>
      <c r="C601" s="44" t="s">
        <v>5966</v>
      </c>
    </row>
    <row r="602" spans="1:3" x14ac:dyDescent="0.25">
      <c r="A602" s="44" t="s">
        <v>1987</v>
      </c>
      <c r="B602" s="44">
        <v>14.137180000000001</v>
      </c>
      <c r="C602" s="44" t="s">
        <v>5966</v>
      </c>
    </row>
    <row r="603" spans="1:3" x14ac:dyDescent="0.25">
      <c r="A603" s="44" t="s">
        <v>2804</v>
      </c>
      <c r="B603" s="44">
        <v>14.132099999999999</v>
      </c>
      <c r="C603" s="44" t="s">
        <v>5966</v>
      </c>
    </row>
    <row r="604" spans="1:3" x14ac:dyDescent="0.25">
      <c r="A604" s="44" t="s">
        <v>5084</v>
      </c>
      <c r="B604" s="44">
        <v>14.1213</v>
      </c>
      <c r="C604" s="44" t="s">
        <v>5966</v>
      </c>
    </row>
    <row r="605" spans="1:3" x14ac:dyDescent="0.25">
      <c r="A605" s="44" t="s">
        <v>5263</v>
      </c>
      <c r="B605" s="44">
        <v>14.11692</v>
      </c>
      <c r="C605" s="44" t="s">
        <v>5966</v>
      </c>
    </row>
    <row r="606" spans="1:3" x14ac:dyDescent="0.25">
      <c r="A606" s="44" t="s">
        <v>5154</v>
      </c>
      <c r="B606" s="44">
        <v>14.11523</v>
      </c>
      <c r="C606" s="44" t="s">
        <v>5966</v>
      </c>
    </row>
    <row r="607" spans="1:3" x14ac:dyDescent="0.25">
      <c r="A607" s="44" t="s">
        <v>5105</v>
      </c>
      <c r="B607" s="44">
        <v>14.1061</v>
      </c>
      <c r="C607" s="44" t="s">
        <v>5966</v>
      </c>
    </row>
    <row r="608" spans="1:3" x14ac:dyDescent="0.25">
      <c r="A608" s="44" t="s">
        <v>4203</v>
      </c>
      <c r="B608" s="44">
        <v>14.089079999999999</v>
      </c>
      <c r="C608" s="44" t="s">
        <v>5966</v>
      </c>
    </row>
    <row r="609" spans="1:3" x14ac:dyDescent="0.25">
      <c r="A609" s="44" t="s">
        <v>4186</v>
      </c>
      <c r="B609" s="44">
        <v>14.07047</v>
      </c>
      <c r="C609" s="44" t="s">
        <v>5966</v>
      </c>
    </row>
    <row r="610" spans="1:3" x14ac:dyDescent="0.25">
      <c r="A610" s="44" t="s">
        <v>4207</v>
      </c>
      <c r="B610" s="44">
        <v>14.069269999999999</v>
      </c>
      <c r="C610" s="44" t="s">
        <v>5966</v>
      </c>
    </row>
    <row r="611" spans="1:3" x14ac:dyDescent="0.25">
      <c r="A611" s="44" t="s">
        <v>5028</v>
      </c>
      <c r="B611" s="44">
        <v>14.052099999999999</v>
      </c>
      <c r="C611" s="44" t="s">
        <v>5966</v>
      </c>
    </row>
    <row r="612" spans="1:3" x14ac:dyDescent="0.25">
      <c r="A612" s="44" t="s">
        <v>5113</v>
      </c>
      <c r="B612" s="44">
        <v>14.050850000000001</v>
      </c>
      <c r="C612" s="44" t="s">
        <v>5966</v>
      </c>
    </row>
    <row r="613" spans="1:3" x14ac:dyDescent="0.25">
      <c r="A613" s="44" t="s">
        <v>7105</v>
      </c>
      <c r="B613" s="44">
        <v>14.046760000000001</v>
      </c>
      <c r="C613" s="44" t="s">
        <v>5966</v>
      </c>
    </row>
    <row r="614" spans="1:3" x14ac:dyDescent="0.25">
      <c r="A614" s="44" t="s">
        <v>5110</v>
      </c>
      <c r="B614" s="44">
        <v>14.03078</v>
      </c>
      <c r="C614" s="44" t="s">
        <v>5966</v>
      </c>
    </row>
    <row r="615" spans="1:3" x14ac:dyDescent="0.25">
      <c r="A615" s="44" t="s">
        <v>5393</v>
      </c>
      <c r="B615" s="44">
        <v>14.009779999999999</v>
      </c>
      <c r="C615" s="44" t="s">
        <v>5966</v>
      </c>
    </row>
    <row r="616" spans="1:3" x14ac:dyDescent="0.25">
      <c r="A616" s="44" t="s">
        <v>4209</v>
      </c>
      <c r="B616" s="44">
        <v>14.00949</v>
      </c>
      <c r="C616" s="44" t="s">
        <v>5966</v>
      </c>
    </row>
    <row r="617" spans="1:3" x14ac:dyDescent="0.25">
      <c r="A617" s="44" t="s">
        <v>4182</v>
      </c>
      <c r="B617" s="44">
        <v>13.9824</v>
      </c>
      <c r="C617" s="44">
        <v>0.94867840000000003</v>
      </c>
    </row>
    <row r="618" spans="1:3" x14ac:dyDescent="0.25">
      <c r="A618" s="44" t="s">
        <v>2412</v>
      </c>
      <c r="B618" s="44">
        <v>13.98171</v>
      </c>
      <c r="C618" s="44" t="s">
        <v>5966</v>
      </c>
    </row>
    <row r="619" spans="1:3" x14ac:dyDescent="0.25">
      <c r="A619" s="44" t="s">
        <v>2805</v>
      </c>
      <c r="B619" s="44">
        <v>13.97401</v>
      </c>
      <c r="C619" s="44" t="s">
        <v>5966</v>
      </c>
    </row>
    <row r="620" spans="1:3" x14ac:dyDescent="0.25">
      <c r="A620" s="44" t="s">
        <v>5132</v>
      </c>
      <c r="B620" s="44">
        <v>13.94013</v>
      </c>
      <c r="C620" s="44" t="s">
        <v>5966</v>
      </c>
    </row>
    <row r="621" spans="1:3" x14ac:dyDescent="0.25">
      <c r="A621" s="44" t="s">
        <v>5448</v>
      </c>
      <c r="B621" s="44">
        <v>13.904500000000001</v>
      </c>
      <c r="C621" s="44" t="s">
        <v>5966</v>
      </c>
    </row>
    <row r="622" spans="1:3" x14ac:dyDescent="0.25">
      <c r="A622" s="44" t="s">
        <v>1951</v>
      </c>
      <c r="B622" s="44">
        <v>13.900230000000001</v>
      </c>
      <c r="C622" s="44">
        <v>0.59588560000000002</v>
      </c>
    </row>
    <row r="623" spans="1:3" x14ac:dyDescent="0.25">
      <c r="A623" s="44" t="s">
        <v>5418</v>
      </c>
      <c r="B623" s="44">
        <v>13.83137</v>
      </c>
      <c r="C623" s="44" t="s">
        <v>5966</v>
      </c>
    </row>
    <row r="624" spans="1:3" x14ac:dyDescent="0.25">
      <c r="A624" s="44" t="s">
        <v>4205</v>
      </c>
      <c r="B624" s="44">
        <v>13.8042</v>
      </c>
      <c r="C624" s="44" t="s">
        <v>5966</v>
      </c>
    </row>
    <row r="625" spans="1:3" x14ac:dyDescent="0.25">
      <c r="A625" s="44" t="s">
        <v>5139</v>
      </c>
      <c r="B625" s="44">
        <v>13.79434</v>
      </c>
      <c r="C625" s="44" t="s">
        <v>5966</v>
      </c>
    </row>
    <row r="626" spans="1:3" x14ac:dyDescent="0.25">
      <c r="A626" s="44" t="s">
        <v>3661</v>
      </c>
      <c r="B626" s="44">
        <v>13.792450000000001</v>
      </c>
      <c r="C626" s="44" t="s">
        <v>5966</v>
      </c>
    </row>
    <row r="627" spans="1:3" x14ac:dyDescent="0.25">
      <c r="A627" s="44" t="s">
        <v>5474</v>
      </c>
      <c r="B627" s="44">
        <v>13.78434</v>
      </c>
      <c r="C627" s="44" t="s">
        <v>5966</v>
      </c>
    </row>
    <row r="628" spans="1:3" x14ac:dyDescent="0.25">
      <c r="A628" s="44" t="s">
        <v>5093</v>
      </c>
      <c r="B628" s="44">
        <v>13.783910000000001</v>
      </c>
      <c r="C628" s="44" t="s">
        <v>5966</v>
      </c>
    </row>
    <row r="629" spans="1:3" x14ac:dyDescent="0.25">
      <c r="A629" s="44" t="s">
        <v>7107</v>
      </c>
      <c r="B629" s="44">
        <v>13.738479999999999</v>
      </c>
      <c r="C629" s="44" t="s">
        <v>5966</v>
      </c>
    </row>
    <row r="630" spans="1:3" x14ac:dyDescent="0.25">
      <c r="A630" s="44" t="s">
        <v>5431</v>
      </c>
      <c r="B630" s="44">
        <v>13.732559999999999</v>
      </c>
      <c r="C630" s="44" t="s">
        <v>5966</v>
      </c>
    </row>
    <row r="631" spans="1:3" x14ac:dyDescent="0.25">
      <c r="A631" s="44" t="s">
        <v>5328</v>
      </c>
      <c r="B631" s="44">
        <v>13.72696</v>
      </c>
      <c r="C631" s="44" t="s">
        <v>5966</v>
      </c>
    </row>
    <row r="632" spans="1:3" x14ac:dyDescent="0.25">
      <c r="A632" s="44" t="s">
        <v>4905</v>
      </c>
      <c r="B632" s="44">
        <v>13.72429</v>
      </c>
      <c r="C632" s="44" t="s">
        <v>5966</v>
      </c>
    </row>
    <row r="633" spans="1:3" x14ac:dyDescent="0.25">
      <c r="A633" s="44" t="s">
        <v>5228</v>
      </c>
      <c r="B633" s="44">
        <v>13.70308</v>
      </c>
      <c r="C633" s="44" t="s">
        <v>5966</v>
      </c>
    </row>
    <row r="634" spans="1:3" x14ac:dyDescent="0.25">
      <c r="A634" s="44" t="s">
        <v>1983</v>
      </c>
      <c r="B634" s="44">
        <v>13.701180000000001</v>
      </c>
      <c r="C634" s="44" t="s">
        <v>5966</v>
      </c>
    </row>
    <row r="635" spans="1:3" x14ac:dyDescent="0.25">
      <c r="A635" s="44" t="s">
        <v>213</v>
      </c>
      <c r="B635" s="44">
        <v>13.692500000000001</v>
      </c>
      <c r="C635" s="44" t="s">
        <v>5966</v>
      </c>
    </row>
    <row r="636" spans="1:3" x14ac:dyDescent="0.25">
      <c r="A636" s="44" t="s">
        <v>3538</v>
      </c>
      <c r="B636" s="44">
        <v>13.60272</v>
      </c>
      <c r="C636" s="44" t="s">
        <v>5966</v>
      </c>
    </row>
    <row r="637" spans="1:3" x14ac:dyDescent="0.25">
      <c r="A637" s="44" t="s">
        <v>5032</v>
      </c>
      <c r="B637" s="44">
        <v>13.59858</v>
      </c>
      <c r="C637" s="44" t="s">
        <v>5966</v>
      </c>
    </row>
    <row r="638" spans="1:3" x14ac:dyDescent="0.25">
      <c r="A638" s="44" t="s">
        <v>5412</v>
      </c>
      <c r="B638" s="44">
        <v>13.596690000000001</v>
      </c>
      <c r="C638" s="44" t="s">
        <v>5966</v>
      </c>
    </row>
    <row r="639" spans="1:3" x14ac:dyDescent="0.25">
      <c r="A639" s="44" t="s">
        <v>5373</v>
      </c>
      <c r="B639" s="44">
        <v>13.57428</v>
      </c>
      <c r="C639" s="44" t="s">
        <v>5966</v>
      </c>
    </row>
    <row r="640" spans="1:3" x14ac:dyDescent="0.25">
      <c r="A640" s="44" t="s">
        <v>5321</v>
      </c>
      <c r="B640" s="44">
        <v>13.3805</v>
      </c>
      <c r="C640" s="44" t="s">
        <v>5966</v>
      </c>
    </row>
    <row r="641" spans="1:3" x14ac:dyDescent="0.25">
      <c r="A641" s="44" t="s">
        <v>5525</v>
      </c>
      <c r="B641" s="44">
        <v>13.331849999999999</v>
      </c>
      <c r="C641" s="44" t="s">
        <v>5966</v>
      </c>
    </row>
    <row r="642" spans="1:3" x14ac:dyDescent="0.25">
      <c r="A642" s="44" t="s">
        <v>4827</v>
      </c>
      <c r="B642" s="44">
        <v>13.33053</v>
      </c>
      <c r="C642" s="44" t="s">
        <v>5966</v>
      </c>
    </row>
    <row r="643" spans="1:3" x14ac:dyDescent="0.25">
      <c r="A643" s="44" t="s">
        <v>4202</v>
      </c>
      <c r="B643" s="44">
        <v>13.25446</v>
      </c>
      <c r="C643" s="44" t="s">
        <v>5966</v>
      </c>
    </row>
    <row r="644" spans="1:3" x14ac:dyDescent="0.25">
      <c r="A644" s="44" t="s">
        <v>5508</v>
      </c>
      <c r="B644" s="44">
        <v>13.24724</v>
      </c>
      <c r="C644" s="44" t="s">
        <v>5966</v>
      </c>
    </row>
    <row r="645" spans="1:3" x14ac:dyDescent="0.25">
      <c r="A645" s="44" t="s">
        <v>488</v>
      </c>
      <c r="B645" s="44">
        <v>12.9863</v>
      </c>
      <c r="C645" s="44" t="s">
        <v>5966</v>
      </c>
    </row>
    <row r="646" spans="1:3" x14ac:dyDescent="0.25">
      <c r="A646" s="44" t="s">
        <v>5521</v>
      </c>
      <c r="B646" s="44">
        <v>12.542870000000001</v>
      </c>
      <c r="C646" s="44" t="s">
        <v>5966</v>
      </c>
    </row>
    <row r="647" spans="1:3" x14ac:dyDescent="0.25">
      <c r="A647" s="44" t="s">
        <v>5455</v>
      </c>
      <c r="B647" s="44">
        <v>12.305809999999999</v>
      </c>
      <c r="C647" s="44" t="s">
        <v>5966</v>
      </c>
    </row>
    <row r="648" spans="1:3" x14ac:dyDescent="0.25">
      <c r="A648" s="44" t="s">
        <v>3677</v>
      </c>
      <c r="B648" s="44">
        <v>12.098979999999999</v>
      </c>
      <c r="C648" s="44" t="s">
        <v>5966</v>
      </c>
    </row>
  </sheetData>
  <sortState ref="A2:C650">
    <sortCondition descending="1" ref="B2:B650"/>
  </sortState>
  <mergeCells count="4">
    <mergeCell ref="H1:K1"/>
    <mergeCell ref="M1:P1"/>
    <mergeCell ref="H26:K26"/>
    <mergeCell ref="M26:P26"/>
  </mergeCells>
  <phoneticPr fontId="2" type="noConversion"/>
  <hyperlinks>
    <hyperlink ref="L42" r:id="rId1" tooltip="不可思异" display="http://58921.com/film/5038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52"/>
  <sheetViews>
    <sheetView topLeftCell="G1" workbookViewId="0">
      <selection activeCell="O3" sqref="O3:P22"/>
    </sheetView>
  </sheetViews>
  <sheetFormatPr defaultColWidth="8.88671875" defaultRowHeight="14.4" x14ac:dyDescent="0.25"/>
  <cols>
    <col min="1" max="1" width="12.6640625" customWidth="1"/>
    <col min="2" max="2" width="13.6640625" customWidth="1"/>
    <col min="3" max="3" width="13.33203125" customWidth="1"/>
    <col min="4" max="4" width="17.6640625" customWidth="1"/>
    <col min="5" max="5" width="17.109375" customWidth="1"/>
    <col min="6" max="6" width="17.109375" bestFit="1" customWidth="1"/>
    <col min="9" max="9" width="13.6640625" customWidth="1"/>
    <col min="10" max="10" width="13.109375" customWidth="1"/>
    <col min="11" max="11" width="23.44140625" bestFit="1" customWidth="1"/>
    <col min="12" max="12" width="27.6640625" bestFit="1" customWidth="1"/>
    <col min="13" max="13" width="12.6640625" customWidth="1"/>
    <col min="14" max="14" width="13.33203125" customWidth="1"/>
    <col min="15" max="15" width="17.109375" customWidth="1"/>
    <col min="16" max="16" width="22" customWidth="1"/>
  </cols>
  <sheetData>
    <row r="1" spans="1:16" x14ac:dyDescent="0.25">
      <c r="A1" t="s">
        <v>2959</v>
      </c>
      <c r="B1" t="s">
        <v>2951</v>
      </c>
      <c r="C1" t="s">
        <v>2998</v>
      </c>
      <c r="D1" t="s">
        <v>2959</v>
      </c>
      <c r="E1" t="s">
        <v>2951</v>
      </c>
      <c r="F1" t="s">
        <v>2998</v>
      </c>
      <c r="H1" s="102" t="s">
        <v>7220</v>
      </c>
      <c r="I1" s="102"/>
      <c r="J1" s="102"/>
      <c r="K1" s="102"/>
      <c r="M1" s="102" t="s">
        <v>7220</v>
      </c>
      <c r="N1" s="102"/>
      <c r="O1" s="102"/>
      <c r="P1" s="102"/>
    </row>
    <row r="2" spans="1:16" x14ac:dyDescent="0.25">
      <c r="A2" s="44" t="s">
        <v>5185</v>
      </c>
      <c r="B2" s="44">
        <v>21.821809999999999</v>
      </c>
      <c r="C2" s="44" t="s">
        <v>5966</v>
      </c>
      <c r="D2" s="9" t="s">
        <v>1070</v>
      </c>
      <c r="E2" s="16">
        <v>759000000</v>
      </c>
      <c r="F2" s="16" t="s">
        <v>2917</v>
      </c>
      <c r="H2" s="8" t="s">
        <v>3153</v>
      </c>
      <c r="I2" s="8" t="s">
        <v>3154</v>
      </c>
      <c r="J2" s="20" t="s">
        <v>3219</v>
      </c>
      <c r="K2" s="20" t="s">
        <v>3246</v>
      </c>
      <c r="M2" s="19" t="s">
        <v>3217</v>
      </c>
      <c r="N2" s="20" t="s">
        <v>3218</v>
      </c>
      <c r="O2" s="20" t="s">
        <v>3219</v>
      </c>
      <c r="P2" s="20" t="s">
        <v>3246</v>
      </c>
    </row>
    <row r="3" spans="1:16" x14ac:dyDescent="0.25">
      <c r="A3" s="44" t="s">
        <v>307</v>
      </c>
      <c r="B3" s="44">
        <v>20.161999999999999</v>
      </c>
      <c r="C3" s="44">
        <v>1.691978</v>
      </c>
      <c r="D3" s="9" t="s">
        <v>250</v>
      </c>
      <c r="E3" s="16">
        <v>676000000</v>
      </c>
      <c r="F3" s="16">
        <v>441000000</v>
      </c>
      <c r="H3" s="8">
        <v>1</v>
      </c>
      <c r="I3" s="88" t="str">
        <f>A3</f>
        <v>赵薇</v>
      </c>
      <c r="J3" s="88">
        <f t="shared" ref="J3:K3" si="0">B3</f>
        <v>20.161999999999999</v>
      </c>
      <c r="K3" s="88">
        <f t="shared" si="0"/>
        <v>1.691978</v>
      </c>
      <c r="L3" t="s">
        <v>3508</v>
      </c>
      <c r="M3" s="19">
        <v>1</v>
      </c>
      <c r="N3" s="20" t="str">
        <f>I3</f>
        <v>赵薇</v>
      </c>
      <c r="O3" s="30">
        <f>EXP(J3)/100000000</f>
        <v>5.7048646375510534</v>
      </c>
      <c r="P3" s="30">
        <f>O3-EXP(J3-K3)/100000000</f>
        <v>4.6542858316059617</v>
      </c>
    </row>
    <row r="4" spans="1:16" x14ac:dyDescent="0.25">
      <c r="A4" s="44" t="s">
        <v>1726</v>
      </c>
      <c r="B4" s="44">
        <v>19.944939999999999</v>
      </c>
      <c r="C4" s="44" t="s">
        <v>5966</v>
      </c>
      <c r="D4" s="39" t="s">
        <v>1396</v>
      </c>
      <c r="E4" s="16">
        <v>634000000</v>
      </c>
      <c r="F4" s="16" t="s">
        <v>2917</v>
      </c>
      <c r="H4" s="8">
        <v>2</v>
      </c>
      <c r="I4" s="88" t="str">
        <f>A5</f>
        <v>刘嘉玲</v>
      </c>
      <c r="J4" s="88">
        <f t="shared" ref="J4:K5" si="1">B5</f>
        <v>19.356839999999998</v>
      </c>
      <c r="K4" s="88">
        <f t="shared" si="1"/>
        <v>2.5475189999999999</v>
      </c>
      <c r="L4" t="s">
        <v>3509</v>
      </c>
      <c r="M4" s="19">
        <v>2</v>
      </c>
      <c r="N4" s="20" t="str">
        <f t="shared" ref="N4:N22" si="2">I4</f>
        <v>刘嘉玲</v>
      </c>
      <c r="O4" s="30">
        <f t="shared" ref="O4:O22" si="3">EXP(J4)/100000000</f>
        <v>2.5501680425737896</v>
      </c>
      <c r="P4" s="30">
        <f t="shared" ref="P4:P22" si="4">O4-EXP(J4-K4)/100000000</f>
        <v>2.3505520397702964</v>
      </c>
    </row>
    <row r="5" spans="1:16" x14ac:dyDescent="0.25">
      <c r="A5" s="45" t="s">
        <v>250</v>
      </c>
      <c r="B5" s="45">
        <v>19.356839999999998</v>
      </c>
      <c r="C5" s="45">
        <v>2.5475189999999999</v>
      </c>
      <c r="D5" s="40" t="s">
        <v>2382</v>
      </c>
      <c r="E5" s="16">
        <v>596000000</v>
      </c>
      <c r="F5" s="16" t="s">
        <v>2917</v>
      </c>
      <c r="H5" s="8">
        <v>3</v>
      </c>
      <c r="I5" s="88" t="str">
        <f>A6</f>
        <v>舒淇</v>
      </c>
      <c r="J5" s="88">
        <f t="shared" si="1"/>
        <v>19.30114</v>
      </c>
      <c r="K5" s="88">
        <f t="shared" si="1"/>
        <v>2.9833219999999998</v>
      </c>
      <c r="L5" s="3" t="s">
        <v>1065</v>
      </c>
      <c r="M5" s="19">
        <v>3</v>
      </c>
      <c r="N5" s="20" t="str">
        <f t="shared" si="2"/>
        <v>舒淇</v>
      </c>
      <c r="O5" s="30">
        <f t="shared" si="3"/>
        <v>2.4120071809753516</v>
      </c>
      <c r="P5" s="30">
        <f t="shared" si="4"/>
        <v>2.2899008128164997</v>
      </c>
    </row>
    <row r="6" spans="1:16" x14ac:dyDescent="0.25">
      <c r="A6" s="44" t="s">
        <v>259</v>
      </c>
      <c r="B6" s="44">
        <v>19.30114</v>
      </c>
      <c r="C6" s="44">
        <v>2.9833219999999998</v>
      </c>
      <c r="D6" s="9" t="s">
        <v>2491</v>
      </c>
      <c r="E6" s="16">
        <v>519000000</v>
      </c>
      <c r="F6" s="16">
        <v>232000000</v>
      </c>
      <c r="H6" s="8">
        <v>4</v>
      </c>
      <c r="I6" s="88" t="str">
        <f>A9</f>
        <v>杨幂</v>
      </c>
      <c r="J6" s="88">
        <f t="shared" ref="J6:K6" si="5">B9</f>
        <v>18.63242</v>
      </c>
      <c r="K6" s="88">
        <f t="shared" si="5"/>
        <v>1.919951</v>
      </c>
      <c r="L6" t="s">
        <v>3510</v>
      </c>
      <c r="M6" s="19">
        <v>4</v>
      </c>
      <c r="N6" s="20" t="str">
        <f t="shared" si="2"/>
        <v>杨幂</v>
      </c>
      <c r="O6" s="30">
        <f t="shared" si="3"/>
        <v>1.2358256090108333</v>
      </c>
      <c r="P6" s="30">
        <f t="shared" si="4"/>
        <v>1.0546360926820797</v>
      </c>
    </row>
    <row r="7" spans="1:16" x14ac:dyDescent="0.25">
      <c r="A7" s="45" t="s">
        <v>1826</v>
      </c>
      <c r="B7" s="45">
        <v>18.961739999999999</v>
      </c>
      <c r="C7" s="45" t="s">
        <v>5966</v>
      </c>
      <c r="D7" s="40" t="s">
        <v>1082</v>
      </c>
      <c r="E7" s="16">
        <v>512000000</v>
      </c>
      <c r="F7" s="16" t="s">
        <v>2917</v>
      </c>
      <c r="H7" s="8">
        <v>5</v>
      </c>
      <c r="I7" s="88" t="str">
        <f>A10</f>
        <v>郑秀文</v>
      </c>
      <c r="J7" s="88">
        <f t="shared" ref="J7:K7" si="6">B10</f>
        <v>18.536359999999998</v>
      </c>
      <c r="K7" s="88">
        <f t="shared" si="6"/>
        <v>1.4397009999999999</v>
      </c>
      <c r="L7" t="s">
        <v>3487</v>
      </c>
      <c r="M7" s="19">
        <v>5</v>
      </c>
      <c r="N7" s="20" t="str">
        <f t="shared" si="2"/>
        <v>郑秀文</v>
      </c>
      <c r="O7" s="30">
        <f t="shared" si="3"/>
        <v>1.1226357357576044</v>
      </c>
      <c r="P7" s="30">
        <f t="shared" si="4"/>
        <v>0.85657262609027862</v>
      </c>
    </row>
    <row r="8" spans="1:16" x14ac:dyDescent="0.25">
      <c r="A8" s="45" t="s">
        <v>857</v>
      </c>
      <c r="B8" s="45">
        <v>18.685269999999999</v>
      </c>
      <c r="C8" s="45" t="s">
        <v>5966</v>
      </c>
      <c r="D8" s="40" t="s">
        <v>2303</v>
      </c>
      <c r="E8" s="16">
        <v>462000000</v>
      </c>
      <c r="F8" s="16" t="s">
        <v>2917</v>
      </c>
      <c r="H8" s="8">
        <v>6</v>
      </c>
      <c r="I8" s="88" t="str">
        <f>A11</f>
        <v>李冰冰</v>
      </c>
      <c r="J8" s="88">
        <f t="shared" ref="J8:K8" si="7">B11</f>
        <v>18.516929999999999</v>
      </c>
      <c r="K8" s="88">
        <f t="shared" si="7"/>
        <v>1.1697139999999999</v>
      </c>
      <c r="L8" t="s">
        <v>3488</v>
      </c>
      <c r="M8" s="19">
        <v>6</v>
      </c>
      <c r="N8" s="20" t="str">
        <f t="shared" si="2"/>
        <v>李冰冰</v>
      </c>
      <c r="O8" s="30">
        <f t="shared" si="3"/>
        <v>1.1010334690448049</v>
      </c>
      <c r="P8" s="30">
        <f t="shared" si="4"/>
        <v>0.75921133187372059</v>
      </c>
    </row>
    <row r="9" spans="1:16" x14ac:dyDescent="0.25">
      <c r="A9" s="44" t="s">
        <v>701</v>
      </c>
      <c r="B9" s="44">
        <v>18.63242</v>
      </c>
      <c r="C9" s="44">
        <v>1.919951</v>
      </c>
      <c r="D9" s="40" t="s">
        <v>254</v>
      </c>
      <c r="E9" s="16">
        <v>446000000</v>
      </c>
      <c r="F9" s="2" t="s">
        <v>2917</v>
      </c>
      <c r="H9" s="8">
        <v>7</v>
      </c>
      <c r="I9" s="88" t="str">
        <f>A15</f>
        <v>白百何</v>
      </c>
      <c r="J9" s="88">
        <f t="shared" ref="J9:K9" si="8">B15</f>
        <v>18.355799999999999</v>
      </c>
      <c r="K9" s="88">
        <f t="shared" si="8"/>
        <v>1.666874</v>
      </c>
      <c r="L9" t="s">
        <v>3478</v>
      </c>
      <c r="M9" s="19">
        <v>7</v>
      </c>
      <c r="N9" s="20" t="str">
        <f t="shared" si="2"/>
        <v>白百何</v>
      </c>
      <c r="O9" s="30">
        <f t="shared" si="3"/>
        <v>0.93717922100320528</v>
      </c>
      <c r="P9" s="30">
        <f t="shared" si="4"/>
        <v>0.76020562699859995</v>
      </c>
    </row>
    <row r="10" spans="1:16" x14ac:dyDescent="0.25">
      <c r="A10" s="46" t="s">
        <v>1245</v>
      </c>
      <c r="B10" s="46">
        <v>18.536359999999998</v>
      </c>
      <c r="C10" s="45">
        <v>1.4397009999999999</v>
      </c>
      <c r="D10" s="9" t="s">
        <v>259</v>
      </c>
      <c r="E10" s="16">
        <v>433000000</v>
      </c>
      <c r="F10" s="16">
        <v>352000000</v>
      </c>
      <c r="H10" s="8">
        <v>8</v>
      </c>
      <c r="I10" s="88" t="str">
        <f>A17</f>
        <v>许晴</v>
      </c>
      <c r="J10" s="88">
        <f t="shared" ref="J10:K10" si="9">B17</f>
        <v>18.337820000000001</v>
      </c>
      <c r="K10" s="88">
        <f t="shared" si="9"/>
        <v>3.0434890000000001</v>
      </c>
      <c r="L10" t="s">
        <v>3489</v>
      </c>
      <c r="M10" s="19">
        <v>8</v>
      </c>
      <c r="N10" s="20" t="str">
        <f t="shared" si="2"/>
        <v>许晴</v>
      </c>
      <c r="O10" s="30">
        <f t="shared" si="3"/>
        <v>0.92047932060757565</v>
      </c>
      <c r="P10" s="30">
        <f t="shared" si="4"/>
        <v>0.87660165059026773</v>
      </c>
    </row>
    <row r="11" spans="1:16" x14ac:dyDescent="0.25">
      <c r="A11" s="44" t="s">
        <v>266</v>
      </c>
      <c r="B11" s="44">
        <v>18.516929999999999</v>
      </c>
      <c r="C11" s="44">
        <v>1.1697139999999999</v>
      </c>
      <c r="D11" s="40" t="s">
        <v>998</v>
      </c>
      <c r="E11" s="16">
        <v>429000000</v>
      </c>
      <c r="F11" s="16" t="s">
        <v>2917</v>
      </c>
      <c r="H11" s="8">
        <v>9</v>
      </c>
      <c r="I11" s="88" t="str">
        <f>A18</f>
        <v>杨颖</v>
      </c>
      <c r="J11" s="88">
        <f t="shared" ref="J11:K11" si="10">B18</f>
        <v>18.290700000000001</v>
      </c>
      <c r="K11" s="88">
        <f t="shared" si="10"/>
        <v>1.0104439999999999</v>
      </c>
      <c r="L11" t="s">
        <v>3490</v>
      </c>
      <c r="M11" s="19">
        <v>9</v>
      </c>
      <c r="N11" s="20" t="str">
        <f t="shared" si="2"/>
        <v>杨颖</v>
      </c>
      <c r="O11" s="30">
        <f t="shared" si="3"/>
        <v>0.8781123397308056</v>
      </c>
      <c r="P11" s="30">
        <f t="shared" si="4"/>
        <v>0.55842913026509011</v>
      </c>
    </row>
    <row r="12" spans="1:16" x14ac:dyDescent="0.25">
      <c r="A12" s="44" t="s">
        <v>6116</v>
      </c>
      <c r="B12" s="44">
        <v>18.492519999999999</v>
      </c>
      <c r="C12" s="44" t="s">
        <v>5966</v>
      </c>
      <c r="D12" s="9" t="s">
        <v>1389</v>
      </c>
      <c r="E12" s="16">
        <v>415000000</v>
      </c>
      <c r="F12" s="16">
        <v>246000000</v>
      </c>
      <c r="H12" s="8">
        <v>10</v>
      </c>
      <c r="I12" s="88" t="str">
        <f>A20</f>
        <v>杨子姗</v>
      </c>
      <c r="J12" s="88">
        <f t="shared" ref="J12:K12" si="11">B20</f>
        <v>18.105409999999999</v>
      </c>
      <c r="K12" s="88">
        <f t="shared" si="11"/>
        <v>2.3194870000000001</v>
      </c>
      <c r="L12" t="s">
        <v>3491</v>
      </c>
      <c r="M12" s="19">
        <v>10</v>
      </c>
      <c r="N12" s="20" t="str">
        <f t="shared" si="2"/>
        <v>杨子姗</v>
      </c>
      <c r="O12" s="30">
        <f t="shared" si="3"/>
        <v>0.7295913150900275</v>
      </c>
      <c r="P12" s="30">
        <f t="shared" si="4"/>
        <v>0.65785496922267628</v>
      </c>
    </row>
    <row r="13" spans="1:16" x14ac:dyDescent="0.25">
      <c r="A13" s="45" t="s">
        <v>2382</v>
      </c>
      <c r="B13" s="45">
        <v>18.398389999999999</v>
      </c>
      <c r="C13" s="45" t="s">
        <v>5966</v>
      </c>
      <c r="D13" s="40" t="s">
        <v>1754</v>
      </c>
      <c r="E13" s="16">
        <v>384000000</v>
      </c>
      <c r="F13" s="2" t="s">
        <v>2917</v>
      </c>
      <c r="H13" s="8">
        <v>11</v>
      </c>
      <c r="I13" s="88" t="str">
        <f>A21</f>
        <v>袁泉</v>
      </c>
      <c r="J13" s="88">
        <f t="shared" ref="J13:K13" si="12">B21</f>
        <v>18.092189999999999</v>
      </c>
      <c r="K13" s="88">
        <f t="shared" si="12"/>
        <v>0.686222</v>
      </c>
      <c r="L13" t="s">
        <v>3492</v>
      </c>
      <c r="M13" s="19">
        <v>11</v>
      </c>
      <c r="N13" s="20" t="str">
        <f t="shared" si="2"/>
        <v>袁泉</v>
      </c>
      <c r="O13" s="30">
        <f t="shared" si="3"/>
        <v>0.72000959263806308</v>
      </c>
      <c r="P13" s="30">
        <f t="shared" si="4"/>
        <v>0.35750304556248874</v>
      </c>
    </row>
    <row r="14" spans="1:16" x14ac:dyDescent="0.25">
      <c r="A14" s="45" t="s">
        <v>1607</v>
      </c>
      <c r="B14" s="45">
        <v>18.371479999999998</v>
      </c>
      <c r="C14" s="45" t="s">
        <v>5966</v>
      </c>
      <c r="D14" s="2" t="s">
        <v>154</v>
      </c>
      <c r="E14" s="16">
        <v>377000000</v>
      </c>
      <c r="F14" s="16">
        <v>290000000</v>
      </c>
      <c r="H14" s="8">
        <v>12</v>
      </c>
      <c r="I14" s="88" t="str">
        <f>A23</f>
        <v>高圆圆</v>
      </c>
      <c r="J14" s="88">
        <f t="shared" ref="J14:K14" si="13">B23</f>
        <v>18.074290000000001</v>
      </c>
      <c r="K14" s="88">
        <f t="shared" si="13"/>
        <v>2.084095</v>
      </c>
      <c r="L14" t="s">
        <v>3493</v>
      </c>
      <c r="M14" s="19">
        <v>12</v>
      </c>
      <c r="N14" s="20" t="str">
        <f t="shared" si="2"/>
        <v>高圆圆</v>
      </c>
      <c r="O14" s="30">
        <f t="shared" si="3"/>
        <v>0.70723608488570755</v>
      </c>
      <c r="P14" s="30">
        <f t="shared" si="4"/>
        <v>0.6192420052780071</v>
      </c>
    </row>
    <row r="15" spans="1:16" x14ac:dyDescent="0.25">
      <c r="A15" s="44" t="s">
        <v>883</v>
      </c>
      <c r="B15" s="44">
        <v>18.355799999999999</v>
      </c>
      <c r="C15" s="44">
        <v>1.666874</v>
      </c>
      <c r="D15" s="9" t="s">
        <v>307</v>
      </c>
      <c r="E15" s="16">
        <v>372000000</v>
      </c>
      <c r="F15" s="16">
        <v>180000000</v>
      </c>
      <c r="H15" s="8">
        <v>13</v>
      </c>
      <c r="I15" s="88" t="str">
        <f>A26</f>
        <v>姚晨</v>
      </c>
      <c r="J15" s="88">
        <f t="shared" ref="J15:K15" si="14">B26</f>
        <v>17.967790000000001</v>
      </c>
      <c r="K15" s="88">
        <f t="shared" si="14"/>
        <v>0.96771039999999997</v>
      </c>
      <c r="L15" t="s">
        <v>3465</v>
      </c>
      <c r="M15" s="19">
        <v>13</v>
      </c>
      <c r="N15" s="20" t="str">
        <f t="shared" si="2"/>
        <v>姚晨</v>
      </c>
      <c r="O15" s="30">
        <f t="shared" si="3"/>
        <v>0.63578759347148939</v>
      </c>
      <c r="P15" s="30">
        <f t="shared" si="4"/>
        <v>0.39421883782807621</v>
      </c>
    </row>
    <row r="16" spans="1:16" x14ac:dyDescent="0.25">
      <c r="A16" s="44" t="s">
        <v>1468</v>
      </c>
      <c r="B16" s="44">
        <v>18.343800000000002</v>
      </c>
      <c r="C16" s="44" t="s">
        <v>5966</v>
      </c>
      <c r="D16" s="9" t="s">
        <v>883</v>
      </c>
      <c r="E16" s="16">
        <v>358000000</v>
      </c>
      <c r="F16" s="16">
        <v>270000000</v>
      </c>
      <c r="H16" s="8">
        <v>14</v>
      </c>
      <c r="I16" s="88" t="str">
        <f>A27</f>
        <v>范冰冰</v>
      </c>
      <c r="J16" s="88">
        <f t="shared" ref="J16:K16" si="15">B27</f>
        <v>17.96743</v>
      </c>
      <c r="K16" s="88">
        <f t="shared" si="15"/>
        <v>2.0902150000000002</v>
      </c>
      <c r="L16" t="s">
        <v>3494</v>
      </c>
      <c r="M16" s="19">
        <v>14</v>
      </c>
      <c r="N16" s="20" t="str">
        <f t="shared" si="2"/>
        <v>范冰冰</v>
      </c>
      <c r="O16" s="30">
        <f t="shared" si="3"/>
        <v>0.63555875113193194</v>
      </c>
      <c r="P16" s="30">
        <f t="shared" si="4"/>
        <v>0.5569652089888889</v>
      </c>
    </row>
    <row r="17" spans="1:16" x14ac:dyDescent="0.25">
      <c r="A17" s="44" t="s">
        <v>2491</v>
      </c>
      <c r="B17" s="44">
        <v>18.337820000000001</v>
      </c>
      <c r="C17" s="44">
        <v>3.0434890000000001</v>
      </c>
      <c r="D17" s="2" t="s">
        <v>160</v>
      </c>
      <c r="E17" s="16">
        <v>351000000</v>
      </c>
      <c r="F17" s="2" t="s">
        <v>2917</v>
      </c>
      <c r="H17" s="8">
        <v>15</v>
      </c>
      <c r="I17" s="88" t="str">
        <f>A28</f>
        <v>王珞丹</v>
      </c>
      <c r="J17" s="88">
        <f t="shared" ref="J17:K21" si="16">B28</f>
        <v>17.940439999999999</v>
      </c>
      <c r="K17" s="88">
        <f t="shared" si="16"/>
        <v>1.982389</v>
      </c>
      <c r="L17" t="s">
        <v>3495</v>
      </c>
      <c r="M17" s="19">
        <v>15</v>
      </c>
      <c r="N17" s="20" t="str">
        <f t="shared" si="2"/>
        <v>王珞丹</v>
      </c>
      <c r="O17" s="30">
        <f t="shared" si="3"/>
        <v>0.61863444137691548</v>
      </c>
      <c r="P17" s="30">
        <f t="shared" si="4"/>
        <v>0.53342386729902969</v>
      </c>
    </row>
    <row r="18" spans="1:16" x14ac:dyDescent="0.25">
      <c r="A18" s="44" t="s">
        <v>877</v>
      </c>
      <c r="B18" s="44">
        <v>18.290700000000001</v>
      </c>
      <c r="C18" s="44">
        <v>1.0104439999999999</v>
      </c>
      <c r="D18" s="2" t="s">
        <v>2007</v>
      </c>
      <c r="E18" s="16">
        <v>350000000</v>
      </c>
      <c r="F18" s="16" t="s">
        <v>2917</v>
      </c>
      <c r="H18" s="8">
        <v>16</v>
      </c>
      <c r="I18" s="88" t="str">
        <f t="shared" ref="I18:I21" si="17">A29</f>
        <v>周迅</v>
      </c>
      <c r="J18" s="88">
        <f t="shared" si="16"/>
        <v>17.89996</v>
      </c>
      <c r="K18" s="88">
        <f t="shared" si="16"/>
        <v>1.82389</v>
      </c>
      <c r="L18" t="s">
        <v>3496</v>
      </c>
      <c r="M18" s="19">
        <v>16</v>
      </c>
      <c r="N18" s="20" t="str">
        <f t="shared" si="2"/>
        <v>周迅</v>
      </c>
      <c r="O18" s="30">
        <f t="shared" si="3"/>
        <v>0.59409220526193884</v>
      </c>
      <c r="P18" s="30">
        <f t="shared" si="4"/>
        <v>0.49820768676602262</v>
      </c>
    </row>
    <row r="19" spans="1:16" x14ac:dyDescent="0.25">
      <c r="A19" s="45" t="s">
        <v>1239</v>
      </c>
      <c r="B19" s="45">
        <v>18.148350000000001</v>
      </c>
      <c r="C19" s="45" t="s">
        <v>5966</v>
      </c>
      <c r="D19" s="9" t="s">
        <v>701</v>
      </c>
      <c r="E19" s="16">
        <v>350000000</v>
      </c>
      <c r="F19" s="16">
        <v>214000000</v>
      </c>
      <c r="H19" s="8">
        <v>17</v>
      </c>
      <c r="I19" s="88" t="str">
        <f t="shared" si="17"/>
        <v>杨千桦</v>
      </c>
      <c r="J19" s="88">
        <f t="shared" si="16"/>
        <v>17.863060000000001</v>
      </c>
      <c r="K19" s="88">
        <f t="shared" si="16"/>
        <v>4.4957500000000001</v>
      </c>
      <c r="L19" t="s">
        <v>3497</v>
      </c>
      <c r="M19" s="19">
        <v>17</v>
      </c>
      <c r="N19" s="20" t="str">
        <f t="shared" si="2"/>
        <v>杨千桦</v>
      </c>
      <c r="O19" s="30">
        <f t="shared" si="3"/>
        <v>0.57256973451852078</v>
      </c>
      <c r="P19" s="30">
        <f t="shared" si="4"/>
        <v>0.56618196892394324</v>
      </c>
    </row>
    <row r="20" spans="1:16" x14ac:dyDescent="0.25">
      <c r="A20" s="44" t="s">
        <v>1389</v>
      </c>
      <c r="B20" s="44">
        <v>18.105409999999999</v>
      </c>
      <c r="C20" s="44">
        <v>2.3194870000000001</v>
      </c>
      <c r="D20" s="40" t="s">
        <v>1726</v>
      </c>
      <c r="E20" s="16">
        <v>342000000</v>
      </c>
      <c r="F20" s="16" t="s">
        <v>2917</v>
      </c>
      <c r="H20" s="8">
        <v>18</v>
      </c>
      <c r="I20" s="88" t="str">
        <f t="shared" si="17"/>
        <v>朱茵</v>
      </c>
      <c r="J20" s="88">
        <f t="shared" si="16"/>
        <v>17.814489999999999</v>
      </c>
      <c r="K20" s="88">
        <f t="shared" si="16"/>
        <v>3.102052</v>
      </c>
      <c r="L20" t="s">
        <v>3498</v>
      </c>
      <c r="M20" s="19">
        <v>18</v>
      </c>
      <c r="N20" s="20" t="str">
        <f t="shared" si="2"/>
        <v>朱茵</v>
      </c>
      <c r="O20" s="30">
        <f t="shared" si="3"/>
        <v>0.5454245787966242</v>
      </c>
      <c r="P20" s="30">
        <f t="shared" si="4"/>
        <v>0.52090400443435492</v>
      </c>
    </row>
    <row r="21" spans="1:16" x14ac:dyDescent="0.25">
      <c r="A21" s="45" t="s">
        <v>527</v>
      </c>
      <c r="B21" s="45">
        <v>18.092189999999999</v>
      </c>
      <c r="C21" s="45">
        <v>0.686222</v>
      </c>
      <c r="D21" s="9" t="s">
        <v>1622</v>
      </c>
      <c r="E21" s="16">
        <v>331000000</v>
      </c>
      <c r="F21" s="16" t="s">
        <v>2917</v>
      </c>
      <c r="H21" s="8">
        <v>19</v>
      </c>
      <c r="I21" s="88" t="str">
        <f t="shared" si="17"/>
        <v>倪妮</v>
      </c>
      <c r="J21" s="88">
        <f t="shared" si="16"/>
        <v>17.803229999999999</v>
      </c>
      <c r="K21" s="88">
        <f t="shared" si="16"/>
        <v>1.640428</v>
      </c>
      <c r="L21" t="s">
        <v>3499</v>
      </c>
      <c r="M21" s="19">
        <v>19</v>
      </c>
      <c r="N21" s="20" t="str">
        <f t="shared" si="2"/>
        <v>倪妮</v>
      </c>
      <c r="O21" s="30">
        <f t="shared" si="3"/>
        <v>0.53931754516327179</v>
      </c>
      <c r="P21" s="30">
        <f t="shared" si="4"/>
        <v>0.43474547137119535</v>
      </c>
    </row>
    <row r="22" spans="1:16" x14ac:dyDescent="0.25">
      <c r="A22" s="45" t="s">
        <v>3222</v>
      </c>
      <c r="B22" s="45">
        <v>18.08595</v>
      </c>
      <c r="C22" s="45" t="s">
        <v>5966</v>
      </c>
      <c r="D22" s="2" t="s">
        <v>187</v>
      </c>
      <c r="E22" s="16">
        <v>329000000</v>
      </c>
      <c r="F22" s="16">
        <v>174000000</v>
      </c>
      <c r="H22" s="8">
        <v>20</v>
      </c>
      <c r="I22" s="88" t="str">
        <f>A37</f>
        <v>陈妍希</v>
      </c>
      <c r="J22" s="88">
        <f t="shared" ref="J22:K22" si="18">B37</f>
        <v>17.6265</v>
      </c>
      <c r="K22" s="88">
        <f t="shared" si="18"/>
        <v>3.7885390000000001</v>
      </c>
      <c r="L22" t="s">
        <v>3500</v>
      </c>
      <c r="M22" s="19">
        <v>20</v>
      </c>
      <c r="N22" s="20" t="str">
        <f t="shared" si="2"/>
        <v>陈妍希</v>
      </c>
      <c r="O22" s="30">
        <f t="shared" si="3"/>
        <v>0.45195134716794749</v>
      </c>
      <c r="P22" s="30">
        <f t="shared" si="4"/>
        <v>0.44172430367031829</v>
      </c>
    </row>
    <row r="23" spans="1:16" x14ac:dyDescent="0.25">
      <c r="A23" s="45" t="s">
        <v>514</v>
      </c>
      <c r="B23" s="45">
        <v>18.074290000000001</v>
      </c>
      <c r="C23" s="45">
        <v>2.084095</v>
      </c>
      <c r="D23" s="2" t="s">
        <v>1786</v>
      </c>
      <c r="E23" s="16">
        <v>325000000</v>
      </c>
      <c r="F23" s="16" t="s">
        <v>2917</v>
      </c>
    </row>
    <row r="24" spans="1:16" x14ac:dyDescent="0.25">
      <c r="A24" s="44" t="s">
        <v>1754</v>
      </c>
      <c r="B24" s="44">
        <v>18.028739999999999</v>
      </c>
      <c r="C24" s="44" t="s">
        <v>5966</v>
      </c>
      <c r="D24" s="9" t="s">
        <v>863</v>
      </c>
      <c r="E24" s="16">
        <v>318000000</v>
      </c>
      <c r="F24" s="16">
        <v>223000000</v>
      </c>
    </row>
    <row r="25" spans="1:16" x14ac:dyDescent="0.25">
      <c r="A25" s="45" t="s">
        <v>2994</v>
      </c>
      <c r="B25" s="45">
        <v>18.008880000000001</v>
      </c>
      <c r="C25" s="45" t="s">
        <v>5966</v>
      </c>
      <c r="D25" s="9" t="s">
        <v>628</v>
      </c>
      <c r="E25" s="16">
        <v>317000000</v>
      </c>
      <c r="F25" s="16">
        <v>239000000</v>
      </c>
    </row>
    <row r="26" spans="1:16" x14ac:dyDescent="0.25">
      <c r="A26" s="44" t="s">
        <v>187</v>
      </c>
      <c r="B26" s="44">
        <v>17.967790000000001</v>
      </c>
      <c r="C26" s="44">
        <v>0.96771039999999997</v>
      </c>
      <c r="D26" s="9" t="s">
        <v>365</v>
      </c>
      <c r="E26" s="16">
        <v>316000000</v>
      </c>
      <c r="F26" s="16">
        <v>252000000</v>
      </c>
      <c r="H26" s="103" t="s">
        <v>7221</v>
      </c>
      <c r="I26" s="103"/>
      <c r="J26" s="103"/>
      <c r="K26" s="103"/>
      <c r="M26" s="103" t="s">
        <v>7221</v>
      </c>
      <c r="N26" s="103"/>
      <c r="O26" s="103"/>
      <c r="P26" s="103"/>
    </row>
    <row r="27" spans="1:16" x14ac:dyDescent="0.25">
      <c r="A27" s="44" t="s">
        <v>151</v>
      </c>
      <c r="B27" s="44">
        <v>17.96743</v>
      </c>
      <c r="C27" s="44">
        <v>2.0902150000000002</v>
      </c>
      <c r="D27" s="9" t="s">
        <v>527</v>
      </c>
      <c r="E27" s="16">
        <v>316000000</v>
      </c>
      <c r="F27" s="16">
        <v>190000000</v>
      </c>
      <c r="H27" s="37" t="s">
        <v>3217</v>
      </c>
      <c r="I27" s="37" t="s">
        <v>3218</v>
      </c>
      <c r="J27" s="20" t="s">
        <v>3219</v>
      </c>
      <c r="K27" s="20" t="s">
        <v>3246</v>
      </c>
      <c r="M27" s="8" t="s">
        <v>3217</v>
      </c>
      <c r="N27" s="8" t="s">
        <v>3218</v>
      </c>
      <c r="O27" s="20" t="s">
        <v>3219</v>
      </c>
      <c r="P27" s="20" t="s">
        <v>7222</v>
      </c>
    </row>
    <row r="28" spans="1:16" x14ac:dyDescent="0.25">
      <c r="A28" s="44" t="s">
        <v>154</v>
      </c>
      <c r="B28" s="44">
        <v>17.940439999999999</v>
      </c>
      <c r="C28" s="44">
        <v>1.982389</v>
      </c>
      <c r="D28" s="2" t="s">
        <v>1250</v>
      </c>
      <c r="E28" s="16">
        <v>309000000</v>
      </c>
      <c r="F28" s="16" t="s">
        <v>2917</v>
      </c>
      <c r="H28" s="8">
        <v>1</v>
      </c>
      <c r="I28" s="87" t="str">
        <f>A2</f>
        <v>林允</v>
      </c>
      <c r="J28" s="87">
        <f t="shared" ref="J28:K28" si="19">B2</f>
        <v>21.821809999999999</v>
      </c>
      <c r="K28" s="87" t="str">
        <f t="shared" si="19"/>
        <v xml:space="preserve">             </v>
      </c>
      <c r="L28" t="s">
        <v>3505</v>
      </c>
      <c r="M28" s="19">
        <v>1</v>
      </c>
      <c r="N28" s="19" t="str">
        <f>I28</f>
        <v>林允</v>
      </c>
      <c r="O28" s="30">
        <f>EXP(J28)/100000000</f>
        <v>29.997956301179261</v>
      </c>
      <c r="P28" s="24" t="s">
        <v>3155</v>
      </c>
    </row>
    <row r="29" spans="1:16" x14ac:dyDescent="0.25">
      <c r="A29" s="45" t="s">
        <v>350</v>
      </c>
      <c r="B29" s="45">
        <v>17.89996</v>
      </c>
      <c r="C29" s="45">
        <v>1.82389</v>
      </c>
      <c r="D29" s="9" t="s">
        <v>151</v>
      </c>
      <c r="E29" s="16">
        <v>297000000</v>
      </c>
      <c r="F29" s="16">
        <v>237000000</v>
      </c>
      <c r="H29" s="8">
        <v>2</v>
      </c>
      <c r="I29" s="87" t="str">
        <f>A4</f>
        <v>田雨橙</v>
      </c>
      <c r="J29" s="87">
        <f t="shared" ref="J29:K29" si="20">B4</f>
        <v>19.944939999999999</v>
      </c>
      <c r="K29" s="87" t="str">
        <f t="shared" si="20"/>
        <v xml:space="preserve">             </v>
      </c>
      <c r="L29" t="s">
        <v>3502</v>
      </c>
      <c r="M29" s="19">
        <v>2</v>
      </c>
      <c r="N29" s="19" t="str">
        <f t="shared" ref="N29:N47" si="21">I29</f>
        <v>田雨橙</v>
      </c>
      <c r="O29" s="30">
        <f>EXP(J29)/100000000</f>
        <v>4.5917410048675666</v>
      </c>
      <c r="P29" s="24" t="s">
        <v>3155</v>
      </c>
    </row>
    <row r="30" spans="1:16" x14ac:dyDescent="0.25">
      <c r="A30" s="45" t="s">
        <v>1082</v>
      </c>
      <c r="B30" s="45">
        <v>17.863060000000001</v>
      </c>
      <c r="C30" s="45">
        <v>4.4957500000000001</v>
      </c>
      <c r="D30" s="2" t="s">
        <v>1002</v>
      </c>
      <c r="E30" s="16">
        <v>293000000</v>
      </c>
      <c r="F30" s="16" t="s">
        <v>2917</v>
      </c>
      <c r="H30" s="8">
        <v>3</v>
      </c>
      <c r="I30" s="87" t="str">
        <f>A7</f>
        <v>唐嫣</v>
      </c>
      <c r="J30" s="87">
        <f t="shared" ref="J30:K30" si="22">B7</f>
        <v>18.961739999999999</v>
      </c>
      <c r="K30" s="87" t="str">
        <f t="shared" si="22"/>
        <v xml:space="preserve">             </v>
      </c>
      <c r="L30" t="s">
        <v>3503</v>
      </c>
      <c r="M30" s="19">
        <v>3</v>
      </c>
      <c r="N30" s="19" t="str">
        <f t="shared" si="21"/>
        <v>唐嫣</v>
      </c>
      <c r="O30" s="30">
        <f t="shared" ref="O30:O47" si="23">EXP(J30)/100000000</f>
        <v>1.7178255158713185</v>
      </c>
      <c r="P30" s="24" t="s">
        <v>3155</v>
      </c>
    </row>
    <row r="31" spans="1:16" x14ac:dyDescent="0.25">
      <c r="A31" s="45" t="s">
        <v>2000</v>
      </c>
      <c r="B31" s="45">
        <v>17.814489999999999</v>
      </c>
      <c r="C31" s="45">
        <v>3.102052</v>
      </c>
      <c r="D31" s="2" t="s">
        <v>578</v>
      </c>
      <c r="E31" s="16">
        <v>292000000</v>
      </c>
      <c r="F31" s="2" t="s">
        <v>2917</v>
      </c>
      <c r="H31" s="8">
        <v>4</v>
      </c>
      <c r="I31" s="87" t="str">
        <f>A8</f>
        <v>张梓琳</v>
      </c>
      <c r="J31" s="87">
        <f t="shared" ref="J31:K31" si="24">B8</f>
        <v>18.685269999999999</v>
      </c>
      <c r="K31" s="87" t="str">
        <f t="shared" si="24"/>
        <v xml:space="preserve">             </v>
      </c>
      <c r="L31" t="s">
        <v>3504</v>
      </c>
      <c r="M31" s="19">
        <v>4</v>
      </c>
      <c r="N31" s="19" t="str">
        <f t="shared" si="21"/>
        <v>张梓琳</v>
      </c>
      <c r="O31" s="30">
        <f t="shared" si="23"/>
        <v>1.3028957093239959</v>
      </c>
      <c r="P31" s="24" t="s">
        <v>3155</v>
      </c>
    </row>
    <row r="32" spans="1:16" x14ac:dyDescent="0.25">
      <c r="A32" s="45" t="s">
        <v>628</v>
      </c>
      <c r="B32" s="45">
        <v>17.803229999999999</v>
      </c>
      <c r="C32" s="45">
        <v>1.640428</v>
      </c>
      <c r="D32" s="2" t="s">
        <v>1254</v>
      </c>
      <c r="E32" s="16">
        <v>280000000</v>
      </c>
      <c r="F32" s="16">
        <v>23100000</v>
      </c>
      <c r="H32" s="8">
        <v>5</v>
      </c>
      <c r="I32" s="87" t="str">
        <f>A12</f>
        <v>王祖贤</v>
      </c>
      <c r="J32" s="87">
        <f t="shared" ref="J32:K32" si="25">B12</f>
        <v>18.492519999999999</v>
      </c>
      <c r="K32" s="87" t="str">
        <f t="shared" si="25"/>
        <v xml:space="preserve">             </v>
      </c>
      <c r="L32" t="s">
        <v>3501</v>
      </c>
      <c r="M32" s="19">
        <v>5</v>
      </c>
      <c r="N32" s="19" t="str">
        <f t="shared" si="21"/>
        <v>王祖贤</v>
      </c>
      <c r="O32" s="30">
        <f t="shared" si="23"/>
        <v>1.0744826135994379</v>
      </c>
      <c r="P32" s="24" t="s">
        <v>3155</v>
      </c>
    </row>
    <row r="33" spans="1:16" x14ac:dyDescent="0.25">
      <c r="A33" s="45" t="s">
        <v>1476</v>
      </c>
      <c r="B33" s="45">
        <v>17.7685</v>
      </c>
      <c r="C33" s="45" t="s">
        <v>5966</v>
      </c>
      <c r="D33" s="40" t="s">
        <v>1425</v>
      </c>
      <c r="E33" s="16">
        <v>272000000</v>
      </c>
      <c r="F33" s="2" t="s">
        <v>2917</v>
      </c>
      <c r="H33" s="8">
        <v>6</v>
      </c>
      <c r="I33" s="87" t="str">
        <f>A13</f>
        <v>马丽</v>
      </c>
      <c r="J33" s="87">
        <f t="shared" ref="J33:K33" si="26">B13</f>
        <v>18.398389999999999</v>
      </c>
      <c r="K33" s="87" t="str">
        <f t="shared" si="26"/>
        <v xml:space="preserve">             </v>
      </c>
      <c r="L33" t="s">
        <v>3506</v>
      </c>
      <c r="M33" s="19">
        <v>6</v>
      </c>
      <c r="N33" s="19" t="str">
        <f t="shared" si="21"/>
        <v>马丽</v>
      </c>
      <c r="O33" s="30">
        <f t="shared" si="23"/>
        <v>0.97795585896122483</v>
      </c>
      <c r="P33" s="24" t="s">
        <v>3155</v>
      </c>
    </row>
    <row r="34" spans="1:16" x14ac:dyDescent="0.25">
      <c r="A34" s="44" t="s">
        <v>1085</v>
      </c>
      <c r="B34" s="44">
        <v>17.708269999999999</v>
      </c>
      <c r="C34" s="44" t="s">
        <v>5966</v>
      </c>
      <c r="D34" s="2" t="s">
        <v>275</v>
      </c>
      <c r="E34" s="16">
        <v>271000000</v>
      </c>
      <c r="F34" s="16" t="s">
        <v>2917</v>
      </c>
      <c r="H34" s="8">
        <v>7</v>
      </c>
      <c r="I34" s="87" t="str">
        <f>A16</f>
        <v>李馨巧</v>
      </c>
      <c r="J34" s="87">
        <f t="shared" ref="J34:K34" si="27">B16</f>
        <v>18.343800000000002</v>
      </c>
      <c r="K34" s="87" t="str">
        <f t="shared" si="27"/>
        <v xml:space="preserve">             </v>
      </c>
      <c r="L34" s="1" t="s">
        <v>3211</v>
      </c>
      <c r="M34" s="19">
        <v>7</v>
      </c>
      <c r="N34" s="19" t="str">
        <f t="shared" si="21"/>
        <v>李馨巧</v>
      </c>
      <c r="O34" s="30">
        <f t="shared" si="23"/>
        <v>0.92600027815524966</v>
      </c>
      <c r="P34" s="24" t="s">
        <v>3155</v>
      </c>
    </row>
    <row r="35" spans="1:16" x14ac:dyDescent="0.25">
      <c r="A35" s="44" t="s">
        <v>254</v>
      </c>
      <c r="B35" s="44">
        <v>17.664349999999999</v>
      </c>
      <c r="C35" s="44" t="s">
        <v>5966</v>
      </c>
      <c r="D35" s="40" t="s">
        <v>2304</v>
      </c>
      <c r="E35" s="16">
        <v>270000000</v>
      </c>
      <c r="F35" s="16" t="s">
        <v>2917</v>
      </c>
      <c r="H35" s="8">
        <v>8</v>
      </c>
      <c r="I35" s="87" t="str">
        <f>A19</f>
        <v>何韵诗</v>
      </c>
      <c r="J35" s="87">
        <f t="shared" ref="J35:K35" si="28">B19</f>
        <v>18.148350000000001</v>
      </c>
      <c r="K35" s="87" t="str">
        <f t="shared" si="28"/>
        <v xml:space="preserve">             </v>
      </c>
      <c r="L35" t="s">
        <v>3507</v>
      </c>
      <c r="M35" s="19">
        <v>8</v>
      </c>
      <c r="N35" s="19" t="str">
        <f t="shared" si="21"/>
        <v>何韵诗</v>
      </c>
      <c r="O35" s="30">
        <f t="shared" si="23"/>
        <v>0.76160232406601891</v>
      </c>
      <c r="P35" s="24" t="s">
        <v>3155</v>
      </c>
    </row>
    <row r="36" spans="1:16" x14ac:dyDescent="0.25">
      <c r="A36" s="44" t="s">
        <v>1101</v>
      </c>
      <c r="B36" s="44">
        <v>17.628029999999999</v>
      </c>
      <c r="C36" s="44" t="s">
        <v>5966</v>
      </c>
      <c r="D36" s="40" t="s">
        <v>288</v>
      </c>
      <c r="E36" s="16">
        <v>269000000</v>
      </c>
      <c r="F36" s="16">
        <v>102000000</v>
      </c>
      <c r="H36" s="8">
        <v>9</v>
      </c>
      <c r="I36" s="87" t="str">
        <f>A22</f>
        <v>赖雅妍</v>
      </c>
      <c r="J36" s="87">
        <f t="shared" ref="J36:K36" si="29">B22</f>
        <v>18.08595</v>
      </c>
      <c r="K36" s="87" t="str">
        <f t="shared" si="29"/>
        <v xml:space="preserve">             </v>
      </c>
      <c r="L36" s="1" t="s">
        <v>3212</v>
      </c>
      <c r="M36" s="19">
        <v>9</v>
      </c>
      <c r="N36" s="19" t="str">
        <f t="shared" si="21"/>
        <v>赖雅妍</v>
      </c>
      <c r="O36" s="30">
        <f t="shared" si="23"/>
        <v>0.71553072139132468</v>
      </c>
      <c r="P36" s="24" t="s">
        <v>3155</v>
      </c>
    </row>
    <row r="37" spans="1:16" x14ac:dyDescent="0.25">
      <c r="A37" s="45" t="s">
        <v>1070</v>
      </c>
      <c r="B37" s="45">
        <v>17.6265</v>
      </c>
      <c r="C37" s="45">
        <v>3.7885390000000001</v>
      </c>
      <c r="D37" s="9" t="s">
        <v>734</v>
      </c>
      <c r="E37" s="16">
        <v>262000000</v>
      </c>
      <c r="F37" s="16">
        <v>155000000</v>
      </c>
      <c r="H37" s="8">
        <v>10</v>
      </c>
      <c r="I37" s="87" t="str">
        <f>A24</f>
        <v>张慧雯</v>
      </c>
      <c r="J37" s="87">
        <f t="shared" ref="J37:K37" si="30">B24</f>
        <v>18.028739999999999</v>
      </c>
      <c r="K37" s="87" t="str">
        <f t="shared" si="30"/>
        <v xml:space="preserve">             </v>
      </c>
      <c r="L37" s="1" t="s">
        <v>3214</v>
      </c>
      <c r="M37" s="19">
        <v>10</v>
      </c>
      <c r="N37" s="19" t="str">
        <f t="shared" si="21"/>
        <v>张慧雯</v>
      </c>
      <c r="O37" s="30">
        <f t="shared" si="23"/>
        <v>0.67574415470210547</v>
      </c>
      <c r="P37" s="24" t="s">
        <v>3155</v>
      </c>
    </row>
    <row r="38" spans="1:16" x14ac:dyDescent="0.25">
      <c r="A38" s="45" t="s">
        <v>1396</v>
      </c>
      <c r="B38" s="45">
        <v>17.624680000000001</v>
      </c>
      <c r="C38" s="45">
        <v>4.6362690000000004</v>
      </c>
      <c r="D38" s="9" t="s">
        <v>266</v>
      </c>
      <c r="E38" s="16">
        <v>260000000</v>
      </c>
      <c r="F38" s="16">
        <v>126000000</v>
      </c>
      <c r="H38" s="8">
        <v>11</v>
      </c>
      <c r="I38" s="87" t="str">
        <f>A25</f>
        <v>阿朵</v>
      </c>
      <c r="J38" s="87">
        <f t="shared" ref="J38:K38" si="31">B25</f>
        <v>18.008880000000001</v>
      </c>
      <c r="K38" s="87" t="str">
        <f t="shared" si="31"/>
        <v xml:space="preserve">             </v>
      </c>
      <c r="L38" s="3" t="s">
        <v>1083</v>
      </c>
      <c r="M38" s="19">
        <v>11</v>
      </c>
      <c r="N38" s="19" t="str">
        <f t="shared" si="21"/>
        <v>阿朵</v>
      </c>
      <c r="O38" s="30">
        <f t="shared" si="23"/>
        <v>0.66245626131861624</v>
      </c>
      <c r="P38" s="24" t="s">
        <v>3155</v>
      </c>
    </row>
    <row r="39" spans="1:16" x14ac:dyDescent="0.25">
      <c r="A39" s="44" t="s">
        <v>519</v>
      </c>
      <c r="B39" s="44">
        <v>17.609670000000001</v>
      </c>
      <c r="C39" s="44" t="s">
        <v>5966</v>
      </c>
      <c r="D39" s="9" t="s">
        <v>514</v>
      </c>
      <c r="E39" s="16">
        <v>258000000</v>
      </c>
      <c r="F39" s="16">
        <v>144000000</v>
      </c>
      <c r="H39" s="8">
        <v>12</v>
      </c>
      <c r="I39" s="87" t="str">
        <f>A34</f>
        <v>叶德娴</v>
      </c>
      <c r="J39" s="87">
        <f t="shared" ref="J39:K39" si="32">B34</f>
        <v>17.708269999999999</v>
      </c>
      <c r="K39" s="87" t="str">
        <f t="shared" si="32"/>
        <v xml:space="preserve">             </v>
      </c>
      <c r="L39" s="3" t="s">
        <v>1764</v>
      </c>
      <c r="M39" s="19">
        <v>12</v>
      </c>
      <c r="N39" s="19" t="str">
        <f t="shared" si="21"/>
        <v>叶德娴</v>
      </c>
      <c r="O39" s="30">
        <f t="shared" si="23"/>
        <v>0.49046039667883129</v>
      </c>
      <c r="P39" s="24" t="s">
        <v>3155</v>
      </c>
    </row>
    <row r="40" spans="1:16" x14ac:dyDescent="0.25">
      <c r="A40" s="45" t="s">
        <v>734</v>
      </c>
      <c r="B40" s="45">
        <v>17.580880000000001</v>
      </c>
      <c r="C40" s="45">
        <v>1.45506</v>
      </c>
      <c r="D40" s="2" t="s">
        <v>2790</v>
      </c>
      <c r="E40" s="16">
        <v>255000000</v>
      </c>
      <c r="F40" s="16" t="s">
        <v>2917</v>
      </c>
      <c r="H40" s="8">
        <v>13</v>
      </c>
      <c r="I40" s="87" t="str">
        <f>A35</f>
        <v>周韵</v>
      </c>
      <c r="J40" s="87">
        <f t="shared" ref="J40:K40" si="33">B35</f>
        <v>17.664349999999999</v>
      </c>
      <c r="K40" s="87" t="str">
        <f t="shared" si="33"/>
        <v xml:space="preserve">             </v>
      </c>
      <c r="L40" s="1" t="s">
        <v>2139</v>
      </c>
      <c r="M40" s="19">
        <v>13</v>
      </c>
      <c r="N40" s="19" t="str">
        <f t="shared" si="21"/>
        <v>周韵</v>
      </c>
      <c r="O40" s="30">
        <f t="shared" si="23"/>
        <v>0.46938556692896849</v>
      </c>
      <c r="P40" s="24" t="s">
        <v>3155</v>
      </c>
    </row>
    <row r="41" spans="1:16" x14ac:dyDescent="0.25">
      <c r="A41" s="44" t="s">
        <v>288</v>
      </c>
      <c r="B41" s="44">
        <v>17.542750000000002</v>
      </c>
      <c r="C41" s="44">
        <v>2.7576839999999998</v>
      </c>
      <c r="D41" s="2" t="s">
        <v>882</v>
      </c>
      <c r="E41" s="16">
        <v>255000000</v>
      </c>
      <c r="F41" s="16" t="s">
        <v>2917</v>
      </c>
      <c r="H41" s="8">
        <v>14</v>
      </c>
      <c r="I41" s="87" t="str">
        <f>A36</f>
        <v>陈嘉桦</v>
      </c>
      <c r="J41" s="87">
        <f t="shared" ref="J41:K41" si="34">B36</f>
        <v>17.628029999999999</v>
      </c>
      <c r="K41" s="87" t="str">
        <f t="shared" si="34"/>
        <v xml:space="preserve">             </v>
      </c>
      <c r="L41" s="3" t="s">
        <v>1023</v>
      </c>
      <c r="M41" s="19">
        <v>14</v>
      </c>
      <c r="N41" s="19" t="str">
        <f t="shared" si="21"/>
        <v>陈嘉桦</v>
      </c>
      <c r="O41" s="30">
        <f t="shared" si="23"/>
        <v>0.45264336198545457</v>
      </c>
      <c r="P41" s="24" t="s">
        <v>3155</v>
      </c>
    </row>
    <row r="42" spans="1:16" x14ac:dyDescent="0.25">
      <c r="A42" s="44" t="s">
        <v>1471</v>
      </c>
      <c r="B42" s="44">
        <v>17.53041</v>
      </c>
      <c r="C42" s="44" t="s">
        <v>5966</v>
      </c>
      <c r="D42" s="2" t="s">
        <v>877</v>
      </c>
      <c r="E42" s="16">
        <v>245000000</v>
      </c>
      <c r="F42" s="16">
        <v>90800000</v>
      </c>
      <c r="H42" s="8">
        <v>15</v>
      </c>
      <c r="I42" s="89" t="str">
        <f>A39</f>
        <v>陈嘉桓</v>
      </c>
      <c r="J42" s="89">
        <f t="shared" ref="J42:K42" si="35">B39</f>
        <v>17.609670000000001</v>
      </c>
      <c r="K42" s="89" t="str">
        <f t="shared" si="35"/>
        <v xml:space="preserve">             </v>
      </c>
      <c r="L42" s="3" t="s">
        <v>3511</v>
      </c>
      <c r="M42" s="19">
        <v>15</v>
      </c>
      <c r="N42" s="19" t="str">
        <f t="shared" si="21"/>
        <v>陈嘉桓</v>
      </c>
      <c r="O42" s="30">
        <f t="shared" si="23"/>
        <v>0.44440865578054922</v>
      </c>
      <c r="P42" s="24" t="s">
        <v>3155</v>
      </c>
    </row>
    <row r="43" spans="1:16" x14ac:dyDescent="0.25">
      <c r="A43" s="44" t="s">
        <v>1270</v>
      </c>
      <c r="B43" s="44">
        <v>17.527139999999999</v>
      </c>
      <c r="C43" s="44" t="s">
        <v>5966</v>
      </c>
      <c r="D43" s="2" t="s">
        <v>148</v>
      </c>
      <c r="E43" s="16">
        <v>245000000</v>
      </c>
      <c r="F43" s="16">
        <v>161000000</v>
      </c>
      <c r="H43" s="8">
        <v>16</v>
      </c>
      <c r="I43" s="87" t="str">
        <f>A42</f>
        <v>李心艾</v>
      </c>
      <c r="J43" s="87">
        <f t="shared" ref="J43:K44" si="36">B42</f>
        <v>17.53041</v>
      </c>
      <c r="K43" s="87" t="str">
        <f t="shared" si="36"/>
        <v xml:space="preserve">             </v>
      </c>
      <c r="L43" s="1" t="s">
        <v>2159</v>
      </c>
      <c r="M43" s="19">
        <v>16</v>
      </c>
      <c r="N43" s="19" t="str">
        <f t="shared" si="21"/>
        <v>李心艾</v>
      </c>
      <c r="O43" s="30">
        <f t="shared" si="23"/>
        <v>0.41054458524042847</v>
      </c>
      <c r="P43" s="24" t="s">
        <v>3155</v>
      </c>
    </row>
    <row r="44" spans="1:16" x14ac:dyDescent="0.25">
      <c r="A44" s="45" t="s">
        <v>331</v>
      </c>
      <c r="B44" s="45">
        <v>17.503019999999999</v>
      </c>
      <c r="C44" s="45">
        <v>1.8989739999999999</v>
      </c>
      <c r="D44" s="9" t="s">
        <v>350</v>
      </c>
      <c r="E44" s="16">
        <v>237000000</v>
      </c>
      <c r="F44" s="16">
        <v>154000000</v>
      </c>
      <c r="H44" s="8">
        <v>17</v>
      </c>
      <c r="I44" s="87" t="str">
        <f>A43</f>
        <v>张歆艺</v>
      </c>
      <c r="J44" s="87">
        <f t="shared" si="36"/>
        <v>17.527139999999999</v>
      </c>
      <c r="K44" s="87" t="str">
        <f t="shared" si="36"/>
        <v xml:space="preserve">             </v>
      </c>
      <c r="L44" s="3" t="s">
        <v>1072</v>
      </c>
      <c r="M44" s="19">
        <v>17</v>
      </c>
      <c r="N44" s="19" t="str">
        <f t="shared" si="21"/>
        <v>张歆艺</v>
      </c>
      <c r="O44" s="30">
        <f t="shared" si="23"/>
        <v>0.4092042970122422</v>
      </c>
      <c r="P44" s="24" t="s">
        <v>3155</v>
      </c>
    </row>
    <row r="45" spans="1:16" x14ac:dyDescent="0.25">
      <c r="A45" s="44" t="s">
        <v>1425</v>
      </c>
      <c r="B45" s="44">
        <v>17.43666</v>
      </c>
      <c r="C45" s="44">
        <v>1.5840350000000001</v>
      </c>
      <c r="D45" s="9" t="s">
        <v>1245</v>
      </c>
      <c r="E45" s="16">
        <v>234000000</v>
      </c>
      <c r="F45" s="16">
        <v>109000000</v>
      </c>
      <c r="H45" s="8">
        <v>18</v>
      </c>
      <c r="I45" s="87" t="str">
        <f>A47</f>
        <v>乔诗语</v>
      </c>
      <c r="J45" s="87">
        <f t="shared" ref="J45:K45" si="37">B47</f>
        <v>17.408390000000001</v>
      </c>
      <c r="K45" s="87" t="str">
        <f t="shared" si="37"/>
        <v xml:space="preserve">             </v>
      </c>
      <c r="L45" s="1" t="s">
        <v>1470</v>
      </c>
      <c r="M45" s="19">
        <v>18</v>
      </c>
      <c r="N45" s="19" t="str">
        <f t="shared" si="21"/>
        <v>乔诗语</v>
      </c>
      <c r="O45" s="30">
        <f t="shared" si="23"/>
        <v>0.3633856020384349</v>
      </c>
      <c r="P45" s="24" t="s">
        <v>3155</v>
      </c>
    </row>
    <row r="46" spans="1:16" x14ac:dyDescent="0.25">
      <c r="A46" s="45" t="s">
        <v>327</v>
      </c>
      <c r="B46" s="45">
        <v>17.4268</v>
      </c>
      <c r="C46" s="45">
        <v>1.188437</v>
      </c>
      <c r="D46" s="2" t="s">
        <v>327</v>
      </c>
      <c r="E46" s="16">
        <v>231000000</v>
      </c>
      <c r="F46" s="16">
        <v>91500000</v>
      </c>
      <c r="H46" s="8">
        <v>19</v>
      </c>
      <c r="I46" s="87" t="str">
        <f>A52</f>
        <v>李宇春</v>
      </c>
      <c r="J46" s="87">
        <f t="shared" ref="J46:K46" si="38">B52</f>
        <v>17.312899999999999</v>
      </c>
      <c r="K46" s="87" t="str">
        <f t="shared" si="38"/>
        <v xml:space="preserve">             </v>
      </c>
      <c r="L46" s="38" t="s">
        <v>3512</v>
      </c>
      <c r="M46" s="19">
        <v>19</v>
      </c>
      <c r="N46" s="19" t="str">
        <f t="shared" si="21"/>
        <v>李宇春</v>
      </c>
      <c r="O46" s="30">
        <f t="shared" si="23"/>
        <v>0.33029114894828165</v>
      </c>
      <c r="P46" s="24" t="s">
        <v>3155</v>
      </c>
    </row>
    <row r="47" spans="1:16" x14ac:dyDescent="0.25">
      <c r="A47" s="44" t="s">
        <v>1240</v>
      </c>
      <c r="B47" s="44">
        <v>17.408390000000001</v>
      </c>
      <c r="C47" s="44" t="s">
        <v>5966</v>
      </c>
      <c r="D47" s="2" t="s">
        <v>677</v>
      </c>
      <c r="E47" s="16">
        <v>221000000</v>
      </c>
      <c r="F47" s="16">
        <v>198000000</v>
      </c>
      <c r="H47" s="8">
        <v>20</v>
      </c>
      <c r="I47" s="87" t="str">
        <f>A53</f>
        <v>蔡明</v>
      </c>
      <c r="J47" s="87">
        <f t="shared" ref="J47:K47" si="39">B53</f>
        <v>17.303329999999999</v>
      </c>
      <c r="K47" s="87" t="str">
        <f t="shared" si="39"/>
        <v xml:space="preserve">             </v>
      </c>
      <c r="L47" s="1" t="s">
        <v>3513</v>
      </c>
      <c r="M47" s="19">
        <v>20</v>
      </c>
      <c r="N47" s="19" t="str">
        <f t="shared" si="21"/>
        <v>蔡明</v>
      </c>
      <c r="O47" s="30">
        <f t="shared" si="23"/>
        <v>0.32714533936074103</v>
      </c>
      <c r="P47" s="24" t="s">
        <v>3155</v>
      </c>
    </row>
    <row r="48" spans="1:16" x14ac:dyDescent="0.25">
      <c r="A48" s="45" t="s">
        <v>528</v>
      </c>
      <c r="B48" s="45">
        <v>17.391400000000001</v>
      </c>
      <c r="C48" s="45">
        <v>1.4817739999999999</v>
      </c>
      <c r="D48" s="2" t="s">
        <v>245</v>
      </c>
      <c r="E48" s="16">
        <v>218000000</v>
      </c>
      <c r="F48" s="16">
        <v>209000000</v>
      </c>
    </row>
    <row r="49" spans="1:8" x14ac:dyDescent="0.25">
      <c r="A49" s="45" t="s">
        <v>160</v>
      </c>
      <c r="B49" s="45">
        <v>17.37651</v>
      </c>
      <c r="C49" s="45">
        <v>1.532114</v>
      </c>
      <c r="D49" s="2" t="s">
        <v>1012</v>
      </c>
      <c r="E49" s="16">
        <v>212000000</v>
      </c>
      <c r="F49" s="16">
        <v>182000000</v>
      </c>
    </row>
    <row r="50" spans="1:8" x14ac:dyDescent="0.25">
      <c r="A50" s="45" t="s">
        <v>334</v>
      </c>
      <c r="B50" s="45">
        <v>17.37529</v>
      </c>
      <c r="C50" s="45">
        <v>0.7903789</v>
      </c>
      <c r="D50" s="2" t="s">
        <v>512</v>
      </c>
      <c r="E50" s="16">
        <v>212000000</v>
      </c>
      <c r="F50" s="16" t="s">
        <v>2917</v>
      </c>
    </row>
    <row r="51" spans="1:8" x14ac:dyDescent="0.25">
      <c r="A51" s="44" t="s">
        <v>365</v>
      </c>
      <c r="B51" s="44">
        <v>17.32715</v>
      </c>
      <c r="C51" s="44">
        <v>2.4073090000000001</v>
      </c>
      <c r="D51" s="2" t="s">
        <v>331</v>
      </c>
      <c r="E51" s="16">
        <v>208000000</v>
      </c>
      <c r="F51" s="16">
        <v>105000000</v>
      </c>
    </row>
    <row r="52" spans="1:8" x14ac:dyDescent="0.25">
      <c r="A52" s="45" t="s">
        <v>635</v>
      </c>
      <c r="B52" s="45">
        <v>17.312899999999999</v>
      </c>
      <c r="C52" s="45" t="s">
        <v>5966</v>
      </c>
      <c r="D52" s="2" t="s">
        <v>2314</v>
      </c>
      <c r="E52" s="16">
        <v>204000000</v>
      </c>
      <c r="F52" s="16" t="s">
        <v>2917</v>
      </c>
    </row>
    <row r="53" spans="1:8" x14ac:dyDescent="0.25">
      <c r="A53" s="45" t="s">
        <v>1249</v>
      </c>
      <c r="B53" s="45">
        <v>17.303329999999999</v>
      </c>
      <c r="C53" s="45" t="s">
        <v>5966</v>
      </c>
      <c r="D53" s="2" t="s">
        <v>639</v>
      </c>
      <c r="E53" s="16">
        <v>198000000</v>
      </c>
      <c r="F53" s="16" t="s">
        <v>2917</v>
      </c>
    </row>
    <row r="54" spans="1:8" x14ac:dyDescent="0.25">
      <c r="A54" s="44" t="s">
        <v>140</v>
      </c>
      <c r="B54" s="44">
        <v>17.302980000000002</v>
      </c>
      <c r="C54" s="44">
        <v>0.9621769</v>
      </c>
      <c r="D54" s="2" t="s">
        <v>141</v>
      </c>
      <c r="E54" s="16">
        <v>195000000</v>
      </c>
      <c r="F54" s="16">
        <v>73000000</v>
      </c>
    </row>
    <row r="55" spans="1:8" x14ac:dyDescent="0.25">
      <c r="A55" s="45" t="s">
        <v>384</v>
      </c>
      <c r="B55" s="45">
        <v>17.297519999999999</v>
      </c>
      <c r="C55" s="45">
        <v>1.421546</v>
      </c>
      <c r="D55" s="2" t="s">
        <v>1403</v>
      </c>
      <c r="E55" s="16">
        <v>192000000</v>
      </c>
      <c r="F55" s="16">
        <v>31400000</v>
      </c>
    </row>
    <row r="56" spans="1:8" x14ac:dyDescent="0.25">
      <c r="A56" s="45" t="s">
        <v>2304</v>
      </c>
      <c r="B56" s="45">
        <v>17.273019999999999</v>
      </c>
      <c r="C56" s="45" t="s">
        <v>5966</v>
      </c>
      <c r="D56" s="2" t="s">
        <v>529</v>
      </c>
      <c r="E56" s="16">
        <v>187000000</v>
      </c>
      <c r="F56" s="16" t="s">
        <v>2917</v>
      </c>
    </row>
    <row r="57" spans="1:8" x14ac:dyDescent="0.25">
      <c r="A57" s="44" t="s">
        <v>1095</v>
      </c>
      <c r="B57" s="44">
        <v>17.255669999999999</v>
      </c>
      <c r="C57" s="44">
        <v>1.8131409999999999</v>
      </c>
      <c r="D57" s="2" t="s">
        <v>334</v>
      </c>
      <c r="E57" s="16">
        <v>187000000</v>
      </c>
      <c r="F57" s="16">
        <v>73100000</v>
      </c>
    </row>
    <row r="58" spans="1:8" x14ac:dyDescent="0.25">
      <c r="A58" s="44" t="s">
        <v>1012</v>
      </c>
      <c r="B58" s="44">
        <v>17.253879999999999</v>
      </c>
      <c r="C58" s="44">
        <v>1.495808</v>
      </c>
      <c r="D58" s="40" t="s">
        <v>1085</v>
      </c>
      <c r="E58" s="16">
        <v>186000000</v>
      </c>
      <c r="F58" s="16" t="s">
        <v>2917</v>
      </c>
    </row>
    <row r="59" spans="1:8" x14ac:dyDescent="0.25">
      <c r="A59" s="45" t="s">
        <v>1992</v>
      </c>
      <c r="B59" s="45">
        <v>17.244890000000002</v>
      </c>
      <c r="C59" s="45" t="s">
        <v>5966</v>
      </c>
      <c r="D59" s="40" t="s">
        <v>1765</v>
      </c>
      <c r="E59" s="16">
        <v>185000000</v>
      </c>
      <c r="F59" s="16" t="s">
        <v>2917</v>
      </c>
      <c r="H59" s="27"/>
    </row>
    <row r="60" spans="1:8" x14ac:dyDescent="0.25">
      <c r="A60" s="44" t="s">
        <v>387</v>
      </c>
      <c r="B60" s="44">
        <v>17.230920000000001</v>
      </c>
      <c r="C60" s="44" t="s">
        <v>5966</v>
      </c>
      <c r="D60" s="2" t="s">
        <v>200</v>
      </c>
      <c r="E60" s="16">
        <v>182000000</v>
      </c>
      <c r="F60" s="16">
        <v>114000000</v>
      </c>
    </row>
    <row r="61" spans="1:8" x14ac:dyDescent="0.25">
      <c r="A61" s="44" t="s">
        <v>245</v>
      </c>
      <c r="B61" s="44">
        <v>17.208819999999999</v>
      </c>
      <c r="C61" s="44">
        <v>1.945827</v>
      </c>
      <c r="D61" s="40" t="s">
        <v>2306</v>
      </c>
      <c r="E61" s="16">
        <v>179000000</v>
      </c>
      <c r="F61" s="2" t="s">
        <v>2917</v>
      </c>
    </row>
    <row r="62" spans="1:8" x14ac:dyDescent="0.25">
      <c r="A62" s="45" t="s">
        <v>518</v>
      </c>
      <c r="B62" s="45">
        <v>17.181429999999999</v>
      </c>
      <c r="C62" s="45" t="s">
        <v>5966</v>
      </c>
      <c r="D62" s="2" t="s">
        <v>520</v>
      </c>
      <c r="E62" s="16">
        <v>179000000</v>
      </c>
      <c r="F62" s="16">
        <v>101000000</v>
      </c>
    </row>
    <row r="63" spans="1:8" x14ac:dyDescent="0.25">
      <c r="A63" s="44" t="s">
        <v>2757</v>
      </c>
      <c r="B63" s="44">
        <v>17.16619</v>
      </c>
      <c r="C63" s="44" t="s">
        <v>5966</v>
      </c>
      <c r="D63" s="2" t="s">
        <v>384</v>
      </c>
      <c r="E63" s="16">
        <v>178000000</v>
      </c>
      <c r="F63" s="16">
        <v>55700000</v>
      </c>
    </row>
    <row r="64" spans="1:8" x14ac:dyDescent="0.25">
      <c r="A64" s="45" t="s">
        <v>863</v>
      </c>
      <c r="B64" s="45">
        <v>17.1646</v>
      </c>
      <c r="C64" s="45">
        <v>1.9481170000000001</v>
      </c>
      <c r="D64" s="2" t="s">
        <v>1027</v>
      </c>
      <c r="E64" s="16">
        <v>177000000</v>
      </c>
      <c r="F64" s="16" t="s">
        <v>2917</v>
      </c>
    </row>
    <row r="65" spans="1:6" x14ac:dyDescent="0.25">
      <c r="A65" s="45" t="s">
        <v>391</v>
      </c>
      <c r="B65" s="45">
        <v>17.16329</v>
      </c>
      <c r="C65" s="45">
        <v>1.080546</v>
      </c>
      <c r="D65" s="40" t="s">
        <v>1826</v>
      </c>
      <c r="E65" s="16">
        <v>173000000</v>
      </c>
      <c r="F65" s="16" t="s">
        <v>2917</v>
      </c>
    </row>
    <row r="66" spans="1:6" x14ac:dyDescent="0.25">
      <c r="A66" s="45" t="s">
        <v>722</v>
      </c>
      <c r="B66" s="45">
        <v>17.15465</v>
      </c>
      <c r="C66" s="45">
        <v>0.40254020000000001</v>
      </c>
      <c r="D66" s="2" t="s">
        <v>2310</v>
      </c>
      <c r="E66" s="16">
        <v>168000000</v>
      </c>
      <c r="F66" s="16" t="s">
        <v>2917</v>
      </c>
    </row>
    <row r="67" spans="1:6" x14ac:dyDescent="0.25">
      <c r="A67" s="45" t="s">
        <v>677</v>
      </c>
      <c r="B67" s="45">
        <v>17.154240000000001</v>
      </c>
      <c r="C67" s="45">
        <v>1.1971039999999999</v>
      </c>
      <c r="D67" s="2" t="s">
        <v>302</v>
      </c>
      <c r="E67" s="16">
        <v>168000000</v>
      </c>
      <c r="F67" s="16">
        <v>85200000</v>
      </c>
    </row>
    <row r="68" spans="1:6" x14ac:dyDescent="0.25">
      <c r="A68" s="45" t="s">
        <v>2314</v>
      </c>
      <c r="B68" s="45">
        <v>17.145759999999999</v>
      </c>
      <c r="C68" s="45">
        <v>2.4428329999999998</v>
      </c>
      <c r="D68" s="40" t="s">
        <v>635</v>
      </c>
      <c r="E68" s="16">
        <v>154000000</v>
      </c>
      <c r="F68" s="16" t="s">
        <v>2917</v>
      </c>
    </row>
    <row r="69" spans="1:6" x14ac:dyDescent="0.25">
      <c r="A69" s="44" t="s">
        <v>578</v>
      </c>
      <c r="B69" s="44">
        <v>17.09836</v>
      </c>
      <c r="C69" s="44">
        <v>1.72905</v>
      </c>
      <c r="D69" s="2" t="s">
        <v>530</v>
      </c>
      <c r="E69" s="16">
        <v>151000000</v>
      </c>
      <c r="F69" s="16" t="s">
        <v>2917</v>
      </c>
    </row>
    <row r="70" spans="1:6" x14ac:dyDescent="0.25">
      <c r="A70" s="45" t="s">
        <v>370</v>
      </c>
      <c r="B70" s="45">
        <v>17.09272</v>
      </c>
      <c r="C70" s="45">
        <v>5.3227799999999999E-2</v>
      </c>
      <c r="D70" s="2" t="s">
        <v>322</v>
      </c>
      <c r="E70" s="16">
        <v>151000000</v>
      </c>
      <c r="F70" s="16">
        <v>182000000</v>
      </c>
    </row>
    <row r="71" spans="1:6" x14ac:dyDescent="0.25">
      <c r="A71" s="44" t="s">
        <v>275</v>
      </c>
      <c r="B71" s="44">
        <v>17.089099999999998</v>
      </c>
      <c r="C71" s="44">
        <v>2.746324</v>
      </c>
      <c r="D71" s="2" t="s">
        <v>337</v>
      </c>
      <c r="E71" s="16">
        <v>148000000</v>
      </c>
      <c r="F71" s="16">
        <v>197000000</v>
      </c>
    </row>
    <row r="72" spans="1:6" x14ac:dyDescent="0.25">
      <c r="A72" s="45" t="s">
        <v>882</v>
      </c>
      <c r="B72" s="45">
        <v>17.083349999999999</v>
      </c>
      <c r="C72" s="45">
        <v>0.88360970000000005</v>
      </c>
      <c r="D72" s="2" t="s">
        <v>159</v>
      </c>
      <c r="E72" s="16">
        <v>146000000</v>
      </c>
      <c r="F72" s="16" t="s">
        <v>2917</v>
      </c>
    </row>
    <row r="73" spans="1:6" x14ac:dyDescent="0.25">
      <c r="A73" s="44" t="s">
        <v>142</v>
      </c>
      <c r="B73" s="44">
        <v>17.02956</v>
      </c>
      <c r="C73" s="44" t="s">
        <v>5966</v>
      </c>
      <c r="D73" s="2" t="s">
        <v>1604</v>
      </c>
      <c r="E73" s="16">
        <v>142000000</v>
      </c>
      <c r="F73" s="16" t="s">
        <v>2917</v>
      </c>
    </row>
    <row r="74" spans="1:6" x14ac:dyDescent="0.25">
      <c r="A74" s="45" t="s">
        <v>531</v>
      </c>
      <c r="B74" s="45">
        <v>17.005040000000001</v>
      </c>
      <c r="C74" s="45" t="s">
        <v>5966</v>
      </c>
      <c r="D74" s="2" t="s">
        <v>722</v>
      </c>
      <c r="E74" s="16">
        <v>133000000</v>
      </c>
      <c r="F74" s="16">
        <v>135000000</v>
      </c>
    </row>
    <row r="75" spans="1:6" x14ac:dyDescent="0.25">
      <c r="A75" s="45" t="s">
        <v>1613</v>
      </c>
      <c r="B75" s="45">
        <v>16.991759999999999</v>
      </c>
      <c r="C75" s="45">
        <v>0.51816079999999998</v>
      </c>
      <c r="D75" s="40" t="s">
        <v>1471</v>
      </c>
      <c r="E75" s="16">
        <v>133000000</v>
      </c>
      <c r="F75" s="16" t="s">
        <v>2917</v>
      </c>
    </row>
    <row r="76" spans="1:6" x14ac:dyDescent="0.25">
      <c r="A76" s="44" t="s">
        <v>875</v>
      </c>
      <c r="B76" s="44">
        <v>16.945250000000001</v>
      </c>
      <c r="C76" s="44">
        <v>0.15396319999999999</v>
      </c>
      <c r="D76" s="40" t="s">
        <v>370</v>
      </c>
      <c r="E76" s="16">
        <v>126000000</v>
      </c>
      <c r="F76" s="2" t="s">
        <v>2917</v>
      </c>
    </row>
    <row r="77" spans="1:6" x14ac:dyDescent="0.25">
      <c r="A77" s="45" t="s">
        <v>998</v>
      </c>
      <c r="B77" s="45">
        <v>16.929569999999998</v>
      </c>
      <c r="C77" s="45">
        <v>3.048448</v>
      </c>
      <c r="D77" s="2" t="s">
        <v>1101</v>
      </c>
      <c r="E77" s="16">
        <v>121000000</v>
      </c>
      <c r="F77" s="2" t="s">
        <v>2917</v>
      </c>
    </row>
    <row r="78" spans="1:6" x14ac:dyDescent="0.25">
      <c r="A78" s="44" t="s">
        <v>2310</v>
      </c>
      <c r="B78" s="44">
        <v>16.924710000000001</v>
      </c>
      <c r="C78" s="44" t="s">
        <v>5966</v>
      </c>
      <c r="D78" s="2" t="s">
        <v>1468</v>
      </c>
      <c r="E78" s="16">
        <v>120000000</v>
      </c>
      <c r="F78" s="16" t="s">
        <v>2917</v>
      </c>
    </row>
    <row r="79" spans="1:6" x14ac:dyDescent="0.25">
      <c r="A79" s="44" t="s">
        <v>1610</v>
      </c>
      <c r="B79" s="44">
        <v>16.918970000000002</v>
      </c>
      <c r="C79" s="44" t="s">
        <v>5966</v>
      </c>
      <c r="D79" s="2" t="s">
        <v>139</v>
      </c>
      <c r="E79" s="16">
        <v>115000000</v>
      </c>
      <c r="F79" s="16" t="s">
        <v>2917</v>
      </c>
    </row>
    <row r="80" spans="1:6" x14ac:dyDescent="0.25">
      <c r="A80" s="44" t="s">
        <v>200</v>
      </c>
      <c r="B80" s="44">
        <v>16.904209999999999</v>
      </c>
      <c r="C80" s="44">
        <v>0.97875199999999996</v>
      </c>
      <c r="D80" s="2" t="s">
        <v>1722</v>
      </c>
      <c r="E80" s="16">
        <v>104000000</v>
      </c>
      <c r="F80" s="2" t="s">
        <v>2917</v>
      </c>
    </row>
    <row r="81" spans="1:6" x14ac:dyDescent="0.25">
      <c r="A81" s="45" t="s">
        <v>1403</v>
      </c>
      <c r="B81" s="45">
        <v>16.86656</v>
      </c>
      <c r="C81" s="45">
        <v>1.363478</v>
      </c>
      <c r="D81" s="2" t="s">
        <v>391</v>
      </c>
      <c r="E81" s="16">
        <v>103000000</v>
      </c>
      <c r="F81" s="16">
        <v>79900000</v>
      </c>
    </row>
    <row r="82" spans="1:6" x14ac:dyDescent="0.25">
      <c r="A82" s="45" t="s">
        <v>510</v>
      </c>
      <c r="B82" s="45">
        <v>16.86178</v>
      </c>
      <c r="C82" s="45">
        <v>0.79394739999999997</v>
      </c>
      <c r="D82" s="2" t="s">
        <v>2305</v>
      </c>
      <c r="E82" s="16">
        <v>103000000</v>
      </c>
      <c r="F82" s="16" t="s">
        <v>2917</v>
      </c>
    </row>
    <row r="83" spans="1:6" x14ac:dyDescent="0.25">
      <c r="A83" s="45" t="s">
        <v>1765</v>
      </c>
      <c r="B83" s="45">
        <v>16.86073</v>
      </c>
      <c r="C83" s="45" t="s">
        <v>5966</v>
      </c>
      <c r="D83" s="2" t="s">
        <v>1999</v>
      </c>
      <c r="E83" s="16">
        <v>101000000</v>
      </c>
      <c r="F83" s="16" t="s">
        <v>2917</v>
      </c>
    </row>
    <row r="84" spans="1:6" x14ac:dyDescent="0.25">
      <c r="A84" s="44" t="s">
        <v>322</v>
      </c>
      <c r="B84" s="44">
        <v>16.860520000000001</v>
      </c>
      <c r="C84" s="44">
        <v>0.78031410000000001</v>
      </c>
      <c r="D84" s="2" t="s">
        <v>864</v>
      </c>
      <c r="E84" s="16">
        <v>94700000</v>
      </c>
      <c r="F84" s="2" t="s">
        <v>2917</v>
      </c>
    </row>
    <row r="85" spans="1:6" x14ac:dyDescent="0.25">
      <c r="A85" s="44" t="s">
        <v>1237</v>
      </c>
      <c r="B85" s="44">
        <v>16.838989999999999</v>
      </c>
      <c r="C85" s="44" t="s">
        <v>5966</v>
      </c>
      <c r="D85" s="2" t="s">
        <v>155</v>
      </c>
      <c r="E85" s="16">
        <v>93900000</v>
      </c>
      <c r="F85" s="16">
        <v>138000000</v>
      </c>
    </row>
    <row r="86" spans="1:6" x14ac:dyDescent="0.25">
      <c r="A86" s="45" t="s">
        <v>155</v>
      </c>
      <c r="B86" s="45">
        <v>16.808109999999999</v>
      </c>
      <c r="C86" s="45">
        <v>1.9316990000000001</v>
      </c>
      <c r="D86" s="2" t="s">
        <v>682</v>
      </c>
      <c r="E86" s="16">
        <v>93500000</v>
      </c>
      <c r="F86" s="16">
        <v>53300000</v>
      </c>
    </row>
    <row r="87" spans="1:6" x14ac:dyDescent="0.25">
      <c r="A87" s="44" t="s">
        <v>515</v>
      </c>
      <c r="B87" s="44">
        <v>16.788080000000001</v>
      </c>
      <c r="C87" s="44">
        <v>1.6094869999999999</v>
      </c>
      <c r="D87" s="2" t="s">
        <v>1257</v>
      </c>
      <c r="E87" s="16">
        <v>89200000</v>
      </c>
      <c r="F87" s="2" t="s">
        <v>2917</v>
      </c>
    </row>
    <row r="88" spans="1:6" x14ac:dyDescent="0.25">
      <c r="A88" s="45" t="s">
        <v>1789</v>
      </c>
      <c r="B88" s="45">
        <v>16.782029999999999</v>
      </c>
      <c r="C88" s="45">
        <v>0.2342582</v>
      </c>
      <c r="D88" s="2" t="s">
        <v>140</v>
      </c>
      <c r="E88" s="16">
        <v>80100000</v>
      </c>
      <c r="F88" s="16">
        <v>47900000</v>
      </c>
    </row>
    <row r="89" spans="1:6" x14ac:dyDescent="0.25">
      <c r="A89" s="45" t="s">
        <v>520</v>
      </c>
      <c r="B89" s="45">
        <v>16.775480000000002</v>
      </c>
      <c r="C89" s="45">
        <v>1.331531</v>
      </c>
      <c r="D89" s="2" t="s">
        <v>2311</v>
      </c>
      <c r="E89" s="16">
        <v>79900000</v>
      </c>
      <c r="F89" s="16" t="s">
        <v>2917</v>
      </c>
    </row>
    <row r="90" spans="1:6" x14ac:dyDescent="0.25">
      <c r="A90" s="45" t="s">
        <v>1257</v>
      </c>
      <c r="B90" s="45">
        <v>16.775110000000002</v>
      </c>
      <c r="C90" s="45">
        <v>0.43724400000000002</v>
      </c>
      <c r="D90" s="2" t="s">
        <v>1476</v>
      </c>
      <c r="E90" s="16">
        <v>79100000</v>
      </c>
      <c r="F90" s="16" t="s">
        <v>2917</v>
      </c>
    </row>
    <row r="91" spans="1:6" x14ac:dyDescent="0.25">
      <c r="A91" s="45" t="s">
        <v>1722</v>
      </c>
      <c r="B91" s="45">
        <v>16.73574</v>
      </c>
      <c r="C91" s="45">
        <v>1.248426</v>
      </c>
      <c r="D91" s="2" t="s">
        <v>647</v>
      </c>
      <c r="E91" s="16">
        <v>78100000</v>
      </c>
      <c r="F91" s="16">
        <v>21700000</v>
      </c>
    </row>
    <row r="92" spans="1:6" x14ac:dyDescent="0.25">
      <c r="A92" s="45" t="s">
        <v>208</v>
      </c>
      <c r="B92" s="45">
        <v>16.686109999999999</v>
      </c>
      <c r="C92" s="45" t="s">
        <v>5966</v>
      </c>
      <c r="D92" s="2" t="s">
        <v>1845</v>
      </c>
      <c r="E92" s="16">
        <v>71600000</v>
      </c>
      <c r="F92" s="16" t="s">
        <v>2917</v>
      </c>
    </row>
    <row r="93" spans="1:6" x14ac:dyDescent="0.25">
      <c r="A93" s="45" t="s">
        <v>2007</v>
      </c>
      <c r="B93" s="45">
        <v>16.67305</v>
      </c>
      <c r="C93" s="45">
        <v>1.521568</v>
      </c>
      <c r="D93" s="2" t="s">
        <v>1789</v>
      </c>
      <c r="E93" s="16">
        <v>56300000</v>
      </c>
      <c r="F93" s="16" t="s">
        <v>2917</v>
      </c>
    </row>
    <row r="94" spans="1:6" x14ac:dyDescent="0.25">
      <c r="A94" s="45" t="s">
        <v>509</v>
      </c>
      <c r="B94" s="45">
        <v>16.670870000000001</v>
      </c>
      <c r="C94" s="45">
        <v>0.91633589999999998</v>
      </c>
      <c r="D94" s="2" t="s">
        <v>870</v>
      </c>
      <c r="E94" s="16">
        <v>56000000</v>
      </c>
      <c r="F94" s="16">
        <v>154000000</v>
      </c>
    </row>
    <row r="95" spans="1:6" x14ac:dyDescent="0.25">
      <c r="A95" s="44" t="s">
        <v>337</v>
      </c>
      <c r="B95" s="44">
        <v>16.67052</v>
      </c>
      <c r="C95" s="44">
        <v>1.4082110000000001</v>
      </c>
      <c r="D95" s="2" t="s">
        <v>2309</v>
      </c>
      <c r="E95" s="16">
        <v>50100000</v>
      </c>
      <c r="F95" s="16" t="s">
        <v>2917</v>
      </c>
    </row>
    <row r="96" spans="1:6" x14ac:dyDescent="0.25">
      <c r="A96" s="45" t="s">
        <v>2303</v>
      </c>
      <c r="B96" s="45">
        <v>16.666810000000002</v>
      </c>
      <c r="C96" s="45">
        <v>2.568743</v>
      </c>
      <c r="D96" s="2" t="s">
        <v>2071</v>
      </c>
      <c r="E96" s="16">
        <v>41000000</v>
      </c>
      <c r="F96" s="16" t="s">
        <v>2917</v>
      </c>
    </row>
    <row r="97" spans="1:6" x14ac:dyDescent="0.25">
      <c r="A97" s="44" t="s">
        <v>330</v>
      </c>
      <c r="B97" s="44">
        <v>16.656179999999999</v>
      </c>
      <c r="C97" s="44">
        <v>0.68932559999999998</v>
      </c>
      <c r="D97" s="2" t="s">
        <v>1095</v>
      </c>
      <c r="E97" s="16">
        <v>40000000</v>
      </c>
      <c r="F97" s="16" t="s">
        <v>2917</v>
      </c>
    </row>
    <row r="98" spans="1:6" x14ac:dyDescent="0.25">
      <c r="A98" s="47" t="s">
        <v>921</v>
      </c>
      <c r="B98" s="47">
        <v>16.640910000000002</v>
      </c>
      <c r="C98" s="47" t="s">
        <v>5966</v>
      </c>
      <c r="D98" s="2" t="s">
        <v>343</v>
      </c>
      <c r="E98" s="16">
        <v>35300000</v>
      </c>
      <c r="F98" s="16" t="s">
        <v>2917</v>
      </c>
    </row>
    <row r="99" spans="1:6" x14ac:dyDescent="0.25">
      <c r="A99" s="45" t="s">
        <v>302</v>
      </c>
      <c r="B99" s="45">
        <v>16.640699999999999</v>
      </c>
      <c r="C99" s="45">
        <v>0.75663049999999998</v>
      </c>
      <c r="D99" s="2" t="s">
        <v>1822</v>
      </c>
      <c r="E99" s="16">
        <v>28600000</v>
      </c>
      <c r="F99" s="2" t="s">
        <v>2917</v>
      </c>
    </row>
    <row r="100" spans="1:6" x14ac:dyDescent="0.25">
      <c r="A100" s="44" t="s">
        <v>3250</v>
      </c>
      <c r="B100" s="44">
        <v>16.632660000000001</v>
      </c>
      <c r="C100" s="44" t="s">
        <v>5966</v>
      </c>
      <c r="D100" s="2" t="s">
        <v>2282</v>
      </c>
      <c r="E100" s="16">
        <v>22200000</v>
      </c>
      <c r="F100" s="16" t="s">
        <v>2917</v>
      </c>
    </row>
    <row r="101" spans="1:6" x14ac:dyDescent="0.25">
      <c r="A101" s="44" t="s">
        <v>1254</v>
      </c>
      <c r="B101" s="44">
        <v>16.63232</v>
      </c>
      <c r="C101" s="44">
        <v>1.5281400000000001</v>
      </c>
      <c r="D101" s="2" t="s">
        <v>1616</v>
      </c>
      <c r="E101" s="16">
        <v>4212751</v>
      </c>
      <c r="F101" s="16" t="s">
        <v>2917</v>
      </c>
    </row>
    <row r="102" spans="1:6" x14ac:dyDescent="0.25">
      <c r="A102" s="44" t="s">
        <v>148</v>
      </c>
      <c r="B102" s="44">
        <v>16.604510000000001</v>
      </c>
      <c r="C102" s="44">
        <v>1.3465659999999999</v>
      </c>
      <c r="D102" s="2" t="s">
        <v>1800</v>
      </c>
      <c r="E102" s="16">
        <v>2116251</v>
      </c>
      <c r="F102" s="16" t="s">
        <v>2917</v>
      </c>
    </row>
    <row r="103" spans="1:6" x14ac:dyDescent="0.25">
      <c r="A103" s="45" t="s">
        <v>1261</v>
      </c>
      <c r="B103" s="45">
        <v>16.586379999999998</v>
      </c>
      <c r="C103" s="45">
        <v>0</v>
      </c>
      <c r="D103" s="2" t="s">
        <v>1487</v>
      </c>
      <c r="E103" s="16">
        <v>-11900000</v>
      </c>
      <c r="F103" s="16" t="s">
        <v>2917</v>
      </c>
    </row>
    <row r="104" spans="1:6" x14ac:dyDescent="0.25">
      <c r="A104" s="44" t="s">
        <v>113</v>
      </c>
      <c r="B104" s="44">
        <v>16.585349999999998</v>
      </c>
      <c r="C104" s="44" t="s">
        <v>5966</v>
      </c>
      <c r="D104" s="2" t="s">
        <v>707</v>
      </c>
      <c r="E104" s="16">
        <v>-17300000</v>
      </c>
      <c r="F104" s="16" t="s">
        <v>2917</v>
      </c>
    </row>
    <row r="105" spans="1:6" x14ac:dyDescent="0.25">
      <c r="A105" s="45" t="s">
        <v>343</v>
      </c>
      <c r="B105" s="45">
        <v>16.577069999999999</v>
      </c>
      <c r="C105" s="45">
        <v>1.097361</v>
      </c>
      <c r="D105" s="2" t="s">
        <v>1062</v>
      </c>
      <c r="E105" s="16">
        <v>-18700000</v>
      </c>
      <c r="F105" s="16" t="s">
        <v>2917</v>
      </c>
    </row>
    <row r="106" spans="1:6" x14ac:dyDescent="0.25">
      <c r="A106" s="45" t="s">
        <v>523</v>
      </c>
      <c r="B106" s="45">
        <v>16.53518</v>
      </c>
      <c r="C106" s="45">
        <v>1.179762</v>
      </c>
      <c r="D106" s="2"/>
      <c r="E106" s="16"/>
      <c r="F106" s="16"/>
    </row>
    <row r="107" spans="1:6" x14ac:dyDescent="0.25">
      <c r="A107" s="45" t="s">
        <v>707</v>
      </c>
      <c r="B107" s="45">
        <v>16.53379</v>
      </c>
      <c r="C107" s="45" t="s">
        <v>5966</v>
      </c>
      <c r="D107" s="2"/>
      <c r="E107" s="16"/>
      <c r="F107" s="2"/>
    </row>
    <row r="108" spans="1:6" x14ac:dyDescent="0.25">
      <c r="A108" s="44" t="s">
        <v>567</v>
      </c>
      <c r="B108" s="44">
        <v>16.531770000000002</v>
      </c>
      <c r="C108" s="44">
        <v>0.97770570000000001</v>
      </c>
      <c r="E108" s="4"/>
    </row>
    <row r="109" spans="1:6" x14ac:dyDescent="0.25">
      <c r="A109" s="44" t="s">
        <v>1786</v>
      </c>
      <c r="B109" s="44">
        <v>16.526440000000001</v>
      </c>
      <c r="C109" s="44">
        <v>2.4677609999999999</v>
      </c>
      <c r="E109" s="4"/>
      <c r="F109" s="4"/>
    </row>
    <row r="110" spans="1:6" x14ac:dyDescent="0.25">
      <c r="A110" s="44" t="s">
        <v>530</v>
      </c>
      <c r="B110" s="44">
        <v>16.520869999999999</v>
      </c>
      <c r="C110" s="44">
        <v>0.54353119999999999</v>
      </c>
      <c r="E110" s="4"/>
    </row>
    <row r="111" spans="1:6" x14ac:dyDescent="0.25">
      <c r="A111" s="44" t="s">
        <v>1505</v>
      </c>
      <c r="B111" s="44">
        <v>16.513030000000001</v>
      </c>
      <c r="C111" s="44">
        <v>1.7158580000000001</v>
      </c>
      <c r="E111" s="4"/>
    </row>
    <row r="112" spans="1:6" x14ac:dyDescent="0.25">
      <c r="A112" s="44" t="s">
        <v>870</v>
      </c>
      <c r="B112" s="44">
        <v>16.50928</v>
      </c>
      <c r="C112" s="44">
        <v>0.4454649</v>
      </c>
      <c r="E112" s="4"/>
    </row>
    <row r="113" spans="1:6" x14ac:dyDescent="0.25">
      <c r="A113" s="45" t="s">
        <v>1623</v>
      </c>
      <c r="B113" s="45">
        <v>16.507149999999999</v>
      </c>
      <c r="C113" s="45" t="s">
        <v>5966</v>
      </c>
      <c r="E113" s="4"/>
    </row>
    <row r="114" spans="1:6" x14ac:dyDescent="0.25">
      <c r="A114" s="45" t="s">
        <v>2797</v>
      </c>
      <c r="B114" s="45">
        <v>16.496759999999998</v>
      </c>
      <c r="C114" s="45" t="s">
        <v>5966</v>
      </c>
      <c r="E114" s="4"/>
    </row>
    <row r="115" spans="1:6" x14ac:dyDescent="0.25">
      <c r="A115" s="45" t="s">
        <v>1772</v>
      </c>
      <c r="B115" s="45">
        <v>16.47334</v>
      </c>
      <c r="C115" s="45">
        <v>1.7568870000000001</v>
      </c>
      <c r="E115" s="4"/>
    </row>
    <row r="116" spans="1:6" x14ac:dyDescent="0.25">
      <c r="A116" s="44" t="s">
        <v>4139</v>
      </c>
      <c r="B116" s="44">
        <v>16.463570000000001</v>
      </c>
      <c r="C116" s="44" t="s">
        <v>5966</v>
      </c>
      <c r="E116" s="4"/>
    </row>
    <row r="117" spans="1:6" x14ac:dyDescent="0.25">
      <c r="A117" s="44" t="s">
        <v>1622</v>
      </c>
      <c r="B117" s="44">
        <v>16.435870000000001</v>
      </c>
      <c r="C117" s="44">
        <v>1.6486590000000001</v>
      </c>
      <c r="E117" s="4"/>
    </row>
    <row r="118" spans="1:6" x14ac:dyDescent="0.25">
      <c r="A118" s="45" t="s">
        <v>522</v>
      </c>
      <c r="B118" s="45">
        <v>16.429130000000001</v>
      </c>
      <c r="C118" s="45" t="s">
        <v>5966</v>
      </c>
      <c r="E118" s="4"/>
    </row>
    <row r="119" spans="1:6" x14ac:dyDescent="0.25">
      <c r="A119" s="44" t="s">
        <v>1250</v>
      </c>
      <c r="B119" s="44">
        <v>16.412980000000001</v>
      </c>
      <c r="C119" s="44">
        <v>0.86283030000000005</v>
      </c>
      <c r="E119" s="4"/>
    </row>
    <row r="120" spans="1:6" x14ac:dyDescent="0.25">
      <c r="A120" s="45" t="s">
        <v>1238</v>
      </c>
      <c r="B120" s="45">
        <v>16.408660000000001</v>
      </c>
      <c r="C120" s="45" t="s">
        <v>5966</v>
      </c>
      <c r="E120" s="4"/>
    </row>
    <row r="121" spans="1:6" x14ac:dyDescent="0.25">
      <c r="A121" s="45" t="s">
        <v>692</v>
      </c>
      <c r="B121" s="45">
        <v>16.391870000000001</v>
      </c>
      <c r="C121" s="45">
        <v>0.84852859999999997</v>
      </c>
      <c r="E121" s="4"/>
    </row>
    <row r="122" spans="1:6" x14ac:dyDescent="0.25">
      <c r="A122" s="45" t="s">
        <v>858</v>
      </c>
      <c r="B122" s="45">
        <v>16.370380000000001</v>
      </c>
      <c r="C122" s="45">
        <v>7.8724999999999993E-3</v>
      </c>
      <c r="E122" s="4"/>
    </row>
    <row r="123" spans="1:6" x14ac:dyDescent="0.25">
      <c r="A123" s="44" t="s">
        <v>145</v>
      </c>
      <c r="B123" s="44">
        <v>16.367920000000002</v>
      </c>
      <c r="C123" s="44">
        <v>1.676609</v>
      </c>
      <c r="E123" s="4"/>
    </row>
    <row r="124" spans="1:6" x14ac:dyDescent="0.25">
      <c r="A124" s="45" t="s">
        <v>147</v>
      </c>
      <c r="B124" s="45">
        <v>16.340029999999999</v>
      </c>
      <c r="C124" s="45">
        <v>2.255833</v>
      </c>
      <c r="E124" s="4"/>
    </row>
    <row r="125" spans="1:6" x14ac:dyDescent="0.25">
      <c r="A125" s="45" t="s">
        <v>6118</v>
      </c>
      <c r="B125" s="45">
        <v>16.338750000000001</v>
      </c>
      <c r="C125" s="45" t="s">
        <v>5966</v>
      </c>
      <c r="E125" s="4"/>
    </row>
    <row r="126" spans="1:6" x14ac:dyDescent="0.25">
      <c r="A126" s="45" t="s">
        <v>1259</v>
      </c>
      <c r="B126" s="45">
        <v>16.33672</v>
      </c>
      <c r="C126" s="45">
        <v>0.58038650000000003</v>
      </c>
      <c r="E126" s="4"/>
      <c r="F126" s="4"/>
    </row>
    <row r="127" spans="1:6" x14ac:dyDescent="0.25">
      <c r="A127" s="44" t="s">
        <v>1612</v>
      </c>
      <c r="B127" s="44">
        <v>16.310020000000002</v>
      </c>
      <c r="C127" s="44" t="s">
        <v>5966</v>
      </c>
      <c r="E127" s="4"/>
    </row>
    <row r="128" spans="1:6" x14ac:dyDescent="0.25">
      <c r="A128" s="45" t="s">
        <v>6087</v>
      </c>
      <c r="B128" s="45">
        <v>16.30932</v>
      </c>
      <c r="C128" s="45" t="s">
        <v>5966</v>
      </c>
      <c r="E128" s="4"/>
      <c r="F128" s="4"/>
    </row>
    <row r="129" spans="1:6" x14ac:dyDescent="0.25">
      <c r="A129" s="44" t="s">
        <v>2320</v>
      </c>
      <c r="B129" s="44">
        <v>16.30761</v>
      </c>
      <c r="C129" s="44" t="s">
        <v>5966</v>
      </c>
      <c r="E129" s="4"/>
    </row>
    <row r="130" spans="1:6" x14ac:dyDescent="0.25">
      <c r="A130" s="45" t="s">
        <v>1617</v>
      </c>
      <c r="B130" s="45">
        <v>16.287520000000001</v>
      </c>
      <c r="C130" s="45" t="s">
        <v>5966</v>
      </c>
      <c r="E130" s="4"/>
    </row>
    <row r="131" spans="1:6" x14ac:dyDescent="0.25">
      <c r="A131" s="45" t="s">
        <v>873</v>
      </c>
      <c r="B131" s="45">
        <v>16.277550000000002</v>
      </c>
      <c r="C131" s="45" t="s">
        <v>5966</v>
      </c>
      <c r="E131" s="4"/>
    </row>
    <row r="132" spans="1:6" x14ac:dyDescent="0.25">
      <c r="A132" s="44" t="s">
        <v>1014</v>
      </c>
      <c r="B132" s="44">
        <v>16.271070000000002</v>
      </c>
      <c r="C132" s="44" t="s">
        <v>5966</v>
      </c>
      <c r="E132" s="4"/>
      <c r="F132" s="4"/>
    </row>
    <row r="133" spans="1:6" x14ac:dyDescent="0.25">
      <c r="A133" s="44" t="s">
        <v>377</v>
      </c>
      <c r="B133" s="44">
        <v>16.266860000000001</v>
      </c>
      <c r="C133" s="44">
        <v>0.46131030000000001</v>
      </c>
      <c r="E133" s="4"/>
    </row>
    <row r="134" spans="1:6" x14ac:dyDescent="0.25">
      <c r="A134" s="44" t="s">
        <v>3694</v>
      </c>
      <c r="B134" s="44">
        <v>16.259399999999999</v>
      </c>
      <c r="C134" s="44" t="s">
        <v>5966</v>
      </c>
      <c r="E134" s="4"/>
    </row>
    <row r="135" spans="1:6" x14ac:dyDescent="0.25">
      <c r="A135" s="44" t="s">
        <v>1265</v>
      </c>
      <c r="B135" s="44">
        <v>16.258099999999999</v>
      </c>
      <c r="C135" s="44">
        <v>0.31250250000000002</v>
      </c>
      <c r="E135" s="4"/>
    </row>
    <row r="136" spans="1:6" x14ac:dyDescent="0.25">
      <c r="A136" s="44" t="s">
        <v>4114</v>
      </c>
      <c r="B136" s="44">
        <v>16.240600000000001</v>
      </c>
      <c r="C136" s="44" t="s">
        <v>5966</v>
      </c>
      <c r="E136" s="4"/>
      <c r="F136" s="4"/>
    </row>
    <row r="137" spans="1:6" x14ac:dyDescent="0.25">
      <c r="A137" s="44" t="s">
        <v>6099</v>
      </c>
      <c r="B137" s="44">
        <v>16.237629999999999</v>
      </c>
      <c r="C137" s="44" t="s">
        <v>5966</v>
      </c>
      <c r="E137" s="4"/>
      <c r="F137" s="4"/>
    </row>
    <row r="138" spans="1:6" x14ac:dyDescent="0.25">
      <c r="A138" s="45" t="s">
        <v>1256</v>
      </c>
      <c r="B138" s="45">
        <v>16.230440000000002</v>
      </c>
      <c r="C138" s="45">
        <v>0</v>
      </c>
      <c r="E138" s="4"/>
    </row>
    <row r="139" spans="1:6" x14ac:dyDescent="0.25">
      <c r="A139" s="44" t="s">
        <v>150</v>
      </c>
      <c r="B139" s="44">
        <v>16.19661</v>
      </c>
      <c r="C139" s="44">
        <v>1.577963</v>
      </c>
      <c r="E139" s="4"/>
      <c r="F139" s="4"/>
    </row>
    <row r="140" spans="1:6" x14ac:dyDescent="0.25">
      <c r="A140" s="44" t="s">
        <v>4112</v>
      </c>
      <c r="B140" s="44">
        <v>16.194870000000002</v>
      </c>
      <c r="C140" s="44" t="s">
        <v>5966</v>
      </c>
      <c r="E140" s="4"/>
    </row>
    <row r="141" spans="1:6" x14ac:dyDescent="0.25">
      <c r="A141" s="45" t="s">
        <v>192</v>
      </c>
      <c r="B141" s="45">
        <v>16.183900000000001</v>
      </c>
      <c r="C141" s="45" t="s">
        <v>5966</v>
      </c>
      <c r="E141" s="4"/>
    </row>
    <row r="142" spans="1:6" x14ac:dyDescent="0.25">
      <c r="A142" s="44" t="s">
        <v>639</v>
      </c>
      <c r="B142" s="44">
        <v>16.18328</v>
      </c>
      <c r="C142" s="44">
        <v>1.5156229999999999</v>
      </c>
      <c r="E142" s="4"/>
    </row>
    <row r="143" spans="1:6" x14ac:dyDescent="0.25">
      <c r="A143" s="45" t="s">
        <v>4266</v>
      </c>
      <c r="B143" s="45">
        <v>16.18234</v>
      </c>
      <c r="C143" s="45" t="s">
        <v>5966</v>
      </c>
      <c r="E143" s="4"/>
    </row>
    <row r="144" spans="1:6" x14ac:dyDescent="0.25">
      <c r="A144" s="44" t="s">
        <v>153</v>
      </c>
      <c r="B144" s="44">
        <v>16.169339999999998</v>
      </c>
      <c r="C144" s="44" t="s">
        <v>5966</v>
      </c>
      <c r="E144" s="4"/>
      <c r="F144" s="4"/>
    </row>
    <row r="145" spans="1:6" x14ac:dyDescent="0.25">
      <c r="A145" s="44" t="s">
        <v>885</v>
      </c>
      <c r="B145" s="44">
        <v>16.16009</v>
      </c>
      <c r="C145" s="44">
        <v>0.24689140000000001</v>
      </c>
      <c r="E145" s="4"/>
    </row>
    <row r="146" spans="1:6" x14ac:dyDescent="0.25">
      <c r="A146" s="44" t="s">
        <v>2005</v>
      </c>
      <c r="B146" s="44">
        <v>16.157869999999999</v>
      </c>
      <c r="C146" s="44" t="s">
        <v>5966</v>
      </c>
      <c r="E146" s="4"/>
    </row>
    <row r="147" spans="1:6" x14ac:dyDescent="0.25">
      <c r="A147" s="44" t="s">
        <v>864</v>
      </c>
      <c r="B147" s="44">
        <v>16.149180000000001</v>
      </c>
      <c r="C147" s="44">
        <v>0.80888899999999997</v>
      </c>
      <c r="E147" s="4"/>
    </row>
    <row r="148" spans="1:6" x14ac:dyDescent="0.25">
      <c r="A148" s="44" t="s">
        <v>1027</v>
      </c>
      <c r="B148" s="44">
        <v>16.124230000000001</v>
      </c>
      <c r="C148" s="44">
        <v>2.4183460000000001</v>
      </c>
      <c r="E148" s="4"/>
    </row>
    <row r="149" spans="1:6" x14ac:dyDescent="0.25">
      <c r="A149" s="45" t="s">
        <v>143</v>
      </c>
      <c r="B149" s="45">
        <v>16.118259999999999</v>
      </c>
      <c r="C149" s="45" t="s">
        <v>5966</v>
      </c>
      <c r="E149" s="4"/>
    </row>
    <row r="150" spans="1:6" x14ac:dyDescent="0.25">
      <c r="A150" s="44" t="s">
        <v>5200</v>
      </c>
      <c r="B150" s="44">
        <v>16.112130000000001</v>
      </c>
      <c r="C150" s="44" t="s">
        <v>5966</v>
      </c>
      <c r="E150" s="4"/>
    </row>
    <row r="151" spans="1:6" x14ac:dyDescent="0.25">
      <c r="A151" s="45" t="s">
        <v>1419</v>
      </c>
      <c r="B151" s="45">
        <v>16.1083</v>
      </c>
      <c r="C151" s="45" t="s">
        <v>5966</v>
      </c>
      <c r="E151" s="4"/>
    </row>
    <row r="152" spans="1:6" x14ac:dyDescent="0.25">
      <c r="A152" s="44" t="s">
        <v>876</v>
      </c>
      <c r="B152" s="44">
        <v>16.10596</v>
      </c>
      <c r="C152" s="44">
        <v>0.93149590000000004</v>
      </c>
    </row>
    <row r="153" spans="1:6" x14ac:dyDescent="0.25">
      <c r="A153" s="44" t="s">
        <v>682</v>
      </c>
      <c r="B153" s="44">
        <v>16.10089</v>
      </c>
      <c r="C153" s="44">
        <v>1.4282490000000001</v>
      </c>
    </row>
    <row r="154" spans="1:6" x14ac:dyDescent="0.25">
      <c r="A154" s="44" t="s">
        <v>139</v>
      </c>
      <c r="B154" s="44">
        <v>16.092199999999998</v>
      </c>
      <c r="C154" s="44">
        <v>0.4674025</v>
      </c>
    </row>
    <row r="155" spans="1:6" x14ac:dyDescent="0.25">
      <c r="A155" s="44" t="s">
        <v>1266</v>
      </c>
      <c r="B155" s="44">
        <v>16.082080000000001</v>
      </c>
      <c r="C155" s="44">
        <v>0</v>
      </c>
      <c r="E155" s="4"/>
      <c r="F155" s="4"/>
    </row>
    <row r="156" spans="1:6" x14ac:dyDescent="0.25">
      <c r="A156" s="45" t="s">
        <v>2006</v>
      </c>
      <c r="B156" s="45">
        <v>16.08182</v>
      </c>
      <c r="C156" s="45" t="s">
        <v>5966</v>
      </c>
      <c r="E156" s="4"/>
    </row>
    <row r="157" spans="1:6" x14ac:dyDescent="0.25">
      <c r="A157" s="45" t="s">
        <v>141</v>
      </c>
      <c r="B157" s="45">
        <v>16.076149999999998</v>
      </c>
      <c r="C157" s="45">
        <v>2.0306730000000002</v>
      </c>
    </row>
    <row r="158" spans="1:6" x14ac:dyDescent="0.25">
      <c r="A158" s="45" t="s">
        <v>6097</v>
      </c>
      <c r="B158" s="45">
        <v>16.067920000000001</v>
      </c>
      <c r="C158" s="45" t="s">
        <v>5966</v>
      </c>
    </row>
    <row r="159" spans="1:6" x14ac:dyDescent="0.25">
      <c r="A159" s="44" t="s">
        <v>206</v>
      </c>
      <c r="B159" s="44">
        <v>16.057459999999999</v>
      </c>
      <c r="C159" s="44">
        <v>2.454653</v>
      </c>
    </row>
    <row r="160" spans="1:6" x14ac:dyDescent="0.25">
      <c r="A160" s="44" t="s">
        <v>2795</v>
      </c>
      <c r="B160" s="44">
        <v>16.051369999999999</v>
      </c>
      <c r="C160" s="44" t="s">
        <v>5966</v>
      </c>
    </row>
    <row r="161" spans="1:3" x14ac:dyDescent="0.25">
      <c r="A161" s="44" t="s">
        <v>6117</v>
      </c>
      <c r="B161" s="44">
        <v>16.05001</v>
      </c>
      <c r="C161" s="44" t="s">
        <v>5966</v>
      </c>
    </row>
    <row r="162" spans="1:3" x14ac:dyDescent="0.25">
      <c r="A162" s="44" t="s">
        <v>881</v>
      </c>
      <c r="B162" s="44">
        <v>16.047000000000001</v>
      </c>
      <c r="C162" s="44" t="s">
        <v>5966</v>
      </c>
    </row>
    <row r="163" spans="1:3" x14ac:dyDescent="0.25">
      <c r="A163" s="45" t="s">
        <v>1618</v>
      </c>
      <c r="B163" s="45">
        <v>16.04148</v>
      </c>
      <c r="C163" s="45" t="s">
        <v>5966</v>
      </c>
    </row>
    <row r="164" spans="1:3" x14ac:dyDescent="0.25">
      <c r="A164" s="44" t="s">
        <v>1991</v>
      </c>
      <c r="B164" s="44">
        <v>16.032319999999999</v>
      </c>
      <c r="C164" s="44" t="s">
        <v>5966</v>
      </c>
    </row>
    <row r="165" spans="1:3" x14ac:dyDescent="0.25">
      <c r="A165" s="44" t="s">
        <v>647</v>
      </c>
      <c r="B165" s="44">
        <v>16.026810000000001</v>
      </c>
      <c r="C165" s="44">
        <v>1.2838590000000001</v>
      </c>
    </row>
    <row r="166" spans="1:3" x14ac:dyDescent="0.25">
      <c r="A166" s="45" t="s">
        <v>1262</v>
      </c>
      <c r="B166" s="45">
        <v>16.017759999999999</v>
      </c>
      <c r="C166" s="45">
        <v>0</v>
      </c>
    </row>
    <row r="167" spans="1:3" x14ac:dyDescent="0.25">
      <c r="A167" s="44" t="s">
        <v>2319</v>
      </c>
      <c r="B167" s="44">
        <v>16.012560000000001</v>
      </c>
      <c r="C167" s="44" t="s">
        <v>5966</v>
      </c>
    </row>
    <row r="168" spans="1:3" x14ac:dyDescent="0.25">
      <c r="A168" s="45" t="s">
        <v>1660</v>
      </c>
      <c r="B168" s="45">
        <v>16.007919999999999</v>
      </c>
      <c r="C168" s="45" t="s">
        <v>5966</v>
      </c>
    </row>
    <row r="169" spans="1:3" x14ac:dyDescent="0.25">
      <c r="A169" s="44" t="s">
        <v>1311</v>
      </c>
      <c r="B169" s="44">
        <v>16.00376</v>
      </c>
      <c r="C169" s="44" t="s">
        <v>5966</v>
      </c>
    </row>
    <row r="170" spans="1:3" x14ac:dyDescent="0.25">
      <c r="A170" s="44" t="s">
        <v>1487</v>
      </c>
      <c r="B170" s="44">
        <v>16.000450000000001</v>
      </c>
      <c r="C170" s="44" t="s">
        <v>5966</v>
      </c>
    </row>
    <row r="171" spans="1:3" x14ac:dyDescent="0.25">
      <c r="A171" s="45" t="s">
        <v>1999</v>
      </c>
      <c r="B171" s="45">
        <v>15.99648</v>
      </c>
      <c r="C171" s="45">
        <v>0.60592789999999996</v>
      </c>
    </row>
    <row r="172" spans="1:3" x14ac:dyDescent="0.25">
      <c r="A172" s="45" t="s">
        <v>867</v>
      </c>
      <c r="B172" s="45">
        <v>15.98302</v>
      </c>
      <c r="C172" s="45" t="s">
        <v>5966</v>
      </c>
    </row>
    <row r="173" spans="1:3" x14ac:dyDescent="0.25">
      <c r="A173" s="44" t="s">
        <v>2961</v>
      </c>
      <c r="B173" s="44">
        <v>15.98232</v>
      </c>
      <c r="C173" s="44">
        <v>2.0945770000000001</v>
      </c>
    </row>
    <row r="174" spans="1:3" x14ac:dyDescent="0.25">
      <c r="A174" t="s">
        <v>529</v>
      </c>
      <c r="B174">
        <v>15.96885</v>
      </c>
      <c r="C174">
        <v>1.0470120000000001</v>
      </c>
    </row>
    <row r="175" spans="1:3" x14ac:dyDescent="0.25">
      <c r="A175" s="44" t="s">
        <v>568</v>
      </c>
      <c r="B175" s="44">
        <v>15.968780000000001</v>
      </c>
      <c r="C175" s="44" t="s">
        <v>5966</v>
      </c>
    </row>
    <row r="176" spans="1:3" x14ac:dyDescent="0.25">
      <c r="A176" s="45" t="s">
        <v>2741</v>
      </c>
      <c r="B176" s="45">
        <v>15.963430000000001</v>
      </c>
      <c r="C176" s="45" t="s">
        <v>5966</v>
      </c>
    </row>
    <row r="177" spans="1:3" x14ac:dyDescent="0.25">
      <c r="A177" s="44" t="s">
        <v>1244</v>
      </c>
      <c r="B177" s="44">
        <v>15.961869999999999</v>
      </c>
      <c r="C177" s="44" t="s">
        <v>5966</v>
      </c>
    </row>
    <row r="178" spans="1:3" x14ac:dyDescent="0.25">
      <c r="A178" s="44" t="s">
        <v>718</v>
      </c>
      <c r="B178" s="44">
        <v>15.936820000000001</v>
      </c>
      <c r="C178" s="44" t="s">
        <v>5966</v>
      </c>
    </row>
    <row r="179" spans="1:3" x14ac:dyDescent="0.25">
      <c r="A179" s="45" t="s">
        <v>4125</v>
      </c>
      <c r="B179" s="45">
        <v>15.934049999999999</v>
      </c>
      <c r="C179" s="45" t="s">
        <v>5966</v>
      </c>
    </row>
    <row r="180" spans="1:3" x14ac:dyDescent="0.25">
      <c r="A180" s="44" t="s">
        <v>5272</v>
      </c>
      <c r="B180" s="44">
        <v>15.931789999999999</v>
      </c>
      <c r="C180" s="44" t="s">
        <v>5966</v>
      </c>
    </row>
    <row r="181" spans="1:3" x14ac:dyDescent="0.25">
      <c r="A181" s="46" t="s">
        <v>1817</v>
      </c>
      <c r="B181" s="46">
        <v>15.929779999999999</v>
      </c>
      <c r="C181" s="45">
        <v>0.23411460000000001</v>
      </c>
    </row>
    <row r="182" spans="1:3" x14ac:dyDescent="0.25">
      <c r="A182" s="44" t="s">
        <v>159</v>
      </c>
      <c r="B182" s="44">
        <v>15.920680000000001</v>
      </c>
      <c r="C182" s="44">
        <v>0.93431310000000001</v>
      </c>
    </row>
    <row r="183" spans="1:3" x14ac:dyDescent="0.25">
      <c r="A183" s="45" t="s">
        <v>2306</v>
      </c>
      <c r="B183" s="45">
        <v>15.917339999999999</v>
      </c>
      <c r="C183" s="45" t="s">
        <v>5966</v>
      </c>
    </row>
    <row r="184" spans="1:3" x14ac:dyDescent="0.25">
      <c r="A184" s="44" t="s">
        <v>1616</v>
      </c>
      <c r="B184" s="44">
        <v>15.90297</v>
      </c>
      <c r="C184" s="44" t="s">
        <v>5966</v>
      </c>
    </row>
    <row r="185" spans="1:3" x14ac:dyDescent="0.25">
      <c r="A185" s="44" t="s">
        <v>2008</v>
      </c>
      <c r="B185" s="44">
        <v>15.891080000000001</v>
      </c>
      <c r="C185" s="44" t="s">
        <v>5966</v>
      </c>
    </row>
    <row r="186" spans="1:3" x14ac:dyDescent="0.25">
      <c r="A186" s="45" t="s">
        <v>1002</v>
      </c>
      <c r="B186" s="45">
        <v>15.88679</v>
      </c>
      <c r="C186" s="45">
        <v>1.5920289999999999</v>
      </c>
    </row>
    <row r="187" spans="1:3" x14ac:dyDescent="0.25">
      <c r="A187" s="45" t="s">
        <v>5136</v>
      </c>
      <c r="B187" s="45">
        <v>15.883380000000001</v>
      </c>
      <c r="C187" s="45" t="s">
        <v>5966</v>
      </c>
    </row>
    <row r="188" spans="1:3" x14ac:dyDescent="0.25">
      <c r="A188" s="45" t="s">
        <v>5560</v>
      </c>
      <c r="B188" s="45">
        <v>15.872540000000001</v>
      </c>
      <c r="C188" s="45">
        <v>0.84600489999999995</v>
      </c>
    </row>
    <row r="189" spans="1:3" x14ac:dyDescent="0.25">
      <c r="A189" s="45" t="s">
        <v>521</v>
      </c>
      <c r="B189" s="45">
        <v>15.864509999999999</v>
      </c>
      <c r="C189" s="45" t="s">
        <v>5966</v>
      </c>
    </row>
    <row r="190" spans="1:3" x14ac:dyDescent="0.25">
      <c r="A190" s="45" t="s">
        <v>5238</v>
      </c>
      <c r="B190" s="45">
        <v>15.86312</v>
      </c>
      <c r="C190" s="45" t="s">
        <v>5966</v>
      </c>
    </row>
    <row r="191" spans="1:3" x14ac:dyDescent="0.25">
      <c r="A191" s="45" t="s">
        <v>1605</v>
      </c>
      <c r="B191" s="45">
        <v>15.85697</v>
      </c>
      <c r="C191" s="45" t="s">
        <v>5966</v>
      </c>
    </row>
    <row r="192" spans="1:3" x14ac:dyDescent="0.25">
      <c r="A192" s="45" t="s">
        <v>5553</v>
      </c>
      <c r="B192" s="45">
        <v>15.82952</v>
      </c>
      <c r="C192" s="45">
        <v>0</v>
      </c>
    </row>
    <row r="193" spans="1:3" x14ac:dyDescent="0.25">
      <c r="A193" s="45" t="s">
        <v>4113</v>
      </c>
      <c r="B193" s="45">
        <v>15.828099999999999</v>
      </c>
      <c r="C193" s="45" t="s">
        <v>5966</v>
      </c>
    </row>
    <row r="194" spans="1:3" x14ac:dyDescent="0.25">
      <c r="A194" s="45" t="s">
        <v>1248</v>
      </c>
      <c r="B194" s="45">
        <v>15.820830000000001</v>
      </c>
      <c r="C194" s="45">
        <v>0.3728263</v>
      </c>
    </row>
    <row r="195" spans="1:3" x14ac:dyDescent="0.25">
      <c r="A195" s="44" t="s">
        <v>872</v>
      </c>
      <c r="B195" s="44">
        <v>15.820410000000001</v>
      </c>
      <c r="C195" s="44" t="s">
        <v>5966</v>
      </c>
    </row>
    <row r="196" spans="1:3" x14ac:dyDescent="0.25">
      <c r="A196" s="45" t="s">
        <v>879</v>
      </c>
      <c r="B196" s="45">
        <v>15.816700000000001</v>
      </c>
      <c r="C196" s="45" t="s">
        <v>5966</v>
      </c>
    </row>
    <row r="197" spans="1:3" x14ac:dyDescent="0.25">
      <c r="A197" s="45" t="s">
        <v>5161</v>
      </c>
      <c r="B197" s="45">
        <v>15.796379999999999</v>
      </c>
      <c r="C197" s="45" t="s">
        <v>5966</v>
      </c>
    </row>
    <row r="198" spans="1:3" x14ac:dyDescent="0.25">
      <c r="A198" s="44" t="s">
        <v>1588</v>
      </c>
      <c r="B198" s="44">
        <v>15.77378</v>
      </c>
      <c r="C198" s="44">
        <v>0.92935040000000002</v>
      </c>
    </row>
    <row r="199" spans="1:3" x14ac:dyDescent="0.25">
      <c r="A199" s="45" t="s">
        <v>562</v>
      </c>
      <c r="B199" s="45">
        <v>15.77167</v>
      </c>
      <c r="C199" s="45">
        <v>0.44084040000000002</v>
      </c>
    </row>
    <row r="200" spans="1:3" x14ac:dyDescent="0.25">
      <c r="A200" s="46" t="s">
        <v>2015</v>
      </c>
      <c r="B200" s="46">
        <v>15.769780000000001</v>
      </c>
      <c r="C200" s="45">
        <v>0.32015399999999999</v>
      </c>
    </row>
    <row r="201" spans="1:3" x14ac:dyDescent="0.25">
      <c r="A201" s="44" t="s">
        <v>566</v>
      </c>
      <c r="B201" s="44">
        <v>15.766310000000001</v>
      </c>
      <c r="C201" s="44" t="s">
        <v>5966</v>
      </c>
    </row>
    <row r="202" spans="1:3" x14ac:dyDescent="0.25">
      <c r="A202" s="45" t="s">
        <v>511</v>
      </c>
      <c r="B202" s="45">
        <v>15.76445</v>
      </c>
      <c r="C202" s="45" t="s">
        <v>5966</v>
      </c>
    </row>
    <row r="203" spans="1:3" x14ac:dyDescent="0.25">
      <c r="A203" s="45" t="s">
        <v>1258</v>
      </c>
      <c r="B203" s="45">
        <v>15.764340000000001</v>
      </c>
      <c r="C203" s="45">
        <v>0.56895600000000002</v>
      </c>
    </row>
    <row r="204" spans="1:3" x14ac:dyDescent="0.25">
      <c r="A204" s="45" t="s">
        <v>2049</v>
      </c>
      <c r="B204" s="45">
        <v>15.74485</v>
      </c>
      <c r="C204" s="45" t="s">
        <v>5966</v>
      </c>
    </row>
    <row r="205" spans="1:3" x14ac:dyDescent="0.25">
      <c r="A205" s="44" t="s">
        <v>4914</v>
      </c>
      <c r="B205" s="44">
        <v>15.74283</v>
      </c>
      <c r="C205" s="44" t="s">
        <v>5966</v>
      </c>
    </row>
    <row r="206" spans="1:3" x14ac:dyDescent="0.25">
      <c r="A206" s="45" t="s">
        <v>4983</v>
      </c>
      <c r="B206" s="45">
        <v>15.737439999999999</v>
      </c>
      <c r="C206" s="45" t="s">
        <v>5966</v>
      </c>
    </row>
    <row r="207" spans="1:3" x14ac:dyDescent="0.25">
      <c r="A207" s="44" t="s">
        <v>1620</v>
      </c>
      <c r="B207" s="44">
        <v>15.73221</v>
      </c>
      <c r="C207" s="44" t="s">
        <v>5966</v>
      </c>
    </row>
    <row r="208" spans="1:3" x14ac:dyDescent="0.25">
      <c r="A208" s="44" t="s">
        <v>193</v>
      </c>
      <c r="B208" s="44">
        <v>15.72222</v>
      </c>
      <c r="C208" s="44">
        <v>0.54854820000000004</v>
      </c>
    </row>
    <row r="209" spans="1:3" x14ac:dyDescent="0.25">
      <c r="A209" s="44" t="s">
        <v>162</v>
      </c>
      <c r="B209" s="44">
        <v>15.71941</v>
      </c>
      <c r="C209" s="44" t="s">
        <v>5966</v>
      </c>
    </row>
    <row r="210" spans="1:3" x14ac:dyDescent="0.25">
      <c r="A210" s="44" t="s">
        <v>5213</v>
      </c>
      <c r="B210" s="44">
        <v>15.716469999999999</v>
      </c>
      <c r="C210" s="44" t="s">
        <v>5966</v>
      </c>
    </row>
    <row r="211" spans="1:3" x14ac:dyDescent="0.25">
      <c r="A211" s="44" t="s">
        <v>1611</v>
      </c>
      <c r="B211" s="44">
        <v>15.71346</v>
      </c>
      <c r="C211" s="44" t="s">
        <v>5966</v>
      </c>
    </row>
    <row r="212" spans="1:3" x14ac:dyDescent="0.25">
      <c r="A212" s="44" t="s">
        <v>2079</v>
      </c>
      <c r="B212" s="44">
        <v>15.70998</v>
      </c>
      <c r="C212" s="44" t="s">
        <v>5966</v>
      </c>
    </row>
    <row r="213" spans="1:3" x14ac:dyDescent="0.25">
      <c r="A213" s="44" t="s">
        <v>4110</v>
      </c>
      <c r="B213" s="44">
        <v>15.696569999999999</v>
      </c>
      <c r="C213" s="44" t="s">
        <v>5966</v>
      </c>
    </row>
    <row r="214" spans="1:3" x14ac:dyDescent="0.25">
      <c r="A214" s="44" t="s">
        <v>6088</v>
      </c>
      <c r="B214" s="44">
        <v>15.684329999999999</v>
      </c>
      <c r="C214" s="44" t="s">
        <v>5966</v>
      </c>
    </row>
    <row r="215" spans="1:3" x14ac:dyDescent="0.25">
      <c r="A215" s="44" t="s">
        <v>1604</v>
      </c>
      <c r="B215" s="44">
        <v>15.68285</v>
      </c>
      <c r="C215" s="44">
        <v>1.0323960000000001</v>
      </c>
    </row>
    <row r="216" spans="1:3" x14ac:dyDescent="0.25">
      <c r="A216" s="44" t="s">
        <v>3679</v>
      </c>
      <c r="B216" s="44">
        <v>15.677720000000001</v>
      </c>
      <c r="C216" s="44" t="s">
        <v>5966</v>
      </c>
    </row>
    <row r="217" spans="1:3" x14ac:dyDescent="0.25">
      <c r="A217" s="45" t="s">
        <v>6109</v>
      </c>
      <c r="B217" s="45">
        <v>15.67714</v>
      </c>
      <c r="C217" s="45" t="s">
        <v>5966</v>
      </c>
    </row>
    <row r="218" spans="1:3" x14ac:dyDescent="0.25">
      <c r="A218" s="45" t="s">
        <v>5119</v>
      </c>
      <c r="B218" s="45">
        <v>15.66788</v>
      </c>
      <c r="C218" s="45" t="s">
        <v>5966</v>
      </c>
    </row>
    <row r="219" spans="1:3" x14ac:dyDescent="0.25">
      <c r="A219" s="44" t="s">
        <v>4963</v>
      </c>
      <c r="B219" s="44">
        <v>15.667310000000001</v>
      </c>
      <c r="C219" s="44" t="s">
        <v>5966</v>
      </c>
    </row>
    <row r="220" spans="1:3" x14ac:dyDescent="0.25">
      <c r="A220" s="45" t="s">
        <v>2011</v>
      </c>
      <c r="B220" s="45">
        <v>15.66722</v>
      </c>
      <c r="C220" s="45" t="s">
        <v>5966</v>
      </c>
    </row>
    <row r="221" spans="1:3" x14ac:dyDescent="0.25">
      <c r="A221" s="44" t="s">
        <v>5250</v>
      </c>
      <c r="B221" s="44">
        <v>15.63808</v>
      </c>
      <c r="C221" s="44" t="s">
        <v>5966</v>
      </c>
    </row>
    <row r="222" spans="1:3" x14ac:dyDescent="0.25">
      <c r="A222" s="45" t="s">
        <v>6098</v>
      </c>
      <c r="B222" s="45">
        <v>15.637969999999999</v>
      </c>
      <c r="C222" s="45" t="s">
        <v>5966</v>
      </c>
    </row>
    <row r="223" spans="1:3" x14ac:dyDescent="0.25">
      <c r="A223" s="44" t="s">
        <v>512</v>
      </c>
      <c r="B223" s="44">
        <v>15.632569999999999</v>
      </c>
      <c r="C223" s="44">
        <v>1.1922349999999999</v>
      </c>
    </row>
    <row r="224" spans="1:3" x14ac:dyDescent="0.25">
      <c r="A224" s="44" t="s">
        <v>1243</v>
      </c>
      <c r="B224" s="44">
        <v>15.625209999999999</v>
      </c>
      <c r="C224" s="44">
        <v>0.17731269999999999</v>
      </c>
    </row>
    <row r="225" spans="1:3" x14ac:dyDescent="0.25">
      <c r="A225" s="45" t="s">
        <v>2957</v>
      </c>
      <c r="B225" s="45">
        <v>15.619759999999999</v>
      </c>
      <c r="C225" s="45">
        <v>0.21833749999999999</v>
      </c>
    </row>
    <row r="226" spans="1:3" x14ac:dyDescent="0.25">
      <c r="A226" s="44" t="s">
        <v>4128</v>
      </c>
      <c r="B226" s="44">
        <v>15.60192</v>
      </c>
      <c r="C226" s="44" t="s">
        <v>5966</v>
      </c>
    </row>
    <row r="227" spans="1:3" x14ac:dyDescent="0.25">
      <c r="A227" s="45" t="s">
        <v>5147</v>
      </c>
      <c r="B227" s="45">
        <v>15.59953</v>
      </c>
      <c r="C227" s="45" t="s">
        <v>5966</v>
      </c>
    </row>
    <row r="228" spans="1:3" x14ac:dyDescent="0.25">
      <c r="A228" s="45" t="s">
        <v>4142</v>
      </c>
      <c r="B228" s="45">
        <v>15.593249999999999</v>
      </c>
      <c r="C228" s="45" t="s">
        <v>5966</v>
      </c>
    </row>
    <row r="229" spans="1:3" x14ac:dyDescent="0.25">
      <c r="A229" s="44" t="s">
        <v>861</v>
      </c>
      <c r="B229" s="44">
        <v>15.58405</v>
      </c>
      <c r="C229" s="44">
        <v>0.49239559999999999</v>
      </c>
    </row>
    <row r="230" spans="1:3" x14ac:dyDescent="0.25">
      <c r="A230" s="45" t="s">
        <v>1822</v>
      </c>
      <c r="B230" s="45">
        <v>15.57977</v>
      </c>
      <c r="C230" s="45">
        <v>0.18444140000000001</v>
      </c>
    </row>
    <row r="231" spans="1:3" x14ac:dyDescent="0.25">
      <c r="A231" s="45" t="s">
        <v>1606</v>
      </c>
      <c r="B231" s="45">
        <v>15.5776</v>
      </c>
      <c r="C231" s="45" t="s">
        <v>5966</v>
      </c>
    </row>
    <row r="232" spans="1:3" x14ac:dyDescent="0.25">
      <c r="A232" s="45" t="s">
        <v>1422</v>
      </c>
      <c r="B232" s="45">
        <v>15.56987</v>
      </c>
      <c r="C232" s="45">
        <v>0.23068420000000001</v>
      </c>
    </row>
    <row r="233" spans="1:3" x14ac:dyDescent="0.25">
      <c r="A233" s="45" t="s">
        <v>1264</v>
      </c>
      <c r="B233" s="45">
        <v>15.568680000000001</v>
      </c>
      <c r="C233" s="45">
        <v>0</v>
      </c>
    </row>
    <row r="234" spans="1:3" x14ac:dyDescent="0.25">
      <c r="A234" s="46" t="s">
        <v>6091</v>
      </c>
      <c r="B234" s="46">
        <v>15.56279</v>
      </c>
      <c r="C234" s="45" t="s">
        <v>5966</v>
      </c>
    </row>
    <row r="235" spans="1:3" x14ac:dyDescent="0.25">
      <c r="A235" s="44" t="s">
        <v>2019</v>
      </c>
      <c r="B235" s="44">
        <v>15.56087</v>
      </c>
      <c r="C235" s="44" t="s">
        <v>5966</v>
      </c>
    </row>
    <row r="236" spans="1:3" x14ac:dyDescent="0.25">
      <c r="A236" s="45" t="s">
        <v>955</v>
      </c>
      <c r="B236" s="45">
        <v>15.560359999999999</v>
      </c>
      <c r="C236" s="45">
        <v>1.48611</v>
      </c>
    </row>
    <row r="237" spans="1:3" x14ac:dyDescent="0.25">
      <c r="A237" s="45" t="s">
        <v>2790</v>
      </c>
      <c r="B237" s="45">
        <v>15.53898</v>
      </c>
      <c r="C237" s="45" t="s">
        <v>5966</v>
      </c>
    </row>
    <row r="238" spans="1:3" x14ac:dyDescent="0.25">
      <c r="A238" s="44" t="s">
        <v>4136</v>
      </c>
      <c r="B238" s="44">
        <v>15.53792</v>
      </c>
      <c r="C238" s="44" t="s">
        <v>5966</v>
      </c>
    </row>
    <row r="239" spans="1:3" x14ac:dyDescent="0.25">
      <c r="A239" s="44" t="s">
        <v>144</v>
      </c>
      <c r="B239" s="44">
        <v>15.52351</v>
      </c>
      <c r="C239" s="44">
        <v>0.76998370000000005</v>
      </c>
    </row>
    <row r="240" spans="1:3" x14ac:dyDescent="0.25">
      <c r="A240" s="44" t="s">
        <v>930</v>
      </c>
      <c r="B240" s="44">
        <v>15.512890000000001</v>
      </c>
      <c r="C240" s="44" t="s">
        <v>5966</v>
      </c>
    </row>
    <row r="241" spans="1:3" x14ac:dyDescent="0.25">
      <c r="A241" s="44" t="s">
        <v>1252</v>
      </c>
      <c r="B241" s="44">
        <v>15.510579999999999</v>
      </c>
      <c r="C241" s="44">
        <v>0</v>
      </c>
    </row>
    <row r="242" spans="1:3" x14ac:dyDescent="0.25">
      <c r="A242" s="44" t="s">
        <v>524</v>
      </c>
      <c r="B242" s="44">
        <v>15.507630000000001</v>
      </c>
      <c r="C242" s="44" t="s">
        <v>5966</v>
      </c>
    </row>
    <row r="243" spans="1:3" x14ac:dyDescent="0.25">
      <c r="A243" s="46" t="s">
        <v>4866</v>
      </c>
      <c r="B243" s="46">
        <v>15.50714</v>
      </c>
      <c r="C243" s="45" t="s">
        <v>5966</v>
      </c>
    </row>
    <row r="244" spans="1:3" x14ac:dyDescent="0.25">
      <c r="A244" s="45" t="s">
        <v>3676</v>
      </c>
      <c r="B244" s="45">
        <v>15.506360000000001</v>
      </c>
      <c r="C244" s="45" t="s">
        <v>5966</v>
      </c>
    </row>
    <row r="245" spans="1:3" x14ac:dyDescent="0.25">
      <c r="A245" s="44" t="s">
        <v>6108</v>
      </c>
      <c r="B245" s="44">
        <v>15.50259</v>
      </c>
      <c r="C245" s="44" t="s">
        <v>5966</v>
      </c>
    </row>
    <row r="246" spans="1:3" x14ac:dyDescent="0.25">
      <c r="A246" s="45" t="s">
        <v>6101</v>
      </c>
      <c r="B246" s="45">
        <v>15.491680000000001</v>
      </c>
      <c r="C246" s="45">
        <v>1.0194829999999999</v>
      </c>
    </row>
    <row r="247" spans="1:3" x14ac:dyDescent="0.25">
      <c r="A247" s="44" t="s">
        <v>2016</v>
      </c>
      <c r="B247" s="44">
        <v>15.482340000000001</v>
      </c>
      <c r="C247" s="44" t="s">
        <v>5966</v>
      </c>
    </row>
    <row r="248" spans="1:3" x14ac:dyDescent="0.25">
      <c r="A248" s="44" t="s">
        <v>525</v>
      </c>
      <c r="B248" s="44">
        <v>15.4635</v>
      </c>
      <c r="C248" s="44" t="s">
        <v>5966</v>
      </c>
    </row>
    <row r="249" spans="1:3" x14ac:dyDescent="0.25">
      <c r="A249" s="45" t="s">
        <v>4945</v>
      </c>
      <c r="B249" s="45">
        <v>15.463139999999999</v>
      </c>
      <c r="C249" s="45" t="s">
        <v>5966</v>
      </c>
    </row>
    <row r="250" spans="1:3" x14ac:dyDescent="0.25">
      <c r="A250" s="45" t="s">
        <v>871</v>
      </c>
      <c r="B250" s="45">
        <v>15.459989999999999</v>
      </c>
      <c r="C250" s="45" t="s">
        <v>5966</v>
      </c>
    </row>
    <row r="251" spans="1:3" x14ac:dyDescent="0.25">
      <c r="A251" s="44" t="s">
        <v>1255</v>
      </c>
      <c r="B251" s="44">
        <v>15.454090000000001</v>
      </c>
      <c r="C251" s="44">
        <v>0.69284330000000005</v>
      </c>
    </row>
    <row r="252" spans="1:3" x14ac:dyDescent="0.25">
      <c r="A252" s="45" t="s">
        <v>516</v>
      </c>
      <c r="B252" s="45">
        <v>15.4536</v>
      </c>
      <c r="C252" s="45">
        <v>1.122271</v>
      </c>
    </row>
    <row r="253" spans="1:3" x14ac:dyDescent="0.25">
      <c r="A253" s="44" t="s">
        <v>607</v>
      </c>
      <c r="B253" s="44">
        <v>15.44894</v>
      </c>
      <c r="C253" s="44" t="s">
        <v>5966</v>
      </c>
    </row>
    <row r="254" spans="1:3" x14ac:dyDescent="0.25">
      <c r="A254" s="45" t="s">
        <v>1247</v>
      </c>
      <c r="B254" s="45">
        <v>15.447900000000001</v>
      </c>
      <c r="C254" s="45" t="s">
        <v>5966</v>
      </c>
    </row>
    <row r="255" spans="1:3" x14ac:dyDescent="0.25">
      <c r="A255" s="45" t="s">
        <v>6102</v>
      </c>
      <c r="B255" s="45">
        <v>15.43224</v>
      </c>
      <c r="C255" s="45" t="s">
        <v>5966</v>
      </c>
    </row>
    <row r="256" spans="1:3" x14ac:dyDescent="0.25">
      <c r="A256" s="45" t="s">
        <v>5068</v>
      </c>
      <c r="B256" s="45">
        <v>15.43085</v>
      </c>
      <c r="C256" s="45" t="s">
        <v>5966</v>
      </c>
    </row>
    <row r="257" spans="1:3" x14ac:dyDescent="0.25">
      <c r="A257" s="45" t="s">
        <v>1800</v>
      </c>
      <c r="B257" s="45">
        <v>15.424519999999999</v>
      </c>
      <c r="C257" s="45">
        <v>1.2313000000000001</v>
      </c>
    </row>
    <row r="258" spans="1:3" x14ac:dyDescent="0.25">
      <c r="A258" s="45" t="s">
        <v>1845</v>
      </c>
      <c r="B258" s="45">
        <v>15.42263</v>
      </c>
      <c r="C258" s="45">
        <v>1.0710500000000001</v>
      </c>
    </row>
    <row r="259" spans="1:3" x14ac:dyDescent="0.25">
      <c r="A259" s="45" t="s">
        <v>1246</v>
      </c>
      <c r="B259" s="45">
        <v>15.416320000000001</v>
      </c>
      <c r="C259" s="45">
        <v>0.51383279999999998</v>
      </c>
    </row>
    <row r="260" spans="1:3" x14ac:dyDescent="0.25">
      <c r="A260" s="45" t="s">
        <v>5284</v>
      </c>
      <c r="B260" s="45">
        <v>15.41427</v>
      </c>
      <c r="C260" s="45" t="s">
        <v>5966</v>
      </c>
    </row>
    <row r="261" spans="1:3" x14ac:dyDescent="0.25">
      <c r="A261" s="44" t="s">
        <v>4909</v>
      </c>
      <c r="B261" s="44">
        <v>15.413589999999999</v>
      </c>
      <c r="C261" s="44" t="s">
        <v>5966</v>
      </c>
    </row>
    <row r="262" spans="1:3" x14ac:dyDescent="0.25">
      <c r="A262" s="46" t="s">
        <v>4126</v>
      </c>
      <c r="B262" s="46">
        <v>15.4117</v>
      </c>
      <c r="C262" s="45" t="s">
        <v>5966</v>
      </c>
    </row>
    <row r="263" spans="1:3" x14ac:dyDescent="0.25">
      <c r="A263" s="44" t="s">
        <v>4156</v>
      </c>
      <c r="B263" s="44">
        <v>15.411020000000001</v>
      </c>
      <c r="C263" s="44">
        <v>0.78718980000000005</v>
      </c>
    </row>
    <row r="264" spans="1:3" x14ac:dyDescent="0.25">
      <c r="A264" s="45" t="s">
        <v>4990</v>
      </c>
      <c r="B264" s="45">
        <v>15.41056</v>
      </c>
      <c r="C264" s="45" t="s">
        <v>5966</v>
      </c>
    </row>
    <row r="265" spans="1:3" x14ac:dyDescent="0.25">
      <c r="A265" s="45" t="s">
        <v>513</v>
      </c>
      <c r="B265" s="45">
        <v>15.408709999999999</v>
      </c>
      <c r="C265" s="45" t="s">
        <v>5966</v>
      </c>
    </row>
    <row r="266" spans="1:3" x14ac:dyDescent="0.25">
      <c r="A266" s="45" t="s">
        <v>152</v>
      </c>
      <c r="B266" s="45">
        <v>15.402990000000001</v>
      </c>
      <c r="C266" s="45" t="s">
        <v>5966</v>
      </c>
    </row>
    <row r="267" spans="1:3" x14ac:dyDescent="0.25">
      <c r="A267" s="45" t="s">
        <v>5086</v>
      </c>
      <c r="B267" s="45">
        <v>15.4016</v>
      </c>
      <c r="C267" s="45" t="s">
        <v>5966</v>
      </c>
    </row>
    <row r="268" spans="1:3" x14ac:dyDescent="0.25">
      <c r="A268" s="44" t="s">
        <v>1608</v>
      </c>
      <c r="B268" s="44">
        <v>15.40086</v>
      </c>
      <c r="C268" s="44" t="s">
        <v>5966</v>
      </c>
    </row>
    <row r="269" spans="1:3" x14ac:dyDescent="0.25">
      <c r="A269" s="44" t="s">
        <v>4358</v>
      </c>
      <c r="B269" s="44">
        <v>15.399480000000001</v>
      </c>
      <c r="C269" s="44" t="s">
        <v>5966</v>
      </c>
    </row>
    <row r="270" spans="1:3" x14ac:dyDescent="0.25">
      <c r="A270" s="45" t="s">
        <v>1320</v>
      </c>
      <c r="B270" s="45">
        <v>15.394399999999999</v>
      </c>
      <c r="C270" s="45" t="s">
        <v>5966</v>
      </c>
    </row>
    <row r="271" spans="1:3" x14ac:dyDescent="0.25">
      <c r="A271" s="45" t="s">
        <v>2305</v>
      </c>
      <c r="B271" s="45">
        <v>15.39114</v>
      </c>
      <c r="C271" s="45" t="s">
        <v>5966</v>
      </c>
    </row>
    <row r="272" spans="1:3" x14ac:dyDescent="0.25">
      <c r="A272" s="45" t="s">
        <v>526</v>
      </c>
      <c r="B272" s="45">
        <v>15.385070000000001</v>
      </c>
      <c r="C272" s="45">
        <v>0.78628019999999998</v>
      </c>
    </row>
    <row r="273" spans="1:3" x14ac:dyDescent="0.25">
      <c r="A273" s="45" t="s">
        <v>1614</v>
      </c>
      <c r="B273" s="45">
        <v>15.38092</v>
      </c>
      <c r="C273" s="45" t="s">
        <v>5966</v>
      </c>
    </row>
    <row r="274" spans="1:3" x14ac:dyDescent="0.25">
      <c r="A274" s="44" t="s">
        <v>2323</v>
      </c>
      <c r="B274" s="44">
        <v>15.37768</v>
      </c>
      <c r="C274" s="44" t="s">
        <v>5966</v>
      </c>
    </row>
    <row r="275" spans="1:3" x14ac:dyDescent="0.25">
      <c r="A275" s="45" t="s">
        <v>880</v>
      </c>
      <c r="B275" s="45">
        <v>15.375019999999999</v>
      </c>
      <c r="C275" s="45" t="s">
        <v>5966</v>
      </c>
    </row>
    <row r="276" spans="1:3" x14ac:dyDescent="0.25">
      <c r="A276" s="45" t="s">
        <v>1299</v>
      </c>
      <c r="B276" s="45">
        <v>15.37149</v>
      </c>
      <c r="C276" s="45">
        <v>0.6233185</v>
      </c>
    </row>
    <row r="277" spans="1:3" x14ac:dyDescent="0.25">
      <c r="A277" s="44" t="s">
        <v>4116</v>
      </c>
      <c r="B277" s="44">
        <v>15.36819</v>
      </c>
      <c r="C277" s="44" t="s">
        <v>5966</v>
      </c>
    </row>
    <row r="278" spans="1:3" x14ac:dyDescent="0.25">
      <c r="A278" s="45" t="s">
        <v>2316</v>
      </c>
      <c r="B278" s="45">
        <v>15.36439</v>
      </c>
      <c r="C278" s="45" t="s">
        <v>5966</v>
      </c>
    </row>
    <row r="279" spans="1:3" x14ac:dyDescent="0.25">
      <c r="A279" s="45" t="s">
        <v>1609</v>
      </c>
      <c r="B279" s="45">
        <v>15.35928</v>
      </c>
      <c r="C279" s="45">
        <v>0.81222170000000005</v>
      </c>
    </row>
    <row r="280" spans="1:3" x14ac:dyDescent="0.25">
      <c r="A280" s="44" t="s">
        <v>1253</v>
      </c>
      <c r="B280" s="44">
        <v>15.35683</v>
      </c>
      <c r="C280" s="44">
        <v>0.89384229999999998</v>
      </c>
    </row>
    <row r="281" spans="1:3" x14ac:dyDescent="0.25">
      <c r="A281" s="45" t="s">
        <v>560</v>
      </c>
      <c r="B281" s="45">
        <v>15.352119999999999</v>
      </c>
      <c r="C281" s="45">
        <v>1.7391000000000001</v>
      </c>
    </row>
    <row r="282" spans="1:3" x14ac:dyDescent="0.25">
      <c r="A282" s="44" t="s">
        <v>146</v>
      </c>
      <c r="B282" s="44">
        <v>15.34904</v>
      </c>
      <c r="C282" s="44">
        <v>0.42076799999999998</v>
      </c>
    </row>
    <row r="283" spans="1:3" x14ac:dyDescent="0.25">
      <c r="A283" s="45" t="s">
        <v>201</v>
      </c>
      <c r="B283" s="45">
        <v>15.34812</v>
      </c>
      <c r="C283" s="45">
        <v>0.4073233</v>
      </c>
    </row>
    <row r="284" spans="1:3" x14ac:dyDescent="0.25">
      <c r="A284" s="45" t="s">
        <v>1619</v>
      </c>
      <c r="B284" s="45">
        <v>15.34808</v>
      </c>
      <c r="C284" s="45" t="s">
        <v>5966</v>
      </c>
    </row>
    <row r="285" spans="1:3" x14ac:dyDescent="0.25">
      <c r="A285" s="45" t="s">
        <v>1993</v>
      </c>
      <c r="B285" s="45">
        <v>15.346069999999999</v>
      </c>
      <c r="C285" s="45" t="s">
        <v>5966</v>
      </c>
    </row>
    <row r="286" spans="1:3" x14ac:dyDescent="0.25">
      <c r="A286" s="45" t="s">
        <v>4118</v>
      </c>
      <c r="B286" s="45">
        <v>15.322039999999999</v>
      </c>
      <c r="C286" s="45" t="s">
        <v>5966</v>
      </c>
    </row>
    <row r="287" spans="1:3" x14ac:dyDescent="0.25">
      <c r="A287" s="46" t="s">
        <v>4120</v>
      </c>
      <c r="B287" s="46">
        <v>15.321400000000001</v>
      </c>
      <c r="C287" s="45" t="s">
        <v>5966</v>
      </c>
    </row>
    <row r="288" spans="1:3" x14ac:dyDescent="0.25">
      <c r="A288" s="44" t="s">
        <v>869</v>
      </c>
      <c r="B288" s="44">
        <v>15.318709999999999</v>
      </c>
      <c r="C288" s="44" t="s">
        <v>5966</v>
      </c>
    </row>
    <row r="289" spans="1:3" x14ac:dyDescent="0.25">
      <c r="A289" s="45" t="s">
        <v>2010</v>
      </c>
      <c r="B289" s="45">
        <v>15.31362</v>
      </c>
      <c r="C289" s="45">
        <v>0.74972090000000002</v>
      </c>
    </row>
    <row r="290" spans="1:3" x14ac:dyDescent="0.25">
      <c r="A290" s="44" t="s">
        <v>311</v>
      </c>
      <c r="B290" s="44">
        <v>15.31035</v>
      </c>
      <c r="C290" s="44" t="s">
        <v>5966</v>
      </c>
    </row>
    <row r="291" spans="1:3" x14ac:dyDescent="0.25">
      <c r="A291" s="44" t="s">
        <v>1689</v>
      </c>
      <c r="B291" s="44">
        <v>15.306570000000001</v>
      </c>
      <c r="C291" s="44" t="s">
        <v>5966</v>
      </c>
    </row>
    <row r="292" spans="1:3" x14ac:dyDescent="0.25">
      <c r="A292" s="44" t="s">
        <v>4903</v>
      </c>
      <c r="B292" s="44">
        <v>15.30579</v>
      </c>
      <c r="C292" s="44" t="s">
        <v>5966</v>
      </c>
    </row>
    <row r="293" spans="1:3" x14ac:dyDescent="0.25">
      <c r="A293" s="45" t="s">
        <v>868</v>
      </c>
      <c r="B293" s="45">
        <v>15.29115</v>
      </c>
      <c r="C293" s="45">
        <v>1.476491</v>
      </c>
    </row>
    <row r="294" spans="1:3" x14ac:dyDescent="0.25">
      <c r="A294" s="44" t="s">
        <v>4217</v>
      </c>
      <c r="B294" s="44">
        <v>15.288309999999999</v>
      </c>
      <c r="C294" s="44" t="s">
        <v>5966</v>
      </c>
    </row>
    <row r="295" spans="1:3" x14ac:dyDescent="0.25">
      <c r="A295" s="45" t="s">
        <v>4122</v>
      </c>
      <c r="B295" s="45">
        <v>15.278359999999999</v>
      </c>
      <c r="C295" s="45" t="s">
        <v>5966</v>
      </c>
    </row>
    <row r="296" spans="1:3" x14ac:dyDescent="0.25">
      <c r="A296" s="45" t="s">
        <v>1242</v>
      </c>
      <c r="B296" s="45">
        <v>15.25794</v>
      </c>
      <c r="C296" s="45" t="s">
        <v>5966</v>
      </c>
    </row>
    <row r="297" spans="1:3" x14ac:dyDescent="0.25">
      <c r="A297" s="45" t="s">
        <v>6090</v>
      </c>
      <c r="B297" s="45">
        <v>15.257020000000001</v>
      </c>
      <c r="C297" s="45">
        <v>0.7582778</v>
      </c>
    </row>
    <row r="298" spans="1:3" x14ac:dyDescent="0.25">
      <c r="A298" s="44" t="s">
        <v>2413</v>
      </c>
      <c r="B298" s="44">
        <v>15.256159999999999</v>
      </c>
      <c r="C298" s="44" t="s">
        <v>5966</v>
      </c>
    </row>
    <row r="299" spans="1:3" x14ac:dyDescent="0.25">
      <c r="A299" s="44" t="s">
        <v>4902</v>
      </c>
      <c r="B299" s="44">
        <v>15.24808</v>
      </c>
      <c r="C299" s="44" t="s">
        <v>5966</v>
      </c>
    </row>
    <row r="300" spans="1:3" x14ac:dyDescent="0.25">
      <c r="A300" s="45" t="s">
        <v>1086</v>
      </c>
      <c r="B300" s="45">
        <v>15.2476</v>
      </c>
      <c r="C300" s="45" t="s">
        <v>5966</v>
      </c>
    </row>
    <row r="301" spans="1:3" x14ac:dyDescent="0.25">
      <c r="A301" s="46" t="s">
        <v>2960</v>
      </c>
      <c r="B301" s="46">
        <v>15.24433</v>
      </c>
      <c r="C301" s="45" t="s">
        <v>5966</v>
      </c>
    </row>
    <row r="302" spans="1:3" x14ac:dyDescent="0.25">
      <c r="A302" s="44" t="s">
        <v>1988</v>
      </c>
      <c r="B302" s="44">
        <v>15.218389999999999</v>
      </c>
      <c r="C302" s="44">
        <v>0.87909530000000002</v>
      </c>
    </row>
    <row r="303" spans="1:3" x14ac:dyDescent="0.25">
      <c r="A303" s="45" t="s">
        <v>4357</v>
      </c>
      <c r="B303" s="45">
        <v>15.215590000000001</v>
      </c>
      <c r="C303" s="45" t="s">
        <v>5966</v>
      </c>
    </row>
    <row r="304" spans="1:3" x14ac:dyDescent="0.25">
      <c r="A304" s="45" t="s">
        <v>5488</v>
      </c>
      <c r="B304" s="45">
        <v>15.212960000000001</v>
      </c>
      <c r="C304" s="45">
        <v>0.63544009999999995</v>
      </c>
    </row>
    <row r="305" spans="1:3" x14ac:dyDescent="0.25">
      <c r="A305" s="44" t="s">
        <v>4115</v>
      </c>
      <c r="B305" s="44">
        <v>15.20623</v>
      </c>
      <c r="C305" s="44" t="s">
        <v>5966</v>
      </c>
    </row>
    <row r="306" spans="1:3" x14ac:dyDescent="0.25">
      <c r="A306" s="44" t="s">
        <v>1263</v>
      </c>
      <c r="B306" s="44">
        <v>15.205030000000001</v>
      </c>
      <c r="C306" s="44">
        <v>0</v>
      </c>
    </row>
    <row r="307" spans="1:3" x14ac:dyDescent="0.25">
      <c r="A307" s="44" t="s">
        <v>156</v>
      </c>
      <c r="B307" s="44">
        <v>15.19876</v>
      </c>
      <c r="C307" s="44" t="s">
        <v>5966</v>
      </c>
    </row>
    <row r="308" spans="1:3" x14ac:dyDescent="0.25">
      <c r="A308" s="44" t="s">
        <v>5311</v>
      </c>
      <c r="B308" s="44">
        <v>15.19786</v>
      </c>
      <c r="C308" s="44" t="s">
        <v>5966</v>
      </c>
    </row>
    <row r="309" spans="1:3" x14ac:dyDescent="0.25">
      <c r="A309" s="45" t="s">
        <v>2962</v>
      </c>
      <c r="B309" s="45">
        <v>15.197559999999999</v>
      </c>
      <c r="C309" s="45" t="s">
        <v>5966</v>
      </c>
    </row>
    <row r="310" spans="1:3" x14ac:dyDescent="0.25">
      <c r="A310" s="45" t="s">
        <v>884</v>
      </c>
      <c r="B310" s="45">
        <v>15.19181</v>
      </c>
      <c r="C310" s="45">
        <v>0.3601876</v>
      </c>
    </row>
    <row r="311" spans="1:3" x14ac:dyDescent="0.25">
      <c r="A311" s="45" t="s">
        <v>1994</v>
      </c>
      <c r="B311" s="45">
        <v>15.191599999999999</v>
      </c>
      <c r="C311" s="45" t="s">
        <v>5966</v>
      </c>
    </row>
    <row r="312" spans="1:3" x14ac:dyDescent="0.25">
      <c r="A312" s="44" t="s">
        <v>2002</v>
      </c>
      <c r="B312" s="44">
        <v>15.188599999999999</v>
      </c>
      <c r="C312" s="44" t="s">
        <v>5966</v>
      </c>
    </row>
    <row r="313" spans="1:3" x14ac:dyDescent="0.25">
      <c r="A313" s="45" t="s">
        <v>2329</v>
      </c>
      <c r="B313" s="45">
        <v>15.182410000000001</v>
      </c>
      <c r="C313" s="45" t="s">
        <v>5966</v>
      </c>
    </row>
    <row r="314" spans="1:3" x14ac:dyDescent="0.25">
      <c r="A314" s="45" t="s">
        <v>2003</v>
      </c>
      <c r="B314" s="45">
        <v>15.182040000000001</v>
      </c>
      <c r="C314" s="45" t="s">
        <v>5966</v>
      </c>
    </row>
    <row r="315" spans="1:3" x14ac:dyDescent="0.25">
      <c r="A315" s="45" t="s">
        <v>4874</v>
      </c>
      <c r="B315" s="45">
        <v>15.16994</v>
      </c>
      <c r="C315" s="45" t="s">
        <v>5966</v>
      </c>
    </row>
    <row r="316" spans="1:3" x14ac:dyDescent="0.25">
      <c r="A316" s="44" t="s">
        <v>4133</v>
      </c>
      <c r="B316" s="44">
        <v>15.169280000000001</v>
      </c>
      <c r="C316" s="44" t="s">
        <v>5966</v>
      </c>
    </row>
    <row r="317" spans="1:3" x14ac:dyDescent="0.25">
      <c r="A317" s="44" t="s">
        <v>4906</v>
      </c>
      <c r="B317" s="44">
        <v>15.16845</v>
      </c>
      <c r="C317" s="44" t="s">
        <v>5966</v>
      </c>
    </row>
    <row r="318" spans="1:3" x14ac:dyDescent="0.25">
      <c r="A318" s="44" t="s">
        <v>4107</v>
      </c>
      <c r="B318" s="44">
        <v>15.15714</v>
      </c>
      <c r="C318" s="44" t="s">
        <v>5966</v>
      </c>
    </row>
    <row r="319" spans="1:3" x14ac:dyDescent="0.25">
      <c r="A319" s="44" t="s">
        <v>4119</v>
      </c>
      <c r="B319" s="44">
        <v>15.152369999999999</v>
      </c>
      <c r="C319" s="44" t="s">
        <v>5966</v>
      </c>
    </row>
    <row r="320" spans="1:3" x14ac:dyDescent="0.25">
      <c r="A320" s="45" t="s">
        <v>4828</v>
      </c>
      <c r="B320" s="45">
        <v>15.15141</v>
      </c>
      <c r="C320" s="45" t="s">
        <v>5966</v>
      </c>
    </row>
    <row r="321" spans="1:3" x14ac:dyDescent="0.25">
      <c r="A321" s="45" t="s">
        <v>920</v>
      </c>
      <c r="B321" s="45">
        <v>15.14812</v>
      </c>
      <c r="C321" s="45" t="s">
        <v>5966</v>
      </c>
    </row>
    <row r="322" spans="1:3" x14ac:dyDescent="0.25">
      <c r="A322" s="45" t="s">
        <v>6120</v>
      </c>
      <c r="B322" s="45">
        <v>15.136229999999999</v>
      </c>
      <c r="C322" s="45" t="s">
        <v>5966</v>
      </c>
    </row>
    <row r="323" spans="1:3" x14ac:dyDescent="0.25">
      <c r="A323" s="46" t="s">
        <v>5014</v>
      </c>
      <c r="B323" s="46">
        <v>15.132569999999999</v>
      </c>
      <c r="C323" s="45" t="s">
        <v>5966</v>
      </c>
    </row>
    <row r="324" spans="1:3" x14ac:dyDescent="0.25">
      <c r="A324" s="45" t="s">
        <v>5006</v>
      </c>
      <c r="B324" s="45">
        <v>15.1312</v>
      </c>
      <c r="C324" s="45" t="s">
        <v>5966</v>
      </c>
    </row>
    <row r="325" spans="1:3" x14ac:dyDescent="0.25">
      <c r="A325" s="45" t="s">
        <v>4878</v>
      </c>
      <c r="B325" s="45">
        <v>15.117240000000001</v>
      </c>
      <c r="C325" s="45" t="s">
        <v>5966</v>
      </c>
    </row>
    <row r="326" spans="1:3" x14ac:dyDescent="0.25">
      <c r="A326" s="44" t="s">
        <v>860</v>
      </c>
      <c r="B326" s="44">
        <v>15.11374</v>
      </c>
      <c r="C326" s="44" t="s">
        <v>5966</v>
      </c>
    </row>
    <row r="327" spans="1:3" x14ac:dyDescent="0.25">
      <c r="A327" s="45" t="s">
        <v>4152</v>
      </c>
      <c r="B327" s="45">
        <v>15.111280000000001</v>
      </c>
      <c r="C327" s="45" t="s">
        <v>5966</v>
      </c>
    </row>
    <row r="328" spans="1:3" x14ac:dyDescent="0.25">
      <c r="A328" s="45" t="s">
        <v>217</v>
      </c>
      <c r="B328" s="45">
        <v>15.108079999999999</v>
      </c>
      <c r="C328" s="45">
        <v>0.23545250000000001</v>
      </c>
    </row>
    <row r="329" spans="1:3" x14ac:dyDescent="0.25">
      <c r="A329" s="44" t="s">
        <v>5460</v>
      </c>
      <c r="B329" s="44">
        <v>15.10557</v>
      </c>
      <c r="C329" s="44" t="s">
        <v>5966</v>
      </c>
    </row>
    <row r="330" spans="1:3" x14ac:dyDescent="0.25">
      <c r="A330" s="44" t="s">
        <v>4883</v>
      </c>
      <c r="B330" s="44">
        <v>15.101800000000001</v>
      </c>
      <c r="C330" s="44" t="s">
        <v>5966</v>
      </c>
    </row>
    <row r="331" spans="1:3" x14ac:dyDescent="0.25">
      <c r="A331" s="45" t="s">
        <v>4833</v>
      </c>
      <c r="B331" s="45">
        <v>15.10026</v>
      </c>
      <c r="C331" s="45" t="s">
        <v>5966</v>
      </c>
    </row>
    <row r="332" spans="1:3" x14ac:dyDescent="0.25">
      <c r="A332" s="44" t="s">
        <v>2064</v>
      </c>
      <c r="B332" s="44">
        <v>15.09314</v>
      </c>
      <c r="C332" s="44" t="s">
        <v>5966</v>
      </c>
    </row>
    <row r="333" spans="1:3" x14ac:dyDescent="0.25">
      <c r="A333" s="45" t="s">
        <v>2292</v>
      </c>
      <c r="B333" s="45">
        <v>15.092969999999999</v>
      </c>
      <c r="C333" s="45" t="s">
        <v>5966</v>
      </c>
    </row>
    <row r="334" spans="1:3" x14ac:dyDescent="0.25">
      <c r="A334" s="45" t="s">
        <v>1391</v>
      </c>
      <c r="B334" s="45">
        <v>15.092750000000001</v>
      </c>
      <c r="C334" s="45">
        <v>0.75785429999999998</v>
      </c>
    </row>
    <row r="335" spans="1:3" x14ac:dyDescent="0.25">
      <c r="A335" s="44" t="s">
        <v>4108</v>
      </c>
      <c r="B335" s="44">
        <v>15.09028</v>
      </c>
      <c r="C335" s="44">
        <v>0.6886447</v>
      </c>
    </row>
    <row r="336" spans="1:3" x14ac:dyDescent="0.25">
      <c r="A336" s="45" t="s">
        <v>6107</v>
      </c>
      <c r="B336" s="45">
        <v>15.08694</v>
      </c>
      <c r="C336" s="45" t="s">
        <v>5966</v>
      </c>
    </row>
    <row r="337" spans="1:3" x14ac:dyDescent="0.25">
      <c r="A337" s="45" t="s">
        <v>996</v>
      </c>
      <c r="B337" s="45">
        <v>15.086550000000001</v>
      </c>
      <c r="C337" s="45" t="s">
        <v>5966</v>
      </c>
    </row>
    <row r="338" spans="1:3" x14ac:dyDescent="0.25">
      <c r="A338" s="45" t="s">
        <v>4925</v>
      </c>
      <c r="B338" s="45">
        <v>15.083600000000001</v>
      </c>
      <c r="C338" s="45" t="s">
        <v>5966</v>
      </c>
    </row>
    <row r="339" spans="1:3" x14ac:dyDescent="0.25">
      <c r="A339" s="45" t="s">
        <v>3338</v>
      </c>
      <c r="B339" s="45">
        <v>15.08018</v>
      </c>
      <c r="C339" s="45">
        <v>4.4292600000000001E-2</v>
      </c>
    </row>
    <row r="340" spans="1:3" x14ac:dyDescent="0.25">
      <c r="A340" s="44" t="s">
        <v>4121</v>
      </c>
      <c r="B340" s="44">
        <v>15.074769999999999</v>
      </c>
      <c r="C340" s="44" t="s">
        <v>5966</v>
      </c>
    </row>
    <row r="341" spans="1:3" x14ac:dyDescent="0.25">
      <c r="A341" s="44" t="s">
        <v>4354</v>
      </c>
      <c r="B341" s="44">
        <v>15.07396</v>
      </c>
      <c r="C341" s="44" t="s">
        <v>5966</v>
      </c>
    </row>
    <row r="342" spans="1:3" x14ac:dyDescent="0.25">
      <c r="A342" s="44" t="s">
        <v>6104</v>
      </c>
      <c r="B342" s="44">
        <v>15.07231</v>
      </c>
      <c r="C342" s="44" t="s">
        <v>5966</v>
      </c>
    </row>
    <row r="343" spans="1:3" x14ac:dyDescent="0.25">
      <c r="A343" s="45" t="s">
        <v>6115</v>
      </c>
      <c r="B343" s="45">
        <v>15.071910000000001</v>
      </c>
      <c r="C343" s="45" t="s">
        <v>5966</v>
      </c>
    </row>
    <row r="344" spans="1:3" x14ac:dyDescent="0.25">
      <c r="A344" s="44" t="s">
        <v>2313</v>
      </c>
      <c r="B344" s="44">
        <v>15.071260000000001</v>
      </c>
      <c r="C344" s="44" t="s">
        <v>5966</v>
      </c>
    </row>
    <row r="345" spans="1:3" x14ac:dyDescent="0.25">
      <c r="A345" s="44" t="s">
        <v>7112</v>
      </c>
      <c r="B345" s="44">
        <v>15.06705</v>
      </c>
      <c r="C345" s="44" t="s">
        <v>5966</v>
      </c>
    </row>
    <row r="346" spans="1:3" x14ac:dyDescent="0.25">
      <c r="A346" s="44" t="s">
        <v>2309</v>
      </c>
      <c r="B346" s="44">
        <v>15.06498</v>
      </c>
      <c r="C346" s="44" t="s">
        <v>5966</v>
      </c>
    </row>
    <row r="347" spans="1:3" x14ac:dyDescent="0.25">
      <c r="A347" s="45" t="s">
        <v>2751</v>
      </c>
      <c r="B347" s="45">
        <v>15.062150000000001</v>
      </c>
      <c r="C347" s="45" t="s">
        <v>5966</v>
      </c>
    </row>
    <row r="348" spans="1:3" x14ac:dyDescent="0.25">
      <c r="A348" s="46" t="s">
        <v>2325</v>
      </c>
      <c r="B348" s="46">
        <v>15.057930000000001</v>
      </c>
      <c r="C348" s="45" t="s">
        <v>5966</v>
      </c>
    </row>
    <row r="349" spans="1:3" x14ac:dyDescent="0.25">
      <c r="A349" s="45" t="s">
        <v>5000</v>
      </c>
      <c r="B349" s="45">
        <v>15.05669</v>
      </c>
      <c r="C349" s="45" t="s">
        <v>5966</v>
      </c>
    </row>
    <row r="350" spans="1:3" x14ac:dyDescent="0.25">
      <c r="A350" s="44" t="s">
        <v>1062</v>
      </c>
      <c r="B350" s="44">
        <v>15.05227</v>
      </c>
      <c r="C350" s="44" t="s">
        <v>5966</v>
      </c>
    </row>
    <row r="351" spans="1:3" x14ac:dyDescent="0.25">
      <c r="A351" s="45" t="s">
        <v>1454</v>
      </c>
      <c r="B351" s="45">
        <v>15.051410000000001</v>
      </c>
      <c r="C351" s="45" t="s">
        <v>5966</v>
      </c>
    </row>
    <row r="352" spans="1:3" x14ac:dyDescent="0.25">
      <c r="A352" s="45" t="s">
        <v>4195</v>
      </c>
      <c r="B352" s="45">
        <v>15.04809</v>
      </c>
      <c r="C352" s="45" t="s">
        <v>5966</v>
      </c>
    </row>
    <row r="353" spans="1:3" x14ac:dyDescent="0.25">
      <c r="A353" s="44" t="s">
        <v>199</v>
      </c>
      <c r="B353" s="44">
        <v>15.048019999999999</v>
      </c>
      <c r="C353" s="44">
        <v>0.55833109999999997</v>
      </c>
    </row>
    <row r="354" spans="1:3" x14ac:dyDescent="0.25">
      <c r="A354" s="44" t="s">
        <v>2312</v>
      </c>
      <c r="B354" s="44">
        <v>15.042680000000001</v>
      </c>
      <c r="C354" s="44" t="s">
        <v>5966</v>
      </c>
    </row>
    <row r="355" spans="1:3" x14ac:dyDescent="0.25">
      <c r="A355" s="45" t="s">
        <v>4849</v>
      </c>
      <c r="B355" s="45">
        <v>15.036429999999999</v>
      </c>
      <c r="C355" s="45" t="s">
        <v>5966</v>
      </c>
    </row>
    <row r="356" spans="1:3" x14ac:dyDescent="0.25">
      <c r="A356" s="44" t="s">
        <v>157</v>
      </c>
      <c r="B356" s="44">
        <v>15.03628</v>
      </c>
      <c r="C356" s="44" t="s">
        <v>5966</v>
      </c>
    </row>
    <row r="357" spans="1:3" x14ac:dyDescent="0.25">
      <c r="A357" s="44" t="s">
        <v>5100</v>
      </c>
      <c r="B357" s="44">
        <v>15.0311</v>
      </c>
      <c r="C357" s="44" t="s">
        <v>5966</v>
      </c>
    </row>
    <row r="358" spans="1:3" x14ac:dyDescent="0.25">
      <c r="A358" s="44" t="s">
        <v>584</v>
      </c>
      <c r="B358" s="44">
        <v>15.023289999999999</v>
      </c>
      <c r="C358" s="44">
        <v>0.37981320000000002</v>
      </c>
    </row>
    <row r="359" spans="1:3" x14ac:dyDescent="0.25">
      <c r="A359" s="45" t="s">
        <v>4134</v>
      </c>
      <c r="B359" s="45">
        <v>15.0174</v>
      </c>
      <c r="C359" s="45" t="s">
        <v>5966</v>
      </c>
    </row>
    <row r="360" spans="1:3" x14ac:dyDescent="0.25">
      <c r="A360" s="45" t="s">
        <v>2029</v>
      </c>
      <c r="B360" s="45">
        <v>15.015129999999999</v>
      </c>
      <c r="C360" s="45" t="s">
        <v>5966</v>
      </c>
    </row>
    <row r="361" spans="1:3" x14ac:dyDescent="0.25">
      <c r="A361" s="44" t="s">
        <v>1842</v>
      </c>
      <c r="B361" s="44">
        <v>15.011749999999999</v>
      </c>
      <c r="C361" s="44">
        <v>0.67920959999999997</v>
      </c>
    </row>
    <row r="362" spans="1:3" x14ac:dyDescent="0.25">
      <c r="A362" s="44" t="s">
        <v>158</v>
      </c>
      <c r="B362" s="44">
        <v>15.00962</v>
      </c>
      <c r="C362" s="44">
        <v>0.58738140000000005</v>
      </c>
    </row>
    <row r="363" spans="1:3" x14ac:dyDescent="0.25">
      <c r="A363" s="44" t="s">
        <v>1078</v>
      </c>
      <c r="B363" s="44">
        <v>15.00398</v>
      </c>
      <c r="C363" s="44">
        <v>0.2007111</v>
      </c>
    </row>
    <row r="364" spans="1:3" x14ac:dyDescent="0.25">
      <c r="A364" s="45" t="s">
        <v>874</v>
      </c>
      <c r="B364" s="45">
        <v>14.998889999999999</v>
      </c>
      <c r="C364" s="45">
        <v>0.18593570000000001</v>
      </c>
    </row>
    <row r="365" spans="1:3" x14ac:dyDescent="0.25">
      <c r="A365" s="45" t="s">
        <v>4141</v>
      </c>
      <c r="B365" s="45">
        <v>14.992570000000001</v>
      </c>
      <c r="C365" s="45" t="s">
        <v>5966</v>
      </c>
    </row>
    <row r="366" spans="1:3" x14ac:dyDescent="0.25">
      <c r="A366" s="45" t="s">
        <v>6111</v>
      </c>
      <c r="B366" s="45">
        <v>14.979649999999999</v>
      </c>
      <c r="C366" s="45" t="s">
        <v>5966</v>
      </c>
    </row>
    <row r="367" spans="1:3" x14ac:dyDescent="0.25">
      <c r="A367" s="44" t="s">
        <v>2013</v>
      </c>
      <c r="B367" s="44">
        <v>14.974080000000001</v>
      </c>
      <c r="C367" s="44" t="s">
        <v>5966</v>
      </c>
    </row>
    <row r="368" spans="1:3" x14ac:dyDescent="0.25">
      <c r="A368" s="46" t="s">
        <v>6093</v>
      </c>
      <c r="B368" s="46">
        <v>14.97316</v>
      </c>
      <c r="C368" s="45" t="s">
        <v>5966</v>
      </c>
    </row>
    <row r="369" spans="1:3" x14ac:dyDescent="0.25">
      <c r="A369" s="44" t="s">
        <v>4891</v>
      </c>
      <c r="B369" s="44">
        <v>14.97311</v>
      </c>
      <c r="C369" s="44">
        <v>0.79491990000000001</v>
      </c>
    </row>
    <row r="370" spans="1:3" x14ac:dyDescent="0.25">
      <c r="A370" s="45" t="s">
        <v>2327</v>
      </c>
      <c r="B370" s="45">
        <v>14.96378</v>
      </c>
      <c r="C370" s="45" t="s">
        <v>5966</v>
      </c>
    </row>
    <row r="371" spans="1:3" x14ac:dyDescent="0.25">
      <c r="A371" s="45" t="s">
        <v>2009</v>
      </c>
      <c r="B371" s="45">
        <v>14.9483</v>
      </c>
      <c r="C371" s="45">
        <v>2.7746909999999998</v>
      </c>
    </row>
    <row r="372" spans="1:3" x14ac:dyDescent="0.25">
      <c r="A372" s="45" t="s">
        <v>2017</v>
      </c>
      <c r="B372" s="45">
        <v>14.94759</v>
      </c>
      <c r="C372" s="45" t="s">
        <v>5966</v>
      </c>
    </row>
    <row r="373" spans="1:3" x14ac:dyDescent="0.25">
      <c r="A373" s="44" t="s">
        <v>4154</v>
      </c>
      <c r="B373" s="44">
        <v>14.94178</v>
      </c>
      <c r="C373" s="44" t="s">
        <v>5966</v>
      </c>
    </row>
    <row r="374" spans="1:3" x14ac:dyDescent="0.25">
      <c r="A374" s="45" t="s">
        <v>2311</v>
      </c>
      <c r="B374" s="45">
        <v>14.938610000000001</v>
      </c>
      <c r="C374" s="45" t="s">
        <v>5966</v>
      </c>
    </row>
    <row r="375" spans="1:3" x14ac:dyDescent="0.25">
      <c r="A375" s="45" t="s">
        <v>4138</v>
      </c>
      <c r="B375" s="45">
        <v>14.936540000000001</v>
      </c>
      <c r="C375" s="45" t="s">
        <v>5966</v>
      </c>
    </row>
    <row r="376" spans="1:3" x14ac:dyDescent="0.25">
      <c r="A376" s="45" t="s">
        <v>2071</v>
      </c>
      <c r="B376" s="45">
        <v>14.933809999999999</v>
      </c>
      <c r="C376" s="45" t="s">
        <v>5966</v>
      </c>
    </row>
    <row r="377" spans="1:3" x14ac:dyDescent="0.25">
      <c r="A377" s="45" t="s">
        <v>1996</v>
      </c>
      <c r="B377" s="45">
        <v>14.9329</v>
      </c>
      <c r="C377" s="45" t="s">
        <v>5966</v>
      </c>
    </row>
    <row r="378" spans="1:3" x14ac:dyDescent="0.25">
      <c r="A378" s="44" t="s">
        <v>2014</v>
      </c>
      <c r="B378" s="44">
        <v>14.92684</v>
      </c>
      <c r="C378" s="44" t="s">
        <v>5966</v>
      </c>
    </row>
    <row r="379" spans="1:3" x14ac:dyDescent="0.25">
      <c r="A379" s="46" t="s">
        <v>5062</v>
      </c>
      <c r="B379" s="46">
        <v>14.92568</v>
      </c>
      <c r="C379" s="45" t="s">
        <v>5966</v>
      </c>
    </row>
    <row r="380" spans="1:3" x14ac:dyDescent="0.25">
      <c r="A380" s="45" t="s">
        <v>4123</v>
      </c>
      <c r="B380" s="45">
        <v>14.918089999999999</v>
      </c>
      <c r="C380" s="45" t="s">
        <v>5966</v>
      </c>
    </row>
    <row r="381" spans="1:3" x14ac:dyDescent="0.25">
      <c r="A381" s="44" t="s">
        <v>878</v>
      </c>
      <c r="B381" s="44">
        <v>14.914099999999999</v>
      </c>
      <c r="C381" s="44" t="s">
        <v>5966</v>
      </c>
    </row>
    <row r="382" spans="1:3" x14ac:dyDescent="0.25">
      <c r="A382" s="44" t="s">
        <v>4838</v>
      </c>
      <c r="B382" s="44">
        <v>14.91123</v>
      </c>
      <c r="C382" s="44" t="s">
        <v>5966</v>
      </c>
    </row>
    <row r="383" spans="1:3" x14ac:dyDescent="0.25">
      <c r="A383" s="44" t="s">
        <v>608</v>
      </c>
      <c r="B383" s="44">
        <v>14.9108</v>
      </c>
      <c r="C383" s="44" t="s">
        <v>5966</v>
      </c>
    </row>
    <row r="384" spans="1:3" x14ac:dyDescent="0.25">
      <c r="A384" s="45" t="s">
        <v>2282</v>
      </c>
      <c r="B384" s="45">
        <v>14.905709999999999</v>
      </c>
      <c r="C384" s="45" t="s">
        <v>5966</v>
      </c>
    </row>
    <row r="385" spans="1:3" x14ac:dyDescent="0.25">
      <c r="A385" s="45" t="s">
        <v>1251</v>
      </c>
      <c r="B385" s="45">
        <v>14.90329</v>
      </c>
      <c r="C385" s="45">
        <v>0.57533339999999999</v>
      </c>
    </row>
    <row r="386" spans="1:3" x14ac:dyDescent="0.25">
      <c r="A386" s="45" t="s">
        <v>2328</v>
      </c>
      <c r="B386" s="45">
        <v>14.90016</v>
      </c>
      <c r="C386" s="45" t="s">
        <v>5966</v>
      </c>
    </row>
    <row r="387" spans="1:3" x14ac:dyDescent="0.25">
      <c r="A387" s="45" t="s">
        <v>6094</v>
      </c>
      <c r="B387" s="45">
        <v>14.89866</v>
      </c>
      <c r="C387" s="45" t="s">
        <v>5966</v>
      </c>
    </row>
    <row r="388" spans="1:3" x14ac:dyDescent="0.25">
      <c r="A388" s="44" t="s">
        <v>6092</v>
      </c>
      <c r="B388" s="44">
        <v>14.89597</v>
      </c>
      <c r="C388" s="44">
        <v>0.5243236</v>
      </c>
    </row>
    <row r="389" spans="1:3" x14ac:dyDescent="0.25">
      <c r="A389" s="45" t="s">
        <v>2324</v>
      </c>
      <c r="B389" s="45">
        <v>14.895720000000001</v>
      </c>
      <c r="C389" s="45">
        <v>0.4477256</v>
      </c>
    </row>
    <row r="390" spans="1:3" x14ac:dyDescent="0.25">
      <c r="A390" s="45" t="s">
        <v>5501</v>
      </c>
      <c r="B390" s="45">
        <v>14.88158</v>
      </c>
      <c r="C390" s="45" t="s">
        <v>5966</v>
      </c>
    </row>
    <row r="391" spans="1:3" x14ac:dyDescent="0.25">
      <c r="A391" s="44" t="s">
        <v>5338</v>
      </c>
      <c r="B391" s="44">
        <v>14.871880000000001</v>
      </c>
      <c r="C391" s="44" t="s">
        <v>5966</v>
      </c>
    </row>
    <row r="392" spans="1:3" x14ac:dyDescent="0.25">
      <c r="A392" s="45" t="s">
        <v>949</v>
      </c>
      <c r="B392" s="45">
        <v>14.86566</v>
      </c>
      <c r="C392" s="45">
        <v>0.27207369999999997</v>
      </c>
    </row>
    <row r="393" spans="1:3" x14ac:dyDescent="0.25">
      <c r="A393" s="45" t="s">
        <v>161</v>
      </c>
      <c r="B393" s="45">
        <v>14.862030000000001</v>
      </c>
      <c r="C393" s="45" t="s">
        <v>5966</v>
      </c>
    </row>
    <row r="394" spans="1:3" x14ac:dyDescent="0.25">
      <c r="A394" s="44" t="s">
        <v>4860</v>
      </c>
      <c r="B394" s="44">
        <v>14.85956</v>
      </c>
      <c r="C394" s="44" t="s">
        <v>5966</v>
      </c>
    </row>
    <row r="395" spans="1:3" x14ac:dyDescent="0.25">
      <c r="A395" s="44" t="s">
        <v>2012</v>
      </c>
      <c r="B395" s="44">
        <v>14.856960000000001</v>
      </c>
      <c r="C395" s="44">
        <v>0.14016960000000001</v>
      </c>
    </row>
    <row r="396" spans="1:3" x14ac:dyDescent="0.25">
      <c r="A396" s="45" t="s">
        <v>1322</v>
      </c>
      <c r="B396" s="45">
        <v>14.853949999999999</v>
      </c>
      <c r="C396" s="45" t="s">
        <v>5966</v>
      </c>
    </row>
    <row r="397" spans="1:3" x14ac:dyDescent="0.25">
      <c r="A397" s="45" t="s">
        <v>1219</v>
      </c>
      <c r="B397" s="45">
        <v>14.85271</v>
      </c>
      <c r="C397" s="45" t="s">
        <v>5966</v>
      </c>
    </row>
    <row r="398" spans="1:3" x14ac:dyDescent="0.25">
      <c r="A398" s="44" t="s">
        <v>1647</v>
      </c>
      <c r="B398" s="44">
        <v>14.848369999999999</v>
      </c>
      <c r="C398" s="44">
        <v>7.6881900000000003E-2</v>
      </c>
    </row>
    <row r="399" spans="1:3" x14ac:dyDescent="0.25">
      <c r="A399" s="44" t="s">
        <v>4911</v>
      </c>
      <c r="B399" s="44">
        <v>14.83403</v>
      </c>
      <c r="C399" s="44" t="s">
        <v>5966</v>
      </c>
    </row>
    <row r="400" spans="1:3" x14ac:dyDescent="0.25">
      <c r="A400" s="45" t="s">
        <v>4917</v>
      </c>
      <c r="B400" s="45">
        <v>14.827959999999999</v>
      </c>
      <c r="C400" s="45" t="s">
        <v>5966</v>
      </c>
    </row>
    <row r="401" spans="1:3" x14ac:dyDescent="0.25">
      <c r="A401" s="45" t="s">
        <v>6110</v>
      </c>
      <c r="B401" s="45">
        <v>14.82288</v>
      </c>
      <c r="C401" s="45" t="s">
        <v>5966</v>
      </c>
    </row>
    <row r="402" spans="1:3" x14ac:dyDescent="0.25">
      <c r="A402" s="45" t="s">
        <v>149</v>
      </c>
      <c r="B402" s="45">
        <v>14.8177</v>
      </c>
      <c r="C402" s="45" t="s">
        <v>5966</v>
      </c>
    </row>
    <row r="403" spans="1:3" x14ac:dyDescent="0.25">
      <c r="A403" s="45" t="s">
        <v>6122</v>
      </c>
      <c r="B403" s="45">
        <v>14.81695</v>
      </c>
      <c r="C403" s="45" t="s">
        <v>5966</v>
      </c>
    </row>
    <row r="404" spans="1:3" x14ac:dyDescent="0.25">
      <c r="A404" s="44" t="s">
        <v>580</v>
      </c>
      <c r="B404" s="44">
        <v>14.813470000000001</v>
      </c>
      <c r="C404" s="44" t="s">
        <v>5966</v>
      </c>
    </row>
    <row r="405" spans="1:3" x14ac:dyDescent="0.25">
      <c r="A405" s="44" t="s">
        <v>4812</v>
      </c>
      <c r="B405" s="44">
        <v>14.8032</v>
      </c>
      <c r="C405" s="44" t="s">
        <v>5966</v>
      </c>
    </row>
    <row r="406" spans="1:3" x14ac:dyDescent="0.25">
      <c r="A406" s="44" t="s">
        <v>1995</v>
      </c>
      <c r="B406" s="44">
        <v>14.798489999999999</v>
      </c>
      <c r="C406" s="44" t="s">
        <v>5966</v>
      </c>
    </row>
    <row r="407" spans="1:3" x14ac:dyDescent="0.25">
      <c r="A407" s="44" t="s">
        <v>859</v>
      </c>
      <c r="B407" s="44">
        <v>14.798450000000001</v>
      </c>
      <c r="C407" s="44">
        <v>0.67829379999999995</v>
      </c>
    </row>
    <row r="408" spans="1:3" x14ac:dyDescent="0.25">
      <c r="A408" s="46" t="s">
        <v>5541</v>
      </c>
      <c r="B408" s="46">
        <v>14.790010000000001</v>
      </c>
      <c r="C408" s="45" t="s">
        <v>5966</v>
      </c>
    </row>
    <row r="409" spans="1:3" x14ac:dyDescent="0.25">
      <c r="A409" s="44" t="s">
        <v>4109</v>
      </c>
      <c r="B409" s="44">
        <v>14.771229999999999</v>
      </c>
      <c r="C409" s="44" t="s">
        <v>5966</v>
      </c>
    </row>
    <row r="410" spans="1:3" x14ac:dyDescent="0.25">
      <c r="A410" s="44" t="s">
        <v>5123</v>
      </c>
      <c r="B410" s="44">
        <v>14.761559999999999</v>
      </c>
      <c r="C410" s="44" t="s">
        <v>5966</v>
      </c>
    </row>
    <row r="411" spans="1:3" x14ac:dyDescent="0.25">
      <c r="A411" s="45" t="s">
        <v>4896</v>
      </c>
      <c r="B411" s="45">
        <v>14.757770000000001</v>
      </c>
      <c r="C411" s="45" t="s">
        <v>5966</v>
      </c>
    </row>
    <row r="412" spans="1:3" x14ac:dyDescent="0.25">
      <c r="A412" s="44" t="s">
        <v>862</v>
      </c>
      <c r="B412" s="44">
        <v>14.75536</v>
      </c>
      <c r="C412" s="44" t="s">
        <v>5966</v>
      </c>
    </row>
    <row r="413" spans="1:3" x14ac:dyDescent="0.25">
      <c r="A413" s="45" t="s">
        <v>4140</v>
      </c>
      <c r="B413" s="45">
        <v>14.755100000000001</v>
      </c>
      <c r="C413" s="45" t="s">
        <v>5966</v>
      </c>
    </row>
    <row r="414" spans="1:3" x14ac:dyDescent="0.25">
      <c r="A414" s="44" t="s">
        <v>2768</v>
      </c>
      <c r="B414" s="44">
        <v>14.75422</v>
      </c>
      <c r="C414" s="44">
        <v>0.25599319999999998</v>
      </c>
    </row>
    <row r="415" spans="1:3" x14ac:dyDescent="0.25">
      <c r="A415" s="45" t="s">
        <v>6000</v>
      </c>
      <c r="B415" s="45">
        <v>14.75235</v>
      </c>
      <c r="C415" s="45" t="s">
        <v>5966</v>
      </c>
    </row>
    <row r="416" spans="1:3" x14ac:dyDescent="0.25">
      <c r="A416" s="45" t="s">
        <v>517</v>
      </c>
      <c r="B416" s="45">
        <v>14.7455</v>
      </c>
      <c r="C416" s="45">
        <v>0.64633070000000004</v>
      </c>
    </row>
    <row r="417" spans="1:3" x14ac:dyDescent="0.25">
      <c r="A417" s="46" t="s">
        <v>2018</v>
      </c>
      <c r="B417" s="46">
        <v>14.744999999999999</v>
      </c>
      <c r="C417" s="45" t="s">
        <v>5966</v>
      </c>
    </row>
    <row r="418" spans="1:3" x14ac:dyDescent="0.25">
      <c r="A418" s="45" t="s">
        <v>1321</v>
      </c>
      <c r="B418" s="45">
        <v>14.743040000000001</v>
      </c>
      <c r="C418" s="45" t="s">
        <v>5966</v>
      </c>
    </row>
    <row r="419" spans="1:3" x14ac:dyDescent="0.25">
      <c r="A419" s="45" t="s">
        <v>4132</v>
      </c>
      <c r="B419" s="45">
        <v>14.742789999999999</v>
      </c>
      <c r="C419" s="45" t="s">
        <v>5966</v>
      </c>
    </row>
    <row r="420" spans="1:3" x14ac:dyDescent="0.25">
      <c r="A420" s="44" t="s">
        <v>2004</v>
      </c>
      <c r="B420" s="44">
        <v>14.73892</v>
      </c>
      <c r="C420" s="44" t="s">
        <v>5966</v>
      </c>
    </row>
    <row r="421" spans="1:3" x14ac:dyDescent="0.25">
      <c r="A421" s="45" t="s">
        <v>2307</v>
      </c>
      <c r="B421" s="45">
        <v>14.737130000000001</v>
      </c>
      <c r="C421" s="45" t="s">
        <v>5966</v>
      </c>
    </row>
    <row r="422" spans="1:3" x14ac:dyDescent="0.25">
      <c r="A422" s="44" t="s">
        <v>5034</v>
      </c>
      <c r="B422" s="44">
        <v>14.736370000000001</v>
      </c>
      <c r="C422" s="44" t="s">
        <v>5966</v>
      </c>
    </row>
    <row r="423" spans="1:3" x14ac:dyDescent="0.25">
      <c r="A423" s="46" t="s">
        <v>4147</v>
      </c>
      <c r="B423" s="46">
        <v>14.72635</v>
      </c>
      <c r="C423" s="45" t="s">
        <v>5966</v>
      </c>
    </row>
    <row r="424" spans="1:3" x14ac:dyDescent="0.25">
      <c r="A424" s="44" t="s">
        <v>5479</v>
      </c>
      <c r="B424" s="44">
        <v>14.72433</v>
      </c>
      <c r="C424" s="44" t="s">
        <v>5966</v>
      </c>
    </row>
    <row r="425" spans="1:3" x14ac:dyDescent="0.25">
      <c r="A425" s="45" t="s">
        <v>5052</v>
      </c>
      <c r="B425" s="45">
        <v>14.723929999999999</v>
      </c>
      <c r="C425" s="45" t="s">
        <v>5966</v>
      </c>
    </row>
    <row r="426" spans="1:3" x14ac:dyDescent="0.25">
      <c r="A426" s="45" t="s">
        <v>2070</v>
      </c>
      <c r="B426" s="45">
        <v>14.72001</v>
      </c>
      <c r="C426" s="45" t="s">
        <v>5966</v>
      </c>
    </row>
    <row r="427" spans="1:3" x14ac:dyDescent="0.25">
      <c r="A427" s="45" t="s">
        <v>1260</v>
      </c>
      <c r="B427" s="45">
        <v>14.71617</v>
      </c>
      <c r="C427" s="45">
        <v>0.14772869999999999</v>
      </c>
    </row>
    <row r="428" spans="1:3" x14ac:dyDescent="0.25">
      <c r="A428" s="45" t="s">
        <v>1989</v>
      </c>
      <c r="B428" s="45">
        <v>14.705270000000001</v>
      </c>
      <c r="C428" s="45" t="s">
        <v>5966</v>
      </c>
    </row>
    <row r="429" spans="1:3" x14ac:dyDescent="0.25">
      <c r="A429" s="46" t="s">
        <v>2322</v>
      </c>
      <c r="B429" s="46">
        <v>14.698449999999999</v>
      </c>
      <c r="C429" s="45" t="s">
        <v>5966</v>
      </c>
    </row>
    <row r="430" spans="1:3" x14ac:dyDescent="0.25">
      <c r="A430" s="44" t="s">
        <v>317</v>
      </c>
      <c r="B430" s="44">
        <v>14.69843</v>
      </c>
      <c r="C430" s="44">
        <v>9.2097499999999999E-2</v>
      </c>
    </row>
    <row r="431" spans="1:3" x14ac:dyDescent="0.25">
      <c r="A431" s="45" t="s">
        <v>4797</v>
      </c>
      <c r="B431" s="45">
        <v>14.697039999999999</v>
      </c>
      <c r="C431" s="45">
        <v>3.6975899999999999E-2</v>
      </c>
    </row>
    <row r="432" spans="1:3" x14ac:dyDescent="0.25">
      <c r="A432" s="44" t="s">
        <v>1621</v>
      </c>
      <c r="B432" s="44">
        <v>14.686719999999999</v>
      </c>
      <c r="C432" s="44">
        <v>0.45372380000000001</v>
      </c>
    </row>
    <row r="433" spans="1:3" x14ac:dyDescent="0.25">
      <c r="A433" s="44" t="s">
        <v>6114</v>
      </c>
      <c r="B433" s="44">
        <v>14.673959999999999</v>
      </c>
      <c r="C433" s="44" t="s">
        <v>5966</v>
      </c>
    </row>
    <row r="434" spans="1:3" x14ac:dyDescent="0.25">
      <c r="A434" s="45" t="s">
        <v>5329</v>
      </c>
      <c r="B434" s="45">
        <v>14.66752</v>
      </c>
      <c r="C434" s="45" t="s">
        <v>5966</v>
      </c>
    </row>
    <row r="435" spans="1:3" x14ac:dyDescent="0.25">
      <c r="A435" s="45" t="s">
        <v>1998</v>
      </c>
      <c r="B435" s="45">
        <v>14.65774</v>
      </c>
      <c r="C435" s="45" t="s">
        <v>5966</v>
      </c>
    </row>
    <row r="436" spans="1:3" x14ac:dyDescent="0.25">
      <c r="A436" s="45" t="s">
        <v>5097</v>
      </c>
      <c r="B436" s="45">
        <v>14.65761</v>
      </c>
      <c r="C436" s="45" t="s">
        <v>5966</v>
      </c>
    </row>
    <row r="437" spans="1:3" x14ac:dyDescent="0.25">
      <c r="A437" s="45" t="s">
        <v>2318</v>
      </c>
      <c r="B437" s="45">
        <v>14.65659</v>
      </c>
      <c r="C437" s="45">
        <v>3.3245070000000001</v>
      </c>
    </row>
    <row r="438" spans="1:3" x14ac:dyDescent="0.25">
      <c r="A438" s="45" t="s">
        <v>1997</v>
      </c>
      <c r="B438" s="45">
        <v>14.63209</v>
      </c>
      <c r="C438" s="45" t="s">
        <v>5966</v>
      </c>
    </row>
    <row r="439" spans="1:3" x14ac:dyDescent="0.25">
      <c r="A439" s="44" t="s">
        <v>6106</v>
      </c>
      <c r="B439" s="44">
        <v>14.62561</v>
      </c>
      <c r="C439" s="44" t="s">
        <v>5966</v>
      </c>
    </row>
    <row r="440" spans="1:3" x14ac:dyDescent="0.25">
      <c r="A440" s="44" t="s">
        <v>5024</v>
      </c>
      <c r="B440" s="44">
        <v>14.60862</v>
      </c>
      <c r="C440" s="44" t="s">
        <v>5966</v>
      </c>
    </row>
    <row r="441" spans="1:3" x14ac:dyDescent="0.25">
      <c r="A441" s="45" t="s">
        <v>6100</v>
      </c>
      <c r="B441" s="45">
        <v>14.607200000000001</v>
      </c>
      <c r="C441" s="45" t="s">
        <v>5966</v>
      </c>
    </row>
    <row r="442" spans="1:3" x14ac:dyDescent="0.25">
      <c r="A442" s="45" t="s">
        <v>2330</v>
      </c>
      <c r="B442" s="45">
        <v>14.606350000000001</v>
      </c>
      <c r="C442" s="45" t="s">
        <v>5966</v>
      </c>
    </row>
    <row r="443" spans="1:3" x14ac:dyDescent="0.25">
      <c r="A443" s="44" t="s">
        <v>579</v>
      </c>
      <c r="B443" s="44">
        <v>14.60505</v>
      </c>
      <c r="C443" s="44" t="s">
        <v>5966</v>
      </c>
    </row>
    <row r="444" spans="1:3" x14ac:dyDescent="0.25">
      <c r="A444" s="44" t="s">
        <v>5046</v>
      </c>
      <c r="B444" s="44">
        <v>14.59735</v>
      </c>
      <c r="C444" s="44" t="s">
        <v>5966</v>
      </c>
    </row>
    <row r="445" spans="1:3" x14ac:dyDescent="0.25">
      <c r="A445" s="44" t="s">
        <v>2395</v>
      </c>
      <c r="B445" s="44">
        <v>14.588190000000001</v>
      </c>
      <c r="C445" s="44" t="s">
        <v>5966</v>
      </c>
    </row>
    <row r="446" spans="1:3" x14ac:dyDescent="0.25">
      <c r="A446" s="45" t="s">
        <v>4135</v>
      </c>
      <c r="B446" s="45">
        <v>14.584720000000001</v>
      </c>
      <c r="C446" s="45" t="s">
        <v>5966</v>
      </c>
    </row>
    <row r="447" spans="1:3" x14ac:dyDescent="0.25">
      <c r="A447" s="45" t="s">
        <v>1317</v>
      </c>
      <c r="B447" s="45">
        <v>14.58351</v>
      </c>
      <c r="C447" s="45" t="s">
        <v>5966</v>
      </c>
    </row>
    <row r="448" spans="1:3" x14ac:dyDescent="0.25">
      <c r="A448" s="45" t="s">
        <v>4106</v>
      </c>
      <c r="B448" s="45">
        <v>14.5692</v>
      </c>
      <c r="C448" s="45" t="s">
        <v>5966</v>
      </c>
    </row>
    <row r="449" spans="1:3" x14ac:dyDescent="0.25">
      <c r="A449" s="45" t="s">
        <v>2363</v>
      </c>
      <c r="B449" s="45">
        <v>14.564260000000001</v>
      </c>
      <c r="C449" s="45" t="s">
        <v>5966</v>
      </c>
    </row>
    <row r="450" spans="1:3" x14ac:dyDescent="0.25">
      <c r="A450" s="44" t="s">
        <v>6095</v>
      </c>
      <c r="B450" s="44">
        <v>14.562329999999999</v>
      </c>
      <c r="C450" s="44" t="s">
        <v>5966</v>
      </c>
    </row>
    <row r="451" spans="1:3" x14ac:dyDescent="0.25">
      <c r="A451" s="44" t="s">
        <v>4350</v>
      </c>
      <c r="B451" s="44">
        <v>14.559100000000001</v>
      </c>
      <c r="C451" s="44" t="s">
        <v>5966</v>
      </c>
    </row>
    <row r="452" spans="1:3" x14ac:dyDescent="0.25">
      <c r="A452" s="45" t="s">
        <v>866</v>
      </c>
      <c r="B452" s="45">
        <v>14.54449</v>
      </c>
      <c r="C452" s="45" t="s">
        <v>5966</v>
      </c>
    </row>
    <row r="453" spans="1:3" x14ac:dyDescent="0.25">
      <c r="A453" s="45" t="s">
        <v>1990</v>
      </c>
      <c r="B453" s="45">
        <v>14.53722</v>
      </c>
      <c r="C453" s="45" t="s">
        <v>5966</v>
      </c>
    </row>
    <row r="454" spans="1:3" x14ac:dyDescent="0.25">
      <c r="A454" s="45" t="s">
        <v>6105</v>
      </c>
      <c r="B454" s="45">
        <v>14.53647</v>
      </c>
      <c r="C454" s="45" t="s">
        <v>5966</v>
      </c>
    </row>
    <row r="455" spans="1:3" x14ac:dyDescent="0.25">
      <c r="A455" s="45" t="s">
        <v>2315</v>
      </c>
      <c r="B455" s="45">
        <v>14.53016</v>
      </c>
      <c r="C455" s="45" t="s">
        <v>5966</v>
      </c>
    </row>
    <row r="456" spans="1:3" x14ac:dyDescent="0.25">
      <c r="A456" s="45" t="s">
        <v>865</v>
      </c>
      <c r="B456" s="45">
        <v>14.527279999999999</v>
      </c>
      <c r="C456" s="45" t="s">
        <v>5966</v>
      </c>
    </row>
    <row r="457" spans="1:3" x14ac:dyDescent="0.25">
      <c r="A457" s="44" t="s">
        <v>4993</v>
      </c>
      <c r="B457" s="44">
        <v>14.509539999999999</v>
      </c>
      <c r="C457" s="44" t="s">
        <v>5966</v>
      </c>
    </row>
    <row r="458" spans="1:3" x14ac:dyDescent="0.25">
      <c r="A458" s="45" t="s">
        <v>4117</v>
      </c>
      <c r="B458" s="45">
        <v>14.505369999999999</v>
      </c>
      <c r="C458" s="45" t="s">
        <v>5966</v>
      </c>
    </row>
    <row r="459" spans="1:3" x14ac:dyDescent="0.25">
      <c r="A459" s="44" t="s">
        <v>737</v>
      </c>
      <c r="B459" s="44">
        <v>14.5032</v>
      </c>
      <c r="C459" s="44" t="s">
        <v>5966</v>
      </c>
    </row>
    <row r="460" spans="1:3" x14ac:dyDescent="0.25">
      <c r="A460" s="45" t="s">
        <v>4137</v>
      </c>
      <c r="B460" s="45">
        <v>14.49653</v>
      </c>
      <c r="C460" s="45" t="s">
        <v>5966</v>
      </c>
    </row>
    <row r="461" spans="1:3" x14ac:dyDescent="0.25">
      <c r="A461" s="44" t="s">
        <v>4146</v>
      </c>
      <c r="B461" s="44">
        <v>14.49456</v>
      </c>
      <c r="C461" s="44" t="s">
        <v>5966</v>
      </c>
    </row>
    <row r="462" spans="1:3" x14ac:dyDescent="0.25">
      <c r="A462" s="44" t="s">
        <v>2326</v>
      </c>
      <c r="B462" s="44">
        <v>14.49309</v>
      </c>
      <c r="C462" s="44" t="s">
        <v>5966</v>
      </c>
    </row>
    <row r="463" spans="1:3" x14ac:dyDescent="0.25">
      <c r="A463" s="45" t="s">
        <v>4130</v>
      </c>
      <c r="B463" s="45">
        <v>14.4786</v>
      </c>
      <c r="C463" s="45" t="s">
        <v>5966</v>
      </c>
    </row>
    <row r="464" spans="1:3" x14ac:dyDescent="0.25">
      <c r="A464" s="44" t="s">
        <v>4792</v>
      </c>
      <c r="B464" s="44">
        <v>14.47752</v>
      </c>
      <c r="C464" s="44" t="s">
        <v>5966</v>
      </c>
    </row>
    <row r="465" spans="1:3" x14ac:dyDescent="0.25">
      <c r="A465" s="44" t="s">
        <v>2078</v>
      </c>
      <c r="B465" s="44">
        <v>14.47287</v>
      </c>
      <c r="C465" s="44" t="s">
        <v>5966</v>
      </c>
    </row>
    <row r="466" spans="1:3" x14ac:dyDescent="0.25">
      <c r="A466" s="45" t="s">
        <v>4145</v>
      </c>
      <c r="B466" s="45">
        <v>14.459860000000001</v>
      </c>
      <c r="C466" s="45">
        <v>1.0285690000000001</v>
      </c>
    </row>
    <row r="467" spans="1:3" x14ac:dyDescent="0.25">
      <c r="A467" s="45" t="s">
        <v>5407</v>
      </c>
      <c r="B467" s="45">
        <v>14.444430000000001</v>
      </c>
      <c r="C467" s="45" t="s">
        <v>5966</v>
      </c>
    </row>
    <row r="468" spans="1:3" x14ac:dyDescent="0.25">
      <c r="A468" s="45" t="s">
        <v>2001</v>
      </c>
      <c r="B468" s="45">
        <v>14.4406</v>
      </c>
      <c r="C468" s="45">
        <v>1.0457069999999999</v>
      </c>
    </row>
    <row r="469" spans="1:3" x14ac:dyDescent="0.25">
      <c r="A469" s="45" t="s">
        <v>2041</v>
      </c>
      <c r="B469" s="45">
        <v>14.43938</v>
      </c>
      <c r="C469" s="45" t="s">
        <v>5966</v>
      </c>
    </row>
    <row r="470" spans="1:3" x14ac:dyDescent="0.25">
      <c r="A470" s="45" t="s">
        <v>5157</v>
      </c>
      <c r="B470" s="45">
        <v>14.41253</v>
      </c>
      <c r="C470" s="45" t="s">
        <v>5966</v>
      </c>
    </row>
    <row r="471" spans="1:3" x14ac:dyDescent="0.25">
      <c r="A471" s="45" t="s">
        <v>6121</v>
      </c>
      <c r="B471" s="45">
        <v>14.407019999999999</v>
      </c>
      <c r="C471" s="45" t="s">
        <v>5966</v>
      </c>
    </row>
    <row r="472" spans="1:3" x14ac:dyDescent="0.25">
      <c r="A472" s="45" t="s">
        <v>4127</v>
      </c>
      <c r="B472" s="45">
        <v>14.40305</v>
      </c>
      <c r="C472" s="45" t="s">
        <v>5966</v>
      </c>
    </row>
    <row r="473" spans="1:3" x14ac:dyDescent="0.25">
      <c r="A473" s="44" t="s">
        <v>5089</v>
      </c>
      <c r="B473" s="44">
        <v>14.39166</v>
      </c>
      <c r="C473" s="44" t="s">
        <v>5966</v>
      </c>
    </row>
    <row r="474" spans="1:3" x14ac:dyDescent="0.25">
      <c r="A474" s="44" t="s">
        <v>5403</v>
      </c>
      <c r="B474" s="44">
        <v>14.368869999999999</v>
      </c>
      <c r="C474" s="44" t="s">
        <v>5966</v>
      </c>
    </row>
    <row r="475" spans="1:3" x14ac:dyDescent="0.25">
      <c r="A475" s="45" t="s">
        <v>4149</v>
      </c>
      <c r="B475" s="45">
        <v>14.35665</v>
      </c>
      <c r="C475" s="45">
        <v>0.37840249999999997</v>
      </c>
    </row>
    <row r="476" spans="1:3" x14ac:dyDescent="0.25">
      <c r="A476" s="45" t="s">
        <v>5524</v>
      </c>
      <c r="B476" s="45">
        <v>14.341340000000001</v>
      </c>
      <c r="C476" s="45">
        <v>0.8776794</v>
      </c>
    </row>
    <row r="477" spans="1:3" x14ac:dyDescent="0.25">
      <c r="A477" s="45" t="s">
        <v>5538</v>
      </c>
      <c r="B477" s="45">
        <v>14.328390000000001</v>
      </c>
      <c r="C477" s="45" t="s">
        <v>5966</v>
      </c>
    </row>
    <row r="478" spans="1:3" x14ac:dyDescent="0.25">
      <c r="A478" s="45" t="s">
        <v>1668</v>
      </c>
      <c r="B478" s="45">
        <v>14.32159</v>
      </c>
      <c r="C478" s="45" t="s">
        <v>5966</v>
      </c>
    </row>
    <row r="479" spans="1:3" x14ac:dyDescent="0.25">
      <c r="A479" s="45" t="s">
        <v>5043</v>
      </c>
      <c r="B479" s="45">
        <v>14.3104</v>
      </c>
      <c r="C479" s="45">
        <v>1.385745</v>
      </c>
    </row>
    <row r="480" spans="1:3" x14ac:dyDescent="0.25">
      <c r="A480" s="45" t="s">
        <v>6123</v>
      </c>
      <c r="B480" s="45">
        <v>14.302910000000001</v>
      </c>
      <c r="C480" s="45" t="s">
        <v>5966</v>
      </c>
    </row>
    <row r="481" spans="1:3" x14ac:dyDescent="0.25">
      <c r="A481" s="44" t="s">
        <v>3549</v>
      </c>
      <c r="B481" s="44">
        <v>14.30063</v>
      </c>
      <c r="C481" s="44" t="s">
        <v>5966</v>
      </c>
    </row>
    <row r="482" spans="1:3" x14ac:dyDescent="0.25">
      <c r="A482" s="44" t="s">
        <v>4131</v>
      </c>
      <c r="B482" s="44">
        <v>14.28748</v>
      </c>
      <c r="C482" s="44" t="s">
        <v>5966</v>
      </c>
    </row>
    <row r="483" spans="1:3" x14ac:dyDescent="0.25">
      <c r="A483" s="44" t="s">
        <v>4930</v>
      </c>
      <c r="B483" s="44">
        <v>14.27806</v>
      </c>
      <c r="C483" s="44" t="s">
        <v>5966</v>
      </c>
    </row>
    <row r="484" spans="1:3" x14ac:dyDescent="0.25">
      <c r="A484" s="44" t="s">
        <v>5012</v>
      </c>
      <c r="B484" s="44">
        <v>14.277570000000001</v>
      </c>
      <c r="C484" s="44" t="s">
        <v>5966</v>
      </c>
    </row>
    <row r="485" spans="1:3" x14ac:dyDescent="0.25">
      <c r="A485" s="45" t="s">
        <v>4144</v>
      </c>
      <c r="B485" s="45">
        <v>14.27356</v>
      </c>
      <c r="C485" s="45" t="s">
        <v>5966</v>
      </c>
    </row>
    <row r="486" spans="1:3" x14ac:dyDescent="0.25">
      <c r="A486" s="44" t="s">
        <v>4809</v>
      </c>
      <c r="B486" s="44">
        <v>14.27286</v>
      </c>
      <c r="C486" s="44" t="s">
        <v>5966</v>
      </c>
    </row>
    <row r="487" spans="1:3" x14ac:dyDescent="0.25">
      <c r="A487" s="45" t="s">
        <v>5167</v>
      </c>
      <c r="B487" s="45">
        <v>14.263730000000001</v>
      </c>
      <c r="C487" s="45" t="s">
        <v>5966</v>
      </c>
    </row>
    <row r="488" spans="1:3" x14ac:dyDescent="0.25">
      <c r="A488" s="45" t="s">
        <v>6096</v>
      </c>
      <c r="B488" s="45">
        <v>14.257709999999999</v>
      </c>
      <c r="C488" s="45" t="s">
        <v>5966</v>
      </c>
    </row>
    <row r="489" spans="1:3" x14ac:dyDescent="0.25">
      <c r="A489" s="45" t="s">
        <v>5485</v>
      </c>
      <c r="B489" s="45">
        <v>14.248250000000001</v>
      </c>
      <c r="C489" s="45" t="s">
        <v>5966</v>
      </c>
    </row>
    <row r="490" spans="1:3" x14ac:dyDescent="0.25">
      <c r="A490" s="44" t="s">
        <v>6113</v>
      </c>
      <c r="B490" s="44">
        <v>14.24783</v>
      </c>
      <c r="C490" s="44" t="s">
        <v>5966</v>
      </c>
    </row>
    <row r="491" spans="1:3" x14ac:dyDescent="0.25">
      <c r="A491" s="45" t="s">
        <v>5144</v>
      </c>
      <c r="B491" s="45">
        <v>14.23512</v>
      </c>
      <c r="C491" s="45" t="s">
        <v>5966</v>
      </c>
    </row>
    <row r="492" spans="1:3" x14ac:dyDescent="0.25">
      <c r="A492" s="44" t="s">
        <v>4949</v>
      </c>
      <c r="B492" s="44">
        <v>14.23067</v>
      </c>
      <c r="C492" s="44">
        <v>0.41088390000000002</v>
      </c>
    </row>
    <row r="493" spans="1:3" x14ac:dyDescent="0.25">
      <c r="A493" s="45" t="s">
        <v>4111</v>
      </c>
      <c r="B493" s="45">
        <v>14.22678</v>
      </c>
      <c r="C493" s="45" t="s">
        <v>5966</v>
      </c>
    </row>
    <row r="494" spans="1:3" x14ac:dyDescent="0.25">
      <c r="A494" s="44" t="s">
        <v>1809</v>
      </c>
      <c r="B494" s="44">
        <v>14.221769999999999</v>
      </c>
      <c r="C494" s="44">
        <v>0.87545949999999995</v>
      </c>
    </row>
    <row r="495" spans="1:3" x14ac:dyDescent="0.25">
      <c r="A495" s="44" t="s">
        <v>4150</v>
      </c>
      <c r="B495" s="44">
        <v>14.20363</v>
      </c>
      <c r="C495" s="44" t="s">
        <v>5966</v>
      </c>
    </row>
    <row r="496" spans="1:3" x14ac:dyDescent="0.25">
      <c r="A496" s="45" t="s">
        <v>5464</v>
      </c>
      <c r="B496" s="45">
        <v>14.203060000000001</v>
      </c>
      <c r="C496" s="45" t="s">
        <v>5966</v>
      </c>
    </row>
    <row r="497" spans="1:3" x14ac:dyDescent="0.25">
      <c r="A497" s="45" t="s">
        <v>4124</v>
      </c>
      <c r="B497" s="45">
        <v>14.1943</v>
      </c>
      <c r="C497" s="45" t="s">
        <v>5966</v>
      </c>
    </row>
    <row r="498" spans="1:3" x14ac:dyDescent="0.25">
      <c r="A498" s="45" t="s">
        <v>4979</v>
      </c>
      <c r="B498" s="45">
        <v>14.17374</v>
      </c>
      <c r="C498" s="45">
        <v>0.32692199999999999</v>
      </c>
    </row>
    <row r="499" spans="1:3" x14ac:dyDescent="0.25">
      <c r="A499" s="44" t="s">
        <v>5471</v>
      </c>
      <c r="B499" s="44">
        <v>14.171139999999999</v>
      </c>
      <c r="C499" s="44" t="s">
        <v>5966</v>
      </c>
    </row>
    <row r="500" spans="1:3" x14ac:dyDescent="0.25">
      <c r="A500" s="44" t="s">
        <v>4148</v>
      </c>
      <c r="B500" s="44">
        <v>14.16647</v>
      </c>
      <c r="C500" s="44" t="s">
        <v>5966</v>
      </c>
    </row>
    <row r="501" spans="1:3" x14ac:dyDescent="0.25">
      <c r="A501" s="46" t="s">
        <v>5035</v>
      </c>
      <c r="B501" s="46">
        <v>14.163919999999999</v>
      </c>
      <c r="C501" s="45" t="s">
        <v>5966</v>
      </c>
    </row>
    <row r="502" spans="1:3" x14ac:dyDescent="0.25">
      <c r="A502" s="44" t="s">
        <v>2020</v>
      </c>
      <c r="B502" s="44">
        <v>14.137180000000001</v>
      </c>
      <c r="C502" s="44" t="s">
        <v>5966</v>
      </c>
    </row>
    <row r="503" spans="1:3" x14ac:dyDescent="0.25">
      <c r="A503" s="44" t="s">
        <v>5083</v>
      </c>
      <c r="B503" s="44">
        <v>14.1213</v>
      </c>
      <c r="C503" s="44" t="s">
        <v>5966</v>
      </c>
    </row>
    <row r="504" spans="1:3" x14ac:dyDescent="0.25">
      <c r="A504" s="44" t="s">
        <v>5153</v>
      </c>
      <c r="B504" s="44">
        <v>14.11523</v>
      </c>
      <c r="C504" s="44" t="s">
        <v>5966</v>
      </c>
    </row>
    <row r="505" spans="1:3" x14ac:dyDescent="0.25">
      <c r="A505" s="45" t="s">
        <v>5175</v>
      </c>
      <c r="B505" s="45">
        <v>14.11157</v>
      </c>
      <c r="C505" s="45" t="s">
        <v>5966</v>
      </c>
    </row>
    <row r="506" spans="1:3" x14ac:dyDescent="0.25">
      <c r="A506" s="45" t="s">
        <v>5104</v>
      </c>
      <c r="B506" s="45">
        <v>14.1061</v>
      </c>
      <c r="C506" s="45" t="s">
        <v>5966</v>
      </c>
    </row>
    <row r="507" spans="1:3" x14ac:dyDescent="0.25">
      <c r="A507" s="45" t="s">
        <v>5426</v>
      </c>
      <c r="B507" s="45">
        <v>14.07756</v>
      </c>
      <c r="C507" s="45" t="s">
        <v>5966</v>
      </c>
    </row>
    <row r="508" spans="1:3" x14ac:dyDescent="0.25">
      <c r="A508" s="44" t="s">
        <v>4129</v>
      </c>
      <c r="B508" s="44">
        <v>14.07047</v>
      </c>
      <c r="C508" s="44" t="s">
        <v>5966</v>
      </c>
    </row>
    <row r="509" spans="1:3" x14ac:dyDescent="0.25">
      <c r="A509" s="45" t="s">
        <v>4153</v>
      </c>
      <c r="B509" s="45">
        <v>14.069269999999999</v>
      </c>
      <c r="C509" s="45" t="s">
        <v>5966</v>
      </c>
    </row>
    <row r="510" spans="1:3" x14ac:dyDescent="0.25">
      <c r="A510" s="44" t="s">
        <v>4255</v>
      </c>
      <c r="B510" s="44">
        <v>14.052099999999999</v>
      </c>
      <c r="C510" s="44" t="s">
        <v>5966</v>
      </c>
    </row>
    <row r="511" spans="1:3" x14ac:dyDescent="0.25">
      <c r="A511" s="45" t="s">
        <v>7110</v>
      </c>
      <c r="B511" s="45">
        <v>14.046760000000001</v>
      </c>
      <c r="C511" s="45" t="s">
        <v>5966</v>
      </c>
    </row>
    <row r="512" spans="1:3" x14ac:dyDescent="0.25">
      <c r="A512" s="44" t="s">
        <v>1313</v>
      </c>
      <c r="B512" s="44">
        <v>14.04007</v>
      </c>
      <c r="C512" s="44" t="s">
        <v>5966</v>
      </c>
    </row>
    <row r="513" spans="1:3" x14ac:dyDescent="0.25">
      <c r="A513" s="44" t="s">
        <v>5109</v>
      </c>
      <c r="B513" s="44">
        <v>14.03078</v>
      </c>
      <c r="C513" s="44" t="s">
        <v>5966</v>
      </c>
    </row>
    <row r="514" spans="1:3" x14ac:dyDescent="0.25">
      <c r="A514" s="45" t="s">
        <v>4143</v>
      </c>
      <c r="B514" s="45">
        <v>14.02521</v>
      </c>
      <c r="C514" s="45" t="s">
        <v>5966</v>
      </c>
    </row>
    <row r="515" spans="1:3" x14ac:dyDescent="0.25">
      <c r="A515" s="44" t="s">
        <v>4242</v>
      </c>
      <c r="B515" s="44">
        <v>14.02421</v>
      </c>
      <c r="C515" s="44">
        <v>0.63629869999999999</v>
      </c>
    </row>
    <row r="516" spans="1:3" x14ac:dyDescent="0.25">
      <c r="A516" s="44" t="s">
        <v>4361</v>
      </c>
      <c r="B516" s="44">
        <v>14.009779999999999</v>
      </c>
      <c r="C516" s="44" t="s">
        <v>5966</v>
      </c>
    </row>
    <row r="517" spans="1:3" x14ac:dyDescent="0.25">
      <c r="A517" s="44" t="s">
        <v>4155</v>
      </c>
      <c r="B517" s="44">
        <v>14.00949</v>
      </c>
      <c r="C517" s="44" t="s">
        <v>5966</v>
      </c>
    </row>
    <row r="518" spans="1:3" x14ac:dyDescent="0.25">
      <c r="A518" s="45" t="s">
        <v>6112</v>
      </c>
      <c r="B518" s="45">
        <v>13.98171</v>
      </c>
      <c r="C518" s="45" t="s">
        <v>5966</v>
      </c>
    </row>
    <row r="519" spans="1:3" x14ac:dyDescent="0.25">
      <c r="A519" s="45" t="s">
        <v>2803</v>
      </c>
      <c r="B519" s="45">
        <v>13.97401</v>
      </c>
      <c r="C519" s="45" t="s">
        <v>5966</v>
      </c>
    </row>
    <row r="520" spans="1:3" x14ac:dyDescent="0.25">
      <c r="A520" s="45" t="s">
        <v>2060</v>
      </c>
      <c r="B520" s="45">
        <v>13.92619</v>
      </c>
      <c r="C520" s="45">
        <v>0.72547740000000005</v>
      </c>
    </row>
    <row r="521" spans="1:3" x14ac:dyDescent="0.25">
      <c r="A521" s="45" t="s">
        <v>5447</v>
      </c>
      <c r="B521" s="45">
        <v>13.904500000000001</v>
      </c>
      <c r="C521" s="45" t="s">
        <v>5966</v>
      </c>
    </row>
    <row r="522" spans="1:3" x14ac:dyDescent="0.25">
      <c r="A522" s="44" t="s">
        <v>2043</v>
      </c>
      <c r="B522" s="44">
        <v>13.8797</v>
      </c>
      <c r="C522" s="44" t="s">
        <v>5966</v>
      </c>
    </row>
    <row r="523" spans="1:3" x14ac:dyDescent="0.25">
      <c r="A523" s="45" t="s">
        <v>2321</v>
      </c>
      <c r="B523" s="45">
        <v>13.841620000000001</v>
      </c>
      <c r="C523" s="45">
        <v>1.325483</v>
      </c>
    </row>
    <row r="524" spans="1:3" x14ac:dyDescent="0.25">
      <c r="A524" s="45" t="s">
        <v>5417</v>
      </c>
      <c r="B524" s="45">
        <v>13.83137</v>
      </c>
      <c r="C524" s="45" t="s">
        <v>5966</v>
      </c>
    </row>
    <row r="525" spans="1:3" x14ac:dyDescent="0.25">
      <c r="A525" s="44" t="s">
        <v>4151</v>
      </c>
      <c r="B525" s="44">
        <v>13.8042</v>
      </c>
      <c r="C525" s="44" t="s">
        <v>5966</v>
      </c>
    </row>
    <row r="526" spans="1:3" x14ac:dyDescent="0.25">
      <c r="A526" s="45" t="s">
        <v>5138</v>
      </c>
      <c r="B526" s="45">
        <v>13.79434</v>
      </c>
      <c r="C526" s="45" t="s">
        <v>5966</v>
      </c>
    </row>
    <row r="527" spans="1:3" x14ac:dyDescent="0.25">
      <c r="A527" s="44" t="s">
        <v>6119</v>
      </c>
      <c r="B527" s="44">
        <v>13.792450000000001</v>
      </c>
      <c r="C527" s="44" t="s">
        <v>5966</v>
      </c>
    </row>
    <row r="528" spans="1:3" x14ac:dyDescent="0.25">
      <c r="A528" s="45" t="s">
        <v>5092</v>
      </c>
      <c r="B528" s="45">
        <v>13.783910000000001</v>
      </c>
      <c r="C528" s="45" t="s">
        <v>5966</v>
      </c>
    </row>
    <row r="529" spans="1:3" x14ac:dyDescent="0.25">
      <c r="A529" s="45" t="s">
        <v>5019</v>
      </c>
      <c r="B529" s="45">
        <v>13.77327</v>
      </c>
      <c r="C529" s="45" t="s">
        <v>5966</v>
      </c>
    </row>
    <row r="530" spans="1:3" x14ac:dyDescent="0.25">
      <c r="A530" s="45" t="s">
        <v>2317</v>
      </c>
      <c r="B530" s="45">
        <v>13.75329</v>
      </c>
      <c r="C530" s="45" t="s">
        <v>5966</v>
      </c>
    </row>
    <row r="531" spans="1:3" x14ac:dyDescent="0.25">
      <c r="A531" s="45" t="s">
        <v>5528</v>
      </c>
      <c r="B531" s="45">
        <v>13.74567</v>
      </c>
      <c r="C531" s="45" t="s">
        <v>5966</v>
      </c>
    </row>
    <row r="532" spans="1:3" x14ac:dyDescent="0.25">
      <c r="A532" s="45" t="s">
        <v>6085</v>
      </c>
      <c r="B532" s="45">
        <v>13.74394</v>
      </c>
      <c r="C532" s="45" t="s">
        <v>5966</v>
      </c>
    </row>
    <row r="533" spans="1:3" x14ac:dyDescent="0.25">
      <c r="A533" s="45" t="s">
        <v>7111</v>
      </c>
      <c r="B533" s="45">
        <v>13.738479999999999</v>
      </c>
      <c r="C533" s="45" t="s">
        <v>5966</v>
      </c>
    </row>
    <row r="534" spans="1:3" x14ac:dyDescent="0.25">
      <c r="A534" s="44" t="s">
        <v>5326</v>
      </c>
      <c r="B534" s="44">
        <v>13.72696</v>
      </c>
      <c r="C534" s="44" t="s">
        <v>5966</v>
      </c>
    </row>
    <row r="535" spans="1:3" x14ac:dyDescent="0.25">
      <c r="A535" s="45" t="s">
        <v>4904</v>
      </c>
      <c r="B535" s="45">
        <v>13.72429</v>
      </c>
      <c r="C535" s="45" t="s">
        <v>5966</v>
      </c>
    </row>
    <row r="536" spans="1:3" x14ac:dyDescent="0.25">
      <c r="A536" s="44" t="s">
        <v>4259</v>
      </c>
      <c r="B536" s="44">
        <v>13.72129</v>
      </c>
      <c r="C536" s="44" t="s">
        <v>5966</v>
      </c>
    </row>
    <row r="537" spans="1:3" x14ac:dyDescent="0.25">
      <c r="A537" s="44" t="s">
        <v>5227</v>
      </c>
      <c r="B537" s="44">
        <v>13.70308</v>
      </c>
      <c r="C537" s="44" t="s">
        <v>5966</v>
      </c>
    </row>
    <row r="538" spans="1:3" x14ac:dyDescent="0.25">
      <c r="A538" s="44" t="s">
        <v>5422</v>
      </c>
      <c r="B538" s="44">
        <v>13.692500000000001</v>
      </c>
      <c r="C538" s="44" t="s">
        <v>5966</v>
      </c>
    </row>
    <row r="539" spans="1:3" x14ac:dyDescent="0.25">
      <c r="A539" s="44" t="s">
        <v>6086</v>
      </c>
      <c r="B539" s="44">
        <v>13.654730000000001</v>
      </c>
      <c r="C539" s="44" t="s">
        <v>5966</v>
      </c>
    </row>
    <row r="540" spans="1:3" x14ac:dyDescent="0.25">
      <c r="A540" s="45" t="s">
        <v>5031</v>
      </c>
      <c r="B540" s="45">
        <v>13.59858</v>
      </c>
      <c r="C540" s="45" t="s">
        <v>5966</v>
      </c>
    </row>
    <row r="541" spans="1:3" x14ac:dyDescent="0.25">
      <c r="A541" s="45" t="s">
        <v>5411</v>
      </c>
      <c r="B541" s="45">
        <v>13.596690000000001</v>
      </c>
      <c r="C541" s="45" t="s">
        <v>5966</v>
      </c>
    </row>
    <row r="542" spans="1:3" x14ac:dyDescent="0.25">
      <c r="A542" s="45" t="s">
        <v>3594</v>
      </c>
      <c r="B542" s="45">
        <v>13.573779999999999</v>
      </c>
      <c r="C542" s="45" t="s">
        <v>5966</v>
      </c>
    </row>
    <row r="543" spans="1:3" x14ac:dyDescent="0.25">
      <c r="A543" s="45" t="s">
        <v>5320</v>
      </c>
      <c r="B543" s="45">
        <v>13.3805</v>
      </c>
      <c r="C543" s="45" t="s">
        <v>5966</v>
      </c>
    </row>
    <row r="544" spans="1:3" x14ac:dyDescent="0.25">
      <c r="A544" s="45" t="s">
        <v>6103</v>
      </c>
      <c r="B544" s="45">
        <v>13.294589999999999</v>
      </c>
      <c r="C544" s="45" t="s">
        <v>5966</v>
      </c>
    </row>
    <row r="545" spans="1:3" x14ac:dyDescent="0.25">
      <c r="A545" s="44" t="s">
        <v>3195</v>
      </c>
      <c r="B545" s="44">
        <v>13.25446</v>
      </c>
      <c r="C545" s="44" t="s">
        <v>5966</v>
      </c>
    </row>
    <row r="546" spans="1:3" x14ac:dyDescent="0.25">
      <c r="A546" s="44" t="s">
        <v>5507</v>
      </c>
      <c r="B546" s="44">
        <v>13.24724</v>
      </c>
      <c r="C546" s="44" t="s">
        <v>5966</v>
      </c>
    </row>
    <row r="547" spans="1:3" x14ac:dyDescent="0.25">
      <c r="A547" s="45" t="s">
        <v>5520</v>
      </c>
      <c r="B547" s="45">
        <v>12.542870000000001</v>
      </c>
      <c r="C547" s="45" t="s">
        <v>5966</v>
      </c>
    </row>
    <row r="548" spans="1:3" x14ac:dyDescent="0.25">
      <c r="A548" s="44" t="s">
        <v>6089</v>
      </c>
      <c r="B548" s="44">
        <v>12.098979999999999</v>
      </c>
      <c r="C548" s="44" t="s">
        <v>5966</v>
      </c>
    </row>
    <row r="549" spans="1:3" x14ac:dyDescent="0.25">
      <c r="A549" s="44"/>
      <c r="B549" s="44"/>
      <c r="C549" s="44"/>
    </row>
    <row r="550" spans="1:3" x14ac:dyDescent="0.25">
      <c r="A550" s="45"/>
      <c r="B550" s="45"/>
      <c r="C550" s="45"/>
    </row>
    <row r="551" spans="1:3" x14ac:dyDescent="0.25">
      <c r="A551" s="45"/>
      <c r="B551" s="45"/>
      <c r="C551" s="45"/>
    </row>
    <row r="552" spans="1:3" x14ac:dyDescent="0.25">
      <c r="A552" s="45"/>
      <c r="B552" s="45"/>
      <c r="C552" s="45"/>
    </row>
  </sheetData>
  <sortState ref="A2:C552">
    <sortCondition descending="1" ref="B2:B552"/>
  </sortState>
  <mergeCells count="4">
    <mergeCell ref="H1:K1"/>
    <mergeCell ref="M1:P1"/>
    <mergeCell ref="H26:K26"/>
    <mergeCell ref="M26:P26"/>
  </mergeCells>
  <phoneticPr fontId="2" type="noConversion"/>
  <hyperlinks>
    <hyperlink ref="L47" r:id="rId1" tooltip="十月初五的月光" display="http://58921.com/film/5077" xr:uid="{00000000-0004-0000-06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54"/>
  <sheetViews>
    <sheetView topLeftCell="G34" workbookViewId="0">
      <selection activeCell="M26" sqref="M26:P47"/>
    </sheetView>
  </sheetViews>
  <sheetFormatPr defaultColWidth="8.88671875" defaultRowHeight="14.4" x14ac:dyDescent="0.25"/>
  <cols>
    <col min="1" max="1" width="12.6640625" customWidth="1"/>
    <col min="2" max="2" width="18.109375" customWidth="1"/>
    <col min="3" max="3" width="17.109375" bestFit="1" customWidth="1"/>
    <col min="4" max="4" width="17.6640625" style="2" customWidth="1"/>
    <col min="5" max="5" width="17.109375" customWidth="1"/>
    <col min="6" max="6" width="17.109375" bestFit="1" customWidth="1"/>
    <col min="9" max="9" width="13.6640625" customWidth="1"/>
    <col min="10" max="10" width="13.109375" customWidth="1"/>
    <col min="11" max="11" width="23.44140625" bestFit="1" customWidth="1"/>
    <col min="12" max="12" width="17.109375" bestFit="1" customWidth="1"/>
    <col min="13" max="13" width="12.6640625" customWidth="1"/>
    <col min="14" max="14" width="13.33203125" customWidth="1"/>
    <col min="15" max="15" width="17.109375" customWidth="1"/>
    <col min="16" max="16" width="22" customWidth="1"/>
  </cols>
  <sheetData>
    <row r="1" spans="1:16" x14ac:dyDescent="0.25">
      <c r="A1" t="s">
        <v>2950</v>
      </c>
      <c r="B1" t="s">
        <v>2951</v>
      </c>
      <c r="C1" t="s">
        <v>2998</v>
      </c>
      <c r="D1" s="2" t="s">
        <v>2959</v>
      </c>
      <c r="E1" t="s">
        <v>2951</v>
      </c>
      <c r="F1" t="s">
        <v>2998</v>
      </c>
      <c r="H1" s="102" t="s">
        <v>3159</v>
      </c>
      <c r="I1" s="102"/>
      <c r="J1" s="102"/>
      <c r="K1" s="102"/>
      <c r="M1" s="102" t="s">
        <v>7223</v>
      </c>
      <c r="N1" s="102"/>
      <c r="O1" s="102"/>
      <c r="P1" s="102"/>
    </row>
    <row r="2" spans="1:16" x14ac:dyDescent="0.25">
      <c r="A2" s="44" t="s">
        <v>350</v>
      </c>
      <c r="B2" s="44">
        <v>23.09299</v>
      </c>
      <c r="C2" s="44" t="s">
        <v>5966</v>
      </c>
      <c r="D2" s="9" t="s">
        <v>527</v>
      </c>
      <c r="E2" s="16">
        <v>784000000</v>
      </c>
      <c r="F2" s="16" t="s">
        <v>2917</v>
      </c>
      <c r="H2" s="8" t="s">
        <v>3153</v>
      </c>
      <c r="I2" s="8" t="s">
        <v>3154</v>
      </c>
      <c r="J2" s="20" t="s">
        <v>3219</v>
      </c>
      <c r="K2" s="20" t="s">
        <v>3246</v>
      </c>
      <c r="M2" s="19" t="s">
        <v>3217</v>
      </c>
      <c r="N2" s="20" t="s">
        <v>3218</v>
      </c>
      <c r="O2" s="20" t="s">
        <v>3219</v>
      </c>
      <c r="P2" s="20" t="s">
        <v>3246</v>
      </c>
    </row>
    <row r="3" spans="1:16" x14ac:dyDescent="0.25">
      <c r="A3" s="44" t="s">
        <v>527</v>
      </c>
      <c r="B3" s="44">
        <v>21.852070000000001</v>
      </c>
      <c r="C3" s="44" t="s">
        <v>5966</v>
      </c>
      <c r="D3" s="40" t="s">
        <v>254</v>
      </c>
      <c r="E3" s="16">
        <v>641000000</v>
      </c>
      <c r="F3" s="16">
        <v>490000000</v>
      </c>
      <c r="H3" s="8">
        <v>1</v>
      </c>
      <c r="I3" s="88" t="str">
        <f>A5</f>
        <v>周韵</v>
      </c>
      <c r="J3" s="88">
        <f t="shared" ref="J3:K3" si="0">B5</f>
        <v>21.427720000000001</v>
      </c>
      <c r="K3" s="88">
        <f t="shared" si="0"/>
        <v>2.1912219999999998</v>
      </c>
      <c r="L3" s="1" t="s">
        <v>3339</v>
      </c>
      <c r="M3" s="19">
        <v>1</v>
      </c>
      <c r="N3" s="20" t="str">
        <f>I3</f>
        <v>周韵</v>
      </c>
      <c r="O3" s="30">
        <f>EXP(J3)/100000000</f>
        <v>20.227422960633881</v>
      </c>
      <c r="P3" s="30">
        <f>O3-EXP(J3-K3)/100000000</f>
        <v>17.96640020863758</v>
      </c>
    </row>
    <row r="4" spans="1:16" x14ac:dyDescent="0.25">
      <c r="A4" s="44" t="s">
        <v>512</v>
      </c>
      <c r="B4" s="44">
        <v>21.821809999999999</v>
      </c>
      <c r="C4" s="44" t="s">
        <v>5966</v>
      </c>
      <c r="D4" s="9" t="s">
        <v>631</v>
      </c>
      <c r="E4" s="16">
        <v>615000000</v>
      </c>
      <c r="F4" s="16" t="s">
        <v>2917</v>
      </c>
      <c r="H4" s="8">
        <v>2</v>
      </c>
      <c r="I4" s="88" t="str">
        <f>A8</f>
        <v>陶虹</v>
      </c>
      <c r="J4" s="88">
        <f t="shared" ref="J4:K4" si="1">B8</f>
        <v>20.863479999999999</v>
      </c>
      <c r="K4" s="88">
        <f t="shared" si="1"/>
        <v>4.2839530000000003</v>
      </c>
      <c r="L4" t="s">
        <v>3340</v>
      </c>
      <c r="M4" s="19">
        <v>2</v>
      </c>
      <c r="N4" s="20" t="str">
        <f t="shared" ref="N4:N22" si="2">I4</f>
        <v>陶虹</v>
      </c>
      <c r="O4" s="30">
        <f t="shared" ref="O4:O22" si="3">EXP(J4)/100000000</f>
        <v>11.505201713874579</v>
      </c>
      <c r="P4" s="30">
        <f t="shared" ref="P4:P22" si="4">O4-EXP(J4-K4)/100000000</f>
        <v>11.346567416750267</v>
      </c>
    </row>
    <row r="5" spans="1:16" x14ac:dyDescent="0.25">
      <c r="A5" s="45" t="s">
        <v>254</v>
      </c>
      <c r="B5" s="45">
        <v>21.427720000000001</v>
      </c>
      <c r="C5" s="45">
        <v>2.1912219999999998</v>
      </c>
      <c r="D5" s="9" t="s">
        <v>863</v>
      </c>
      <c r="E5" s="16">
        <v>609000000</v>
      </c>
      <c r="F5" s="16" t="s">
        <v>2917</v>
      </c>
      <c r="H5" s="8">
        <v>3</v>
      </c>
      <c r="I5" s="88" t="str">
        <f>A9</f>
        <v>郭采洁</v>
      </c>
      <c r="J5" s="88">
        <f t="shared" ref="J5:K5" si="5">B9</f>
        <v>20.68797</v>
      </c>
      <c r="K5" s="88">
        <f t="shared" si="5"/>
        <v>1.5156769999999999</v>
      </c>
      <c r="L5" t="s">
        <v>3341</v>
      </c>
      <c r="M5" s="19">
        <v>3</v>
      </c>
      <c r="N5" s="20" t="str">
        <f t="shared" si="2"/>
        <v>郭采洁</v>
      </c>
      <c r="O5" s="30">
        <f t="shared" si="3"/>
        <v>9.6531979675026722</v>
      </c>
      <c r="P5" s="30">
        <f t="shared" si="4"/>
        <v>7.5327820518983994</v>
      </c>
    </row>
    <row r="6" spans="1:16" x14ac:dyDescent="0.25">
      <c r="A6" s="44" t="s">
        <v>266</v>
      </c>
      <c r="B6" s="44">
        <v>21.015450000000001</v>
      </c>
      <c r="C6" s="44" t="s">
        <v>5966</v>
      </c>
      <c r="D6" s="40" t="s">
        <v>187</v>
      </c>
      <c r="E6" s="16">
        <v>606000000</v>
      </c>
      <c r="F6" s="16">
        <v>200000000</v>
      </c>
      <c r="H6" s="8">
        <v>4</v>
      </c>
      <c r="I6" s="88" t="str">
        <f>A12</f>
        <v>江疏影</v>
      </c>
      <c r="J6" s="88">
        <f t="shared" ref="J6:K8" si="6">B12</f>
        <v>20.047049999999999</v>
      </c>
      <c r="K6" s="88">
        <f t="shared" si="6"/>
        <v>2.929357</v>
      </c>
      <c r="L6" t="s">
        <v>3342</v>
      </c>
      <c r="M6" s="19">
        <v>4</v>
      </c>
      <c r="N6" s="20" t="str">
        <f t="shared" si="2"/>
        <v>江疏影</v>
      </c>
      <c r="O6" s="30">
        <f t="shared" si="3"/>
        <v>5.0853774560005087</v>
      </c>
      <c r="P6" s="30">
        <f t="shared" si="4"/>
        <v>4.8136587030004314</v>
      </c>
    </row>
    <row r="7" spans="1:16" x14ac:dyDescent="0.25">
      <c r="A7" s="44" t="s">
        <v>307</v>
      </c>
      <c r="B7" s="44">
        <v>21.01483</v>
      </c>
      <c r="C7" s="44" t="s">
        <v>5966</v>
      </c>
      <c r="D7" s="9" t="s">
        <v>2308</v>
      </c>
      <c r="E7" s="16">
        <v>596000000</v>
      </c>
      <c r="F7" s="16" t="s">
        <v>2917</v>
      </c>
      <c r="H7" s="8">
        <v>5</v>
      </c>
      <c r="I7" s="88" t="str">
        <f t="shared" ref="I7:I8" si="7">A13</f>
        <v>姚晨</v>
      </c>
      <c r="J7" s="88">
        <f t="shared" si="6"/>
        <v>20.01455</v>
      </c>
      <c r="K7" s="88">
        <f t="shared" si="6"/>
        <v>1.7037789999999999</v>
      </c>
      <c r="L7" t="s">
        <v>3343</v>
      </c>
      <c r="M7" s="19">
        <v>5</v>
      </c>
      <c r="N7" s="20" t="str">
        <f t="shared" si="2"/>
        <v>姚晨</v>
      </c>
      <c r="O7" s="30">
        <f t="shared" si="3"/>
        <v>4.9227595432745126</v>
      </c>
      <c r="P7" s="30">
        <f t="shared" si="4"/>
        <v>4.0268445498806855</v>
      </c>
    </row>
    <row r="8" spans="1:16" x14ac:dyDescent="0.25">
      <c r="A8" s="44" t="s">
        <v>996</v>
      </c>
      <c r="B8" s="44">
        <v>20.863479999999999</v>
      </c>
      <c r="C8" s="44">
        <v>4.2839530000000003</v>
      </c>
      <c r="D8" s="40" t="s">
        <v>996</v>
      </c>
      <c r="E8" s="16">
        <v>552000000</v>
      </c>
      <c r="F8" s="16">
        <v>531000000</v>
      </c>
      <c r="H8" s="8">
        <v>6</v>
      </c>
      <c r="I8" s="88" t="str">
        <f t="shared" si="7"/>
        <v>杨颖</v>
      </c>
      <c r="J8" s="88">
        <f t="shared" si="6"/>
        <v>19.957429999999999</v>
      </c>
      <c r="K8" s="88">
        <f t="shared" si="6"/>
        <v>3.7922530000000001</v>
      </c>
      <c r="L8" t="s">
        <v>3344</v>
      </c>
      <c r="M8" s="19">
        <v>6</v>
      </c>
      <c r="N8" s="20" t="str">
        <f t="shared" si="2"/>
        <v>杨颖</v>
      </c>
      <c r="O8" s="30">
        <f t="shared" si="3"/>
        <v>4.6494515018369444</v>
      </c>
      <c r="P8" s="30">
        <f t="shared" si="4"/>
        <v>4.5446307742100629</v>
      </c>
    </row>
    <row r="9" spans="1:16" x14ac:dyDescent="0.25">
      <c r="A9" s="45" t="s">
        <v>1403</v>
      </c>
      <c r="B9" s="45">
        <v>20.68797</v>
      </c>
      <c r="C9" s="45">
        <v>1.5156769999999999</v>
      </c>
      <c r="D9" s="9" t="s">
        <v>350</v>
      </c>
      <c r="E9" s="16">
        <v>542000000</v>
      </c>
      <c r="F9" s="2" t="s">
        <v>2917</v>
      </c>
      <c r="H9" s="8">
        <v>7</v>
      </c>
      <c r="I9" s="88" t="str">
        <f>A16</f>
        <v>王诗龄</v>
      </c>
      <c r="J9" s="88">
        <f t="shared" ref="J9:K9" si="8">B16</f>
        <v>19.623349999999999</v>
      </c>
      <c r="K9" s="88">
        <f t="shared" si="8"/>
        <v>0.45479619999999998</v>
      </c>
      <c r="L9" s="3" t="s">
        <v>3516</v>
      </c>
      <c r="M9" s="19">
        <v>7</v>
      </c>
      <c r="N9" s="20" t="str">
        <f t="shared" si="2"/>
        <v>王诗龄</v>
      </c>
      <c r="O9" s="30">
        <f t="shared" si="3"/>
        <v>3.3289910032390035</v>
      </c>
      <c r="P9" s="30">
        <f t="shared" si="4"/>
        <v>1.2164889418637919</v>
      </c>
    </row>
    <row r="10" spans="1:16" x14ac:dyDescent="0.25">
      <c r="A10" s="44" t="s">
        <v>2496</v>
      </c>
      <c r="B10" s="44">
        <v>20.42062</v>
      </c>
      <c r="C10" s="44" t="s">
        <v>5966</v>
      </c>
      <c r="D10" s="9" t="s">
        <v>266</v>
      </c>
      <c r="E10" s="16">
        <v>524000000</v>
      </c>
      <c r="F10" s="16" t="s">
        <v>2917</v>
      </c>
      <c r="H10" s="8">
        <v>8</v>
      </c>
      <c r="I10" s="88" t="str">
        <f>A24</f>
        <v>高圆圆</v>
      </c>
      <c r="J10" s="88">
        <f t="shared" ref="J10:K10" si="9">B24</f>
        <v>19.367470000000001</v>
      </c>
      <c r="K10" s="88">
        <f t="shared" si="9"/>
        <v>3.2270300000000002E-2</v>
      </c>
      <c r="L10" t="s">
        <v>3345</v>
      </c>
      <c r="M10" s="19">
        <v>8</v>
      </c>
      <c r="N10" s="20" t="str">
        <f t="shared" si="2"/>
        <v>高圆圆</v>
      </c>
      <c r="O10" s="30">
        <f t="shared" si="3"/>
        <v>2.5774209212929975</v>
      </c>
      <c r="P10" s="30">
        <f t="shared" si="4"/>
        <v>8.1846439188772546E-2</v>
      </c>
    </row>
    <row r="11" spans="1:16" x14ac:dyDescent="0.25">
      <c r="A11" s="44" t="s">
        <v>631</v>
      </c>
      <c r="B11" s="44">
        <v>20.369109999999999</v>
      </c>
      <c r="C11" s="44" t="s">
        <v>5966</v>
      </c>
      <c r="D11" s="9" t="s">
        <v>302</v>
      </c>
      <c r="E11" s="16">
        <v>522000000</v>
      </c>
      <c r="F11" s="16" t="s">
        <v>2917</v>
      </c>
      <c r="H11" s="8">
        <v>9</v>
      </c>
      <c r="I11" s="88" t="str">
        <f>A25</f>
        <v>杨幂</v>
      </c>
      <c r="J11" s="88">
        <f t="shared" ref="J11:K11" si="10">B25</f>
        <v>19.335039999999999</v>
      </c>
      <c r="K11" s="88">
        <f t="shared" si="10"/>
        <v>2.414066</v>
      </c>
      <c r="L11" t="s">
        <v>3346</v>
      </c>
      <c r="M11" s="19">
        <v>9</v>
      </c>
      <c r="N11" s="20" t="str">
        <f t="shared" si="2"/>
        <v>杨幂</v>
      </c>
      <c r="O11" s="30">
        <f t="shared" si="3"/>
        <v>2.4951759706814145</v>
      </c>
      <c r="P11" s="30">
        <f t="shared" si="4"/>
        <v>2.271980366668676</v>
      </c>
    </row>
    <row r="12" spans="1:16" x14ac:dyDescent="0.25">
      <c r="A12" s="44" t="s">
        <v>1391</v>
      </c>
      <c r="B12" s="44">
        <v>20.047049999999999</v>
      </c>
      <c r="C12" s="44">
        <v>2.929357</v>
      </c>
      <c r="D12" s="9" t="s">
        <v>1396</v>
      </c>
      <c r="E12" s="16">
        <v>513000000</v>
      </c>
      <c r="F12" s="16" t="s">
        <v>2917</v>
      </c>
      <c r="H12" s="8">
        <v>10</v>
      </c>
      <c r="I12" s="88" t="str">
        <f>A26</f>
        <v>张子萱</v>
      </c>
      <c r="J12" s="88">
        <f t="shared" ref="J12:K12" si="11">B26</f>
        <v>19.318020000000001</v>
      </c>
      <c r="K12" s="88">
        <f t="shared" si="11"/>
        <v>1.1345959999999999</v>
      </c>
      <c r="L12" t="s">
        <v>3347</v>
      </c>
      <c r="M12" s="19">
        <v>10</v>
      </c>
      <c r="N12" s="20" t="str">
        <f t="shared" si="2"/>
        <v>张子萱</v>
      </c>
      <c r="O12" s="30">
        <f t="shared" si="3"/>
        <v>2.4530674357888835</v>
      </c>
      <c r="P12" s="30">
        <f t="shared" si="4"/>
        <v>1.6642786905110154</v>
      </c>
    </row>
    <row r="13" spans="1:16" x14ac:dyDescent="0.25">
      <c r="A13" s="44" t="s">
        <v>187</v>
      </c>
      <c r="B13" s="44">
        <v>20.01455</v>
      </c>
      <c r="C13" s="44">
        <v>1.7037789999999999</v>
      </c>
      <c r="D13" s="9" t="s">
        <v>307</v>
      </c>
      <c r="E13" s="16">
        <v>512000000</v>
      </c>
      <c r="F13" s="2" t="s">
        <v>2917</v>
      </c>
      <c r="H13" s="8">
        <v>11</v>
      </c>
      <c r="I13" s="88" t="str">
        <f>A28</f>
        <v>李宇春</v>
      </c>
      <c r="J13" s="88">
        <f t="shared" ref="J13:K13" si="12">B28</f>
        <v>19.274609999999999</v>
      </c>
      <c r="K13" s="88">
        <f t="shared" si="12"/>
        <v>1.453762</v>
      </c>
      <c r="L13" t="s">
        <v>3517</v>
      </c>
      <c r="M13" s="19">
        <v>11</v>
      </c>
      <c r="N13" s="20" t="str">
        <f t="shared" si="2"/>
        <v>李宇春</v>
      </c>
      <c r="O13" s="30">
        <f t="shared" si="3"/>
        <v>2.3488580081128667</v>
      </c>
      <c r="P13" s="30">
        <f t="shared" si="4"/>
        <v>1.7999545722768753</v>
      </c>
    </row>
    <row r="14" spans="1:16" x14ac:dyDescent="0.25">
      <c r="A14" s="45" t="s">
        <v>877</v>
      </c>
      <c r="B14" s="45">
        <v>19.957429999999999</v>
      </c>
      <c r="C14" s="45">
        <v>3.7922530000000001</v>
      </c>
      <c r="D14" s="40" t="s">
        <v>1403</v>
      </c>
      <c r="E14" s="16">
        <v>509000000</v>
      </c>
      <c r="F14" s="16">
        <v>162000000</v>
      </c>
      <c r="H14" s="8">
        <v>12</v>
      </c>
      <c r="I14" s="88" t="str">
        <f>A34</f>
        <v>叶璇</v>
      </c>
      <c r="J14" s="88">
        <f t="shared" ref="J14:K14" si="13">B34</f>
        <v>18.60239</v>
      </c>
      <c r="K14" s="88">
        <f t="shared" si="13"/>
        <v>1.368932</v>
      </c>
      <c r="L14" t="s">
        <v>3348</v>
      </c>
      <c r="M14" s="19">
        <v>12</v>
      </c>
      <c r="N14" s="20" t="str">
        <f t="shared" si="2"/>
        <v>叶璇</v>
      </c>
      <c r="O14" s="30">
        <f t="shared" si="3"/>
        <v>1.1992654640058331</v>
      </c>
      <c r="P14" s="30">
        <f t="shared" si="4"/>
        <v>0.89419812525448894</v>
      </c>
    </row>
    <row r="15" spans="1:16" x14ac:dyDescent="0.25">
      <c r="A15" s="45" t="s">
        <v>2393</v>
      </c>
      <c r="B15" s="45">
        <v>19.636859999999999</v>
      </c>
      <c r="C15" s="45" t="s">
        <v>5966</v>
      </c>
      <c r="D15" s="40" t="s">
        <v>877</v>
      </c>
      <c r="E15" s="16">
        <v>509000000</v>
      </c>
      <c r="F15" s="16">
        <v>407000000</v>
      </c>
      <c r="H15" s="8">
        <v>13</v>
      </c>
      <c r="I15" s="88" t="str">
        <f>A35</f>
        <v>蔡卓妍</v>
      </c>
      <c r="J15" s="88">
        <f t="shared" ref="J15:K15" si="14">B35</f>
        <v>18.586349999999999</v>
      </c>
      <c r="K15" s="88">
        <f t="shared" si="14"/>
        <v>0.53610349999999996</v>
      </c>
      <c r="L15" t="s">
        <v>3350</v>
      </c>
      <c r="M15" s="19">
        <v>13</v>
      </c>
      <c r="N15" s="20" t="str">
        <f t="shared" si="2"/>
        <v>蔡卓妍</v>
      </c>
      <c r="O15" s="30">
        <f t="shared" si="3"/>
        <v>1.1801826988748045</v>
      </c>
      <c r="P15" s="30">
        <f t="shared" si="4"/>
        <v>0.4897482503275159</v>
      </c>
    </row>
    <row r="16" spans="1:16" x14ac:dyDescent="0.25">
      <c r="A16" s="45" t="s">
        <v>1728</v>
      </c>
      <c r="B16" s="45">
        <v>19.623349999999999</v>
      </c>
      <c r="C16" s="45">
        <v>0.45479619999999998</v>
      </c>
      <c r="D16" s="9" t="s">
        <v>1731</v>
      </c>
      <c r="E16" s="16">
        <v>495000000</v>
      </c>
      <c r="F16" s="16" t="s">
        <v>2917</v>
      </c>
      <c r="H16" s="8">
        <v>14</v>
      </c>
      <c r="I16" s="88" t="str">
        <f>A41</f>
        <v>江一燕</v>
      </c>
      <c r="J16" s="88">
        <f t="shared" ref="J16:K16" si="15">B41</f>
        <v>18.43543</v>
      </c>
      <c r="K16" s="88">
        <f t="shared" si="15"/>
        <v>1.048125</v>
      </c>
      <c r="L16" s="1" t="s">
        <v>2135</v>
      </c>
      <c r="M16" s="19">
        <v>14</v>
      </c>
      <c r="N16" s="20" t="str">
        <f t="shared" si="2"/>
        <v>江一燕</v>
      </c>
      <c r="O16" s="30">
        <f t="shared" si="3"/>
        <v>1.0148585630624958</v>
      </c>
      <c r="P16" s="30">
        <f t="shared" si="4"/>
        <v>0.65905473470575771</v>
      </c>
    </row>
    <row r="17" spans="1:16" x14ac:dyDescent="0.25">
      <c r="A17" s="44" t="s">
        <v>561</v>
      </c>
      <c r="B17" s="44">
        <v>19.618870000000001</v>
      </c>
      <c r="C17" s="44" t="s">
        <v>5966</v>
      </c>
      <c r="D17" s="40" t="s">
        <v>1736</v>
      </c>
      <c r="E17" s="16">
        <v>478000000</v>
      </c>
      <c r="F17" s="16">
        <v>144000000</v>
      </c>
      <c r="H17" s="8">
        <v>15</v>
      </c>
      <c r="I17" s="88" t="str">
        <f>A43</f>
        <v>曾轶可</v>
      </c>
      <c r="J17" s="88">
        <f t="shared" ref="J17:K17" si="16">B43</f>
        <v>18.394559999999998</v>
      </c>
      <c r="K17" s="88">
        <f t="shared" si="16"/>
        <v>1.4505349999999999</v>
      </c>
      <c r="L17" t="s">
        <v>3349</v>
      </c>
      <c r="M17" s="19">
        <v>15</v>
      </c>
      <c r="N17" s="20" t="str">
        <f t="shared" si="2"/>
        <v>曾轶可</v>
      </c>
      <c r="O17" s="30">
        <f t="shared" si="3"/>
        <v>0.9742174516412796</v>
      </c>
      <c r="P17" s="30">
        <f t="shared" si="4"/>
        <v>0.74581721016572788</v>
      </c>
    </row>
    <row r="18" spans="1:16" x14ac:dyDescent="0.25">
      <c r="A18" s="45" t="s">
        <v>1731</v>
      </c>
      <c r="B18" s="45">
        <v>19.555679999999999</v>
      </c>
      <c r="C18" s="45" t="s">
        <v>5966</v>
      </c>
      <c r="D18" s="40" t="s">
        <v>1422</v>
      </c>
      <c r="E18" s="16">
        <v>462000000</v>
      </c>
      <c r="F18" s="16" t="s">
        <v>2917</v>
      </c>
      <c r="H18" s="8">
        <v>16</v>
      </c>
      <c r="I18" s="88" t="str">
        <f>A50</f>
        <v>刘嘉玲</v>
      </c>
      <c r="J18" s="88">
        <f t="shared" ref="J18:K18" si="17">B50</f>
        <v>18.148489999999999</v>
      </c>
      <c r="K18" s="88">
        <f t="shared" si="17"/>
        <v>2.1106259999999999</v>
      </c>
      <c r="L18" t="s">
        <v>3351</v>
      </c>
      <c r="M18" s="19">
        <v>16</v>
      </c>
      <c r="N18" s="20" t="str">
        <f t="shared" si="2"/>
        <v>刘嘉玲</v>
      </c>
      <c r="O18" s="30">
        <f t="shared" si="3"/>
        <v>0.76170895585543785</v>
      </c>
      <c r="P18" s="30">
        <f t="shared" si="4"/>
        <v>0.66941870281877258</v>
      </c>
    </row>
    <row r="19" spans="1:16" x14ac:dyDescent="0.25">
      <c r="A19" s="44" t="s">
        <v>337</v>
      </c>
      <c r="B19" s="44">
        <v>19.471640000000001</v>
      </c>
      <c r="C19" s="44">
        <v>1.7901400000000001</v>
      </c>
      <c r="D19" s="40" t="s">
        <v>1391</v>
      </c>
      <c r="E19" s="16">
        <v>442000000</v>
      </c>
      <c r="F19" s="16">
        <v>468000000</v>
      </c>
      <c r="H19" s="8">
        <v>17</v>
      </c>
      <c r="I19" s="88" t="str">
        <f>A54</f>
        <v>张静初</v>
      </c>
      <c r="J19" s="88">
        <f t="shared" ref="J19:K19" si="18">B54</f>
        <v>18.07442</v>
      </c>
      <c r="K19" s="88">
        <f t="shared" si="18"/>
        <v>1.6920379999999999</v>
      </c>
      <c r="L19" t="s">
        <v>3352</v>
      </c>
      <c r="M19" s="19">
        <v>17</v>
      </c>
      <c r="N19" s="20" t="str">
        <f t="shared" si="2"/>
        <v>张静初</v>
      </c>
      <c r="O19" s="30">
        <f t="shared" si="3"/>
        <v>0.70732803155314561</v>
      </c>
      <c r="P19" s="30">
        <f t="shared" si="4"/>
        <v>0.57707792026798066</v>
      </c>
    </row>
    <row r="20" spans="1:16" x14ac:dyDescent="0.25">
      <c r="A20" s="45" t="s">
        <v>1049</v>
      </c>
      <c r="B20" s="45">
        <v>19.462409999999998</v>
      </c>
      <c r="C20" s="45" t="s">
        <v>5966</v>
      </c>
      <c r="D20" s="9" t="s">
        <v>1002</v>
      </c>
      <c r="E20" s="16">
        <v>429000000</v>
      </c>
      <c r="F20" s="16" t="s">
        <v>2917</v>
      </c>
      <c r="H20" s="8">
        <v>18</v>
      </c>
      <c r="I20" s="88" t="str">
        <f>A55</f>
        <v>陈妍希</v>
      </c>
      <c r="J20" s="88">
        <f t="shared" ref="J20:K20" si="19">B55</f>
        <v>18.056439999999998</v>
      </c>
      <c r="K20" s="88">
        <f t="shared" si="19"/>
        <v>1.205103</v>
      </c>
      <c r="L20" t="s">
        <v>3353</v>
      </c>
      <c r="M20" s="19">
        <v>18</v>
      </c>
      <c r="N20" s="20" t="str">
        <f t="shared" si="2"/>
        <v>陈妍希</v>
      </c>
      <c r="O20" s="30">
        <f t="shared" si="3"/>
        <v>0.6947239240257379</v>
      </c>
      <c r="P20" s="30">
        <f t="shared" si="4"/>
        <v>0.48654216595019595</v>
      </c>
    </row>
    <row r="21" spans="1:16" x14ac:dyDescent="0.25">
      <c r="A21" s="45" t="s">
        <v>529</v>
      </c>
      <c r="B21" s="45">
        <v>19.460519999999999</v>
      </c>
      <c r="C21" s="45" t="s">
        <v>5966</v>
      </c>
      <c r="D21" s="40" t="s">
        <v>635</v>
      </c>
      <c r="E21" s="16">
        <v>420000000</v>
      </c>
      <c r="F21" s="16">
        <v>2356736</v>
      </c>
      <c r="H21" s="8">
        <v>19</v>
      </c>
      <c r="I21" s="88" t="str">
        <f>A56</f>
        <v>李小冉</v>
      </c>
      <c r="J21" s="88">
        <f t="shared" ref="J21:K21" si="20">B56</f>
        <v>18.056429999999999</v>
      </c>
      <c r="K21" s="88">
        <f t="shared" si="20"/>
        <v>1.943981</v>
      </c>
      <c r="L21" t="s">
        <v>3515</v>
      </c>
      <c r="M21" s="19">
        <v>19</v>
      </c>
      <c r="N21" s="20" t="str">
        <f t="shared" si="2"/>
        <v>李小冉</v>
      </c>
      <c r="O21" s="30">
        <f t="shared" si="3"/>
        <v>0.6947169768212339</v>
      </c>
      <c r="P21" s="30">
        <f t="shared" si="4"/>
        <v>0.59528005068017575</v>
      </c>
    </row>
    <row r="22" spans="1:16" x14ac:dyDescent="0.25">
      <c r="A22" s="44" t="s">
        <v>1993</v>
      </c>
      <c r="B22" s="44">
        <v>19.435140000000001</v>
      </c>
      <c r="C22" s="44" t="s">
        <v>5966</v>
      </c>
      <c r="D22" s="40" t="s">
        <v>147</v>
      </c>
      <c r="E22" s="16">
        <v>418000000</v>
      </c>
      <c r="F22" s="16">
        <v>230000000</v>
      </c>
      <c r="H22" s="8">
        <v>20</v>
      </c>
      <c r="I22" s="88" t="str">
        <f>A59</f>
        <v>关颖</v>
      </c>
      <c r="J22" s="88">
        <f t="shared" ref="J22:K22" si="21">B59</f>
        <v>17.986280000000001</v>
      </c>
      <c r="K22" s="88">
        <f t="shared" si="21"/>
        <v>1.356851</v>
      </c>
      <c r="L22" t="s">
        <v>3514</v>
      </c>
      <c r="M22" s="19">
        <v>20</v>
      </c>
      <c r="N22" s="20" t="str">
        <f t="shared" si="2"/>
        <v>关颖</v>
      </c>
      <c r="O22" s="30">
        <f t="shared" si="3"/>
        <v>0.64765266058631887</v>
      </c>
      <c r="P22" s="30">
        <f t="shared" si="4"/>
        <v>0.48090135155465452</v>
      </c>
    </row>
    <row r="23" spans="1:16" x14ac:dyDescent="0.25">
      <c r="A23" s="45" t="s">
        <v>569</v>
      </c>
      <c r="B23" s="45">
        <v>19.427150000000001</v>
      </c>
      <c r="C23" s="45" t="s">
        <v>5966</v>
      </c>
      <c r="D23" s="2" t="s">
        <v>1300</v>
      </c>
      <c r="E23" s="16">
        <v>393000000</v>
      </c>
      <c r="F23" s="16" t="s">
        <v>2917</v>
      </c>
    </row>
    <row r="24" spans="1:16" x14ac:dyDescent="0.25">
      <c r="A24" s="44" t="s">
        <v>514</v>
      </c>
      <c r="B24" s="44">
        <v>19.367470000000001</v>
      </c>
      <c r="C24" s="44">
        <v>3.2270300000000002E-2</v>
      </c>
      <c r="D24" s="2" t="s">
        <v>2376</v>
      </c>
      <c r="E24" s="16">
        <v>384000000</v>
      </c>
      <c r="F24" s="16" t="s">
        <v>2917</v>
      </c>
    </row>
    <row r="25" spans="1:16" x14ac:dyDescent="0.25">
      <c r="A25" s="45" t="s">
        <v>701</v>
      </c>
      <c r="B25" s="45">
        <v>19.335039999999999</v>
      </c>
      <c r="C25" s="45">
        <v>2.414066</v>
      </c>
      <c r="D25" s="2" t="s">
        <v>1419</v>
      </c>
      <c r="E25" s="16">
        <v>380000000</v>
      </c>
      <c r="F25" s="16">
        <v>126000000</v>
      </c>
    </row>
    <row r="26" spans="1:16" x14ac:dyDescent="0.25">
      <c r="A26" s="44" t="s">
        <v>1736</v>
      </c>
      <c r="B26" s="44">
        <v>19.318020000000001</v>
      </c>
      <c r="C26" s="44">
        <v>1.1345959999999999</v>
      </c>
      <c r="D26" s="2" t="s">
        <v>921</v>
      </c>
      <c r="E26" s="16">
        <v>355000000</v>
      </c>
      <c r="F26" s="2" t="s">
        <v>2917</v>
      </c>
      <c r="H26" s="103" t="s">
        <v>7224</v>
      </c>
      <c r="I26" s="103"/>
      <c r="J26" s="103"/>
      <c r="K26" s="103"/>
      <c r="M26" s="103" t="s">
        <v>7224</v>
      </c>
      <c r="N26" s="103"/>
      <c r="O26" s="103"/>
      <c r="P26" s="103"/>
    </row>
    <row r="27" spans="1:16" x14ac:dyDescent="0.25">
      <c r="A27" s="45" t="s">
        <v>2013</v>
      </c>
      <c r="B27" s="45">
        <v>19.316189999999999</v>
      </c>
      <c r="C27" s="45" t="s">
        <v>5966</v>
      </c>
      <c r="D27" s="40" t="s">
        <v>1728</v>
      </c>
      <c r="E27" s="16">
        <v>353000000</v>
      </c>
      <c r="F27" s="16">
        <v>15900000</v>
      </c>
      <c r="H27" s="29" t="s">
        <v>3217</v>
      </c>
      <c r="I27" s="29" t="s">
        <v>3218</v>
      </c>
      <c r="J27" s="20" t="s">
        <v>3219</v>
      </c>
      <c r="K27" s="20" t="s">
        <v>3246</v>
      </c>
      <c r="M27" s="8" t="s">
        <v>3217</v>
      </c>
      <c r="N27" s="8" t="s">
        <v>3218</v>
      </c>
      <c r="O27" s="20" t="s">
        <v>3219</v>
      </c>
      <c r="P27" s="20" t="s">
        <v>3246</v>
      </c>
    </row>
    <row r="28" spans="1:16" x14ac:dyDescent="0.25">
      <c r="A28" s="44" t="s">
        <v>635</v>
      </c>
      <c r="B28" s="44">
        <v>19.274609999999999</v>
      </c>
      <c r="C28" s="44">
        <v>1.453762</v>
      </c>
      <c r="D28" s="2" t="s">
        <v>1454</v>
      </c>
      <c r="E28" s="16">
        <v>351000000</v>
      </c>
      <c r="F28" s="2" t="s">
        <v>2917</v>
      </c>
      <c r="H28" s="8">
        <v>1</v>
      </c>
      <c r="I28" s="87" t="str">
        <f>A2</f>
        <v>周迅</v>
      </c>
      <c r="J28" s="87">
        <f>B2</f>
        <v>23.09299</v>
      </c>
      <c r="K28" s="36" t="s">
        <v>3155</v>
      </c>
      <c r="L28" t="s">
        <v>3355</v>
      </c>
      <c r="M28" s="19">
        <v>1</v>
      </c>
      <c r="N28" s="93" t="str">
        <f>I28</f>
        <v>周迅</v>
      </c>
      <c r="O28" s="30">
        <f>EXP(J28)/100000000</f>
        <v>106.94441955012437</v>
      </c>
      <c r="P28" s="28" t="s">
        <v>3155</v>
      </c>
    </row>
    <row r="29" spans="1:16" x14ac:dyDescent="0.25">
      <c r="A29" s="44" t="s">
        <v>1014</v>
      </c>
      <c r="B29" s="44">
        <v>19.07884</v>
      </c>
      <c r="C29" s="44" t="s">
        <v>5966</v>
      </c>
      <c r="D29" s="2" t="s">
        <v>2954</v>
      </c>
      <c r="E29" s="16">
        <v>350000000</v>
      </c>
      <c r="F29" s="16" t="s">
        <v>2917</v>
      </c>
      <c r="H29" s="8">
        <v>2</v>
      </c>
      <c r="I29" s="87" t="str">
        <f t="shared" ref="I29:J30" si="22">A3</f>
        <v>袁泉</v>
      </c>
      <c r="J29" s="87">
        <f t="shared" si="22"/>
        <v>21.852070000000001</v>
      </c>
      <c r="K29" s="36" t="s">
        <v>3155</v>
      </c>
      <c r="L29" t="s">
        <v>3356</v>
      </c>
      <c r="M29" s="19">
        <v>2</v>
      </c>
      <c r="N29" s="19" t="str">
        <f t="shared" ref="N29:N47" si="23">I29</f>
        <v>袁泉</v>
      </c>
      <c r="O29" s="30">
        <f t="shared" ref="O29:O47" si="24">EXP(J29)/100000000</f>
        <v>30.919568122610745</v>
      </c>
      <c r="P29" s="28" t="s">
        <v>3155</v>
      </c>
    </row>
    <row r="30" spans="1:16" x14ac:dyDescent="0.25">
      <c r="A30" s="44" t="s">
        <v>1419</v>
      </c>
      <c r="B30" s="44">
        <v>19.06082</v>
      </c>
      <c r="C30" s="44">
        <v>0.49958940000000002</v>
      </c>
      <c r="D30" s="2" t="s">
        <v>1014</v>
      </c>
      <c r="E30" s="16">
        <v>341000000</v>
      </c>
      <c r="F30" s="16" t="s">
        <v>2917</v>
      </c>
      <c r="H30" s="8">
        <v>3</v>
      </c>
      <c r="I30" s="87" t="str">
        <f t="shared" si="22"/>
        <v>张雨绮</v>
      </c>
      <c r="J30" s="87">
        <f t="shared" si="22"/>
        <v>21.821809999999999</v>
      </c>
      <c r="K30" s="36" t="s">
        <v>3155</v>
      </c>
      <c r="L30" t="s">
        <v>3358</v>
      </c>
      <c r="M30" s="19">
        <v>3</v>
      </c>
      <c r="N30" s="19" t="str">
        <f t="shared" si="23"/>
        <v>张雨绮</v>
      </c>
      <c r="O30" s="30">
        <f t="shared" si="24"/>
        <v>29.997956301179261</v>
      </c>
      <c r="P30" s="28" t="s">
        <v>3155</v>
      </c>
    </row>
    <row r="31" spans="1:16" x14ac:dyDescent="0.25">
      <c r="A31" s="45" t="s">
        <v>628</v>
      </c>
      <c r="B31" s="45">
        <v>18.801079999999999</v>
      </c>
      <c r="C31" s="45" t="s">
        <v>5966</v>
      </c>
      <c r="D31" s="25" t="s">
        <v>2374</v>
      </c>
      <c r="E31" s="16">
        <v>341000000</v>
      </c>
      <c r="F31" s="16" t="s">
        <v>2917</v>
      </c>
      <c r="H31" s="8">
        <v>4</v>
      </c>
      <c r="I31" s="87" t="str">
        <f>A6</f>
        <v>李冰冰</v>
      </c>
      <c r="J31" s="87">
        <f>B6</f>
        <v>21.015450000000001</v>
      </c>
      <c r="K31" s="36" t="s">
        <v>3155</v>
      </c>
      <c r="L31" t="s">
        <v>3359</v>
      </c>
      <c r="M31" s="19">
        <v>4</v>
      </c>
      <c r="N31" s="19" t="str">
        <f t="shared" si="23"/>
        <v>李冰冰</v>
      </c>
      <c r="O31" s="30">
        <f t="shared" si="24"/>
        <v>13.393496536500173</v>
      </c>
      <c r="P31" s="28" t="s">
        <v>3155</v>
      </c>
    </row>
    <row r="32" spans="1:16" x14ac:dyDescent="0.25">
      <c r="A32" s="44" t="s">
        <v>3442</v>
      </c>
      <c r="B32" s="44">
        <v>18.745650000000001</v>
      </c>
      <c r="C32" s="44" t="s">
        <v>5966</v>
      </c>
      <c r="D32" s="2" t="s">
        <v>2377</v>
      </c>
      <c r="E32" s="16">
        <v>335000000</v>
      </c>
      <c r="F32" s="16" t="s">
        <v>2917</v>
      </c>
      <c r="H32" s="8">
        <v>5</v>
      </c>
      <c r="I32" s="87" t="str">
        <f>A7</f>
        <v>赵薇</v>
      </c>
      <c r="J32" s="87">
        <f>B7</f>
        <v>21.01483</v>
      </c>
      <c r="K32" s="36" t="s">
        <v>3155</v>
      </c>
      <c r="L32" t="s">
        <v>3360</v>
      </c>
      <c r="M32" s="19">
        <v>5</v>
      </c>
      <c r="N32" s="19" t="str">
        <f t="shared" si="23"/>
        <v>赵薇</v>
      </c>
      <c r="O32" s="30">
        <f t="shared" si="24"/>
        <v>13.385195142345633</v>
      </c>
      <c r="P32" s="28" t="s">
        <v>3155</v>
      </c>
    </row>
    <row r="33" spans="1:16" x14ac:dyDescent="0.25">
      <c r="A33" s="45" t="s">
        <v>1786</v>
      </c>
      <c r="B33" s="45">
        <v>18.679500000000001</v>
      </c>
      <c r="C33" s="45" t="s">
        <v>5966</v>
      </c>
      <c r="D33" s="40" t="s">
        <v>1389</v>
      </c>
      <c r="E33" s="16">
        <v>332000000</v>
      </c>
      <c r="F33" s="2" t="s">
        <v>2917</v>
      </c>
      <c r="H33" s="8">
        <v>6</v>
      </c>
      <c r="I33" s="87" t="str">
        <f>A10</f>
        <v>小宋佳</v>
      </c>
      <c r="J33" s="87">
        <f>B10</f>
        <v>20.42062</v>
      </c>
      <c r="K33" s="36" t="s">
        <v>3155</v>
      </c>
      <c r="L33" t="s">
        <v>3518</v>
      </c>
      <c r="M33" s="19">
        <v>6</v>
      </c>
      <c r="N33" s="19" t="str">
        <f t="shared" si="23"/>
        <v>小宋佳</v>
      </c>
      <c r="O33" s="30">
        <f t="shared" si="24"/>
        <v>7.3886072720908436</v>
      </c>
      <c r="P33" s="28" t="s">
        <v>3155</v>
      </c>
    </row>
    <row r="34" spans="1:16" x14ac:dyDescent="0.25">
      <c r="A34" s="45" t="s">
        <v>650</v>
      </c>
      <c r="B34" s="45">
        <v>18.60239</v>
      </c>
      <c r="C34" s="45">
        <v>1.368932</v>
      </c>
      <c r="D34" s="2" t="s">
        <v>1722</v>
      </c>
      <c r="E34" s="16">
        <v>331000000</v>
      </c>
      <c r="F34" s="16" t="s">
        <v>2917</v>
      </c>
      <c r="H34" s="8">
        <v>7</v>
      </c>
      <c r="I34" s="87" t="str">
        <f>A11</f>
        <v>张歆怡</v>
      </c>
      <c r="J34" s="87">
        <f>B11</f>
        <v>20.369109999999999</v>
      </c>
      <c r="K34" s="36" t="s">
        <v>3155</v>
      </c>
      <c r="L34" t="s">
        <v>3362</v>
      </c>
      <c r="M34" s="19">
        <v>7</v>
      </c>
      <c r="N34" s="19" t="str">
        <f t="shared" si="23"/>
        <v>张歆怡</v>
      </c>
      <c r="O34" s="30">
        <f t="shared" si="24"/>
        <v>7.017655978258464</v>
      </c>
      <c r="P34" s="28" t="s">
        <v>3155</v>
      </c>
    </row>
    <row r="35" spans="1:16" x14ac:dyDescent="0.25">
      <c r="A35" s="44" t="s">
        <v>343</v>
      </c>
      <c r="B35" s="44">
        <v>18.586349999999999</v>
      </c>
      <c r="C35" s="44">
        <v>0.53610349999999996</v>
      </c>
      <c r="D35" s="40" t="s">
        <v>334</v>
      </c>
      <c r="E35" s="16">
        <v>325000000</v>
      </c>
      <c r="F35" s="16" t="s">
        <v>2917</v>
      </c>
      <c r="H35" s="8">
        <v>8</v>
      </c>
      <c r="I35" s="87" t="str">
        <f>A15</f>
        <v>刘梓妍</v>
      </c>
      <c r="J35" s="87">
        <f>B15</f>
        <v>19.636859999999999</v>
      </c>
      <c r="K35" s="36" t="s">
        <v>3155</v>
      </c>
      <c r="L35" t="s">
        <v>3519</v>
      </c>
      <c r="M35" s="19">
        <v>8</v>
      </c>
      <c r="N35" s="19" t="str">
        <f t="shared" si="23"/>
        <v>刘梓妍</v>
      </c>
      <c r="O35" s="30">
        <f t="shared" si="24"/>
        <v>3.3742708483417059</v>
      </c>
      <c r="P35" s="28" t="s">
        <v>3155</v>
      </c>
    </row>
    <row r="36" spans="1:16" x14ac:dyDescent="0.25">
      <c r="A36" s="44" t="s">
        <v>528</v>
      </c>
      <c r="B36" s="44">
        <v>18.556740000000001</v>
      </c>
      <c r="C36" s="44" t="s">
        <v>5966</v>
      </c>
      <c r="D36" s="40" t="s">
        <v>701</v>
      </c>
      <c r="E36" s="16">
        <v>316000000</v>
      </c>
      <c r="F36" s="16">
        <v>276000000</v>
      </c>
      <c r="H36" s="8">
        <v>9</v>
      </c>
      <c r="I36" s="87" t="str">
        <f>A17</f>
        <v>李曼</v>
      </c>
      <c r="J36" s="87">
        <f>B17</f>
        <v>19.618870000000001</v>
      </c>
      <c r="K36" s="36" t="s">
        <v>3155</v>
      </c>
      <c r="L36" s="3" t="s">
        <v>1040</v>
      </c>
      <c r="M36" s="19">
        <v>9</v>
      </c>
      <c r="N36" s="19" t="str">
        <f t="shared" si="23"/>
        <v>李曼</v>
      </c>
      <c r="O36" s="30">
        <f t="shared" si="24"/>
        <v>3.31411048080292</v>
      </c>
      <c r="P36" s="28" t="s">
        <v>3155</v>
      </c>
    </row>
    <row r="37" spans="1:16" x14ac:dyDescent="0.25">
      <c r="A37" t="s">
        <v>1097</v>
      </c>
      <c r="B37">
        <v>18.537749999999999</v>
      </c>
      <c r="C37" t="s">
        <v>5966</v>
      </c>
      <c r="D37" s="2" t="s">
        <v>155</v>
      </c>
      <c r="E37" s="16">
        <v>316000000</v>
      </c>
      <c r="F37" s="16">
        <v>150000000</v>
      </c>
      <c r="H37" s="8">
        <v>10</v>
      </c>
      <c r="I37" s="87" t="str">
        <f>A18</f>
        <v>古力娜扎</v>
      </c>
      <c r="J37" s="87">
        <f>B18</f>
        <v>19.555679999999999</v>
      </c>
      <c r="K37" s="36" t="s">
        <v>3155</v>
      </c>
      <c r="L37" s="3" t="s">
        <v>3158</v>
      </c>
      <c r="M37" s="19">
        <v>10</v>
      </c>
      <c r="N37" s="19" t="str">
        <f t="shared" si="23"/>
        <v>古力娜扎</v>
      </c>
      <c r="O37" s="30">
        <f t="shared" si="24"/>
        <v>3.111171228341068</v>
      </c>
      <c r="P37" s="28" t="s">
        <v>3155</v>
      </c>
    </row>
    <row r="38" spans="1:16" x14ac:dyDescent="0.25">
      <c r="A38" s="45" t="s">
        <v>302</v>
      </c>
      <c r="B38" s="45">
        <v>18.522210000000001</v>
      </c>
      <c r="C38" s="45" t="s">
        <v>5966</v>
      </c>
      <c r="D38" s="40" t="s">
        <v>514</v>
      </c>
      <c r="E38" s="16">
        <v>311000000</v>
      </c>
      <c r="F38" s="2" t="s">
        <v>2917</v>
      </c>
      <c r="H38" s="8">
        <v>11</v>
      </c>
      <c r="I38" s="87" t="str">
        <f>A20</f>
        <v>谢欣颖</v>
      </c>
      <c r="J38" s="87">
        <f>B20</f>
        <v>19.462409999999998</v>
      </c>
      <c r="K38" s="36" t="s">
        <v>3155</v>
      </c>
      <c r="L38" s="3" t="s">
        <v>403</v>
      </c>
      <c r="M38" s="19">
        <v>11</v>
      </c>
      <c r="N38" s="19" t="str">
        <f t="shared" si="23"/>
        <v>谢欣颖</v>
      </c>
      <c r="O38" s="30">
        <f t="shared" si="24"/>
        <v>2.8341136875643551</v>
      </c>
      <c r="P38" s="28" t="s">
        <v>3155</v>
      </c>
    </row>
    <row r="39" spans="1:16" x14ac:dyDescent="0.25">
      <c r="A39" s="44" t="s">
        <v>1396</v>
      </c>
      <c r="B39" s="44">
        <v>18.504809999999999</v>
      </c>
      <c r="C39" s="44" t="s">
        <v>5966</v>
      </c>
      <c r="D39" s="2" t="s">
        <v>628</v>
      </c>
      <c r="E39" s="16">
        <v>308000000</v>
      </c>
      <c r="F39" s="2" t="s">
        <v>2917</v>
      </c>
      <c r="H39" s="8">
        <v>12</v>
      </c>
      <c r="I39" s="87" t="str">
        <f t="shared" ref="I39:J41" si="25">A21</f>
        <v>秦岚</v>
      </c>
      <c r="J39" s="87">
        <f t="shared" si="25"/>
        <v>19.460519999999999</v>
      </c>
      <c r="K39" s="36" t="s">
        <v>3155</v>
      </c>
      <c r="L39" s="3" t="s">
        <v>3216</v>
      </c>
      <c r="M39" s="19">
        <v>12</v>
      </c>
      <c r="N39" s="19" t="str">
        <f t="shared" si="23"/>
        <v>秦岚</v>
      </c>
      <c r="O39" s="30">
        <f t="shared" si="24"/>
        <v>2.8287622713761409</v>
      </c>
      <c r="P39" s="28" t="s">
        <v>3155</v>
      </c>
    </row>
    <row r="40" spans="1:16" x14ac:dyDescent="0.25">
      <c r="A40" s="45" t="s">
        <v>571</v>
      </c>
      <c r="B40" s="45">
        <v>18.45956</v>
      </c>
      <c r="C40" s="45" t="s">
        <v>5966</v>
      </c>
      <c r="D40" s="2" t="s">
        <v>2061</v>
      </c>
      <c r="E40" s="16">
        <v>307000000</v>
      </c>
      <c r="F40" s="16" t="s">
        <v>2917</v>
      </c>
      <c r="H40" s="8">
        <v>13</v>
      </c>
      <c r="I40" s="87" t="str">
        <f t="shared" si="25"/>
        <v>元秋</v>
      </c>
      <c r="J40" s="87">
        <f t="shared" si="25"/>
        <v>19.435140000000001</v>
      </c>
      <c r="K40" s="36" t="s">
        <v>3155</v>
      </c>
      <c r="L40" s="1" t="s">
        <v>3211</v>
      </c>
      <c r="M40" s="19">
        <v>13</v>
      </c>
      <c r="N40" s="19" t="str">
        <f t="shared" si="23"/>
        <v>元秋</v>
      </c>
      <c r="O40" s="30">
        <f t="shared" si="24"/>
        <v>2.7578716916585444</v>
      </c>
      <c r="P40" s="28" t="s">
        <v>3155</v>
      </c>
    </row>
    <row r="41" spans="1:16" x14ac:dyDescent="0.25">
      <c r="A41" s="45" t="s">
        <v>159</v>
      </c>
      <c r="B41" s="45">
        <v>18.43543</v>
      </c>
      <c r="C41" s="45">
        <v>1.048125</v>
      </c>
      <c r="D41" s="2" t="s">
        <v>1070</v>
      </c>
      <c r="E41" s="16">
        <v>296000000</v>
      </c>
      <c r="F41" s="2" t="s">
        <v>2917</v>
      </c>
      <c r="H41" s="8">
        <v>14</v>
      </c>
      <c r="I41" s="87" t="str">
        <f t="shared" si="25"/>
        <v>蔡颖恩</v>
      </c>
      <c r="J41" s="87">
        <f t="shared" si="25"/>
        <v>19.427150000000001</v>
      </c>
      <c r="K41" s="36" t="s">
        <v>3155</v>
      </c>
      <c r="L41" s="1" t="s">
        <v>2710</v>
      </c>
      <c r="M41" s="19">
        <v>14</v>
      </c>
      <c r="N41" s="19" t="str">
        <f t="shared" si="23"/>
        <v>蔡颖恩</v>
      </c>
      <c r="O41" s="30">
        <f t="shared" si="24"/>
        <v>2.7359240942550973</v>
      </c>
      <c r="P41" s="28" t="s">
        <v>3155</v>
      </c>
    </row>
    <row r="42" spans="1:16" x14ac:dyDescent="0.25">
      <c r="A42" s="44" t="s">
        <v>2308</v>
      </c>
      <c r="B42" s="44">
        <v>18.398389999999999</v>
      </c>
      <c r="C42" s="44" t="s">
        <v>5966</v>
      </c>
      <c r="D42" s="2" t="s">
        <v>200</v>
      </c>
      <c r="E42" s="16">
        <v>296000000</v>
      </c>
      <c r="F42" s="16" t="s">
        <v>2917</v>
      </c>
      <c r="H42" s="8">
        <v>15</v>
      </c>
      <c r="I42" s="87" t="str">
        <f>A27</f>
        <v>刘雨欣</v>
      </c>
      <c r="J42" s="87">
        <f>B27</f>
        <v>19.316189999999999</v>
      </c>
      <c r="K42" s="36" t="s">
        <v>3155</v>
      </c>
      <c r="L42" s="1" t="s">
        <v>2713</v>
      </c>
      <c r="M42" s="19">
        <v>15</v>
      </c>
      <c r="N42" s="19" t="str">
        <f t="shared" si="23"/>
        <v>刘雨欣</v>
      </c>
      <c r="O42" s="30">
        <f t="shared" si="24"/>
        <v>2.4485824274157006</v>
      </c>
      <c r="P42" s="28" t="s">
        <v>3155</v>
      </c>
    </row>
    <row r="43" spans="1:16" x14ac:dyDescent="0.25">
      <c r="A43" s="45" t="s">
        <v>387</v>
      </c>
      <c r="B43" s="45">
        <v>18.394559999999998</v>
      </c>
      <c r="C43" s="45">
        <v>1.4505349999999999</v>
      </c>
      <c r="D43" s="2" t="s">
        <v>330</v>
      </c>
      <c r="E43" s="16">
        <v>296000000</v>
      </c>
      <c r="F43" s="2" t="s">
        <v>2917</v>
      </c>
      <c r="H43" s="8">
        <v>16</v>
      </c>
      <c r="I43" s="87" t="str">
        <f>A29</f>
        <v>马伊俐</v>
      </c>
      <c r="J43" s="87">
        <f>B29</f>
        <v>19.07884</v>
      </c>
      <c r="K43" s="36" t="s">
        <v>3155</v>
      </c>
      <c r="L43" s="3" t="s">
        <v>1011</v>
      </c>
      <c r="M43" s="19">
        <v>16</v>
      </c>
      <c r="N43" s="19" t="str">
        <f t="shared" si="23"/>
        <v>马伊俐</v>
      </c>
      <c r="O43" s="30">
        <f t="shared" si="24"/>
        <v>1.9312341529685682</v>
      </c>
      <c r="P43" s="28" t="s">
        <v>3155</v>
      </c>
    </row>
    <row r="44" spans="1:16" x14ac:dyDescent="0.25">
      <c r="A44" s="45" t="s">
        <v>833</v>
      </c>
      <c r="B44" s="45">
        <v>18.371479999999998</v>
      </c>
      <c r="C44" s="45" t="s">
        <v>5966</v>
      </c>
      <c r="D44" s="2" t="s">
        <v>283</v>
      </c>
      <c r="E44" s="16">
        <v>295000000</v>
      </c>
      <c r="F44" s="2" t="s">
        <v>2917</v>
      </c>
      <c r="H44" s="8">
        <v>17</v>
      </c>
      <c r="I44" s="87" t="str">
        <f>A31</f>
        <v>倪妮</v>
      </c>
      <c r="J44" s="87">
        <f>B31</f>
        <v>18.801079999999999</v>
      </c>
      <c r="K44" s="36" t="s">
        <v>3155</v>
      </c>
      <c r="L44" s="1" t="s">
        <v>2118</v>
      </c>
      <c r="M44" s="19">
        <v>17</v>
      </c>
      <c r="N44" s="19" t="str">
        <f t="shared" si="23"/>
        <v>倪妮</v>
      </c>
      <c r="O44" s="30">
        <f t="shared" si="24"/>
        <v>1.4628685319634536</v>
      </c>
      <c r="P44" s="28" t="s">
        <v>3155</v>
      </c>
    </row>
    <row r="45" spans="1:16" x14ac:dyDescent="0.25">
      <c r="A45" s="45" t="s">
        <v>1095</v>
      </c>
      <c r="B45" s="45">
        <v>18.343800000000002</v>
      </c>
      <c r="C45" s="45" t="s">
        <v>5966</v>
      </c>
      <c r="D45" s="40" t="s">
        <v>1826</v>
      </c>
      <c r="E45" s="16">
        <v>294000000</v>
      </c>
      <c r="F45" s="16">
        <v>225000000</v>
      </c>
      <c r="H45" s="8">
        <v>18</v>
      </c>
      <c r="I45" s="87" t="str">
        <f t="shared" ref="I45:J47" si="26">A32</f>
        <v>苑琼丹</v>
      </c>
      <c r="J45" s="87">
        <f t="shared" si="26"/>
        <v>18.745650000000001</v>
      </c>
      <c r="K45" s="36" t="s">
        <v>3155</v>
      </c>
      <c r="L45" s="1" t="s">
        <v>2128</v>
      </c>
      <c r="M45" s="19">
        <v>18</v>
      </c>
      <c r="N45" s="19" t="str">
        <f t="shared" si="23"/>
        <v>苑琼丹</v>
      </c>
      <c r="O45" s="30">
        <f t="shared" si="24"/>
        <v>1.3839880960625803</v>
      </c>
      <c r="P45" s="28" t="s">
        <v>3155</v>
      </c>
    </row>
    <row r="46" spans="1:16" x14ac:dyDescent="0.25">
      <c r="A46" s="45" t="s">
        <v>2374</v>
      </c>
      <c r="B46" s="45">
        <v>18.329719999999998</v>
      </c>
      <c r="C46" s="45" t="s">
        <v>5966</v>
      </c>
      <c r="D46" s="2" t="s">
        <v>1786</v>
      </c>
      <c r="E46" s="16">
        <v>293000000</v>
      </c>
      <c r="F46" s="16" t="s">
        <v>2917</v>
      </c>
      <c r="H46" s="8">
        <v>19</v>
      </c>
      <c r="I46" s="87" t="str">
        <f t="shared" si="26"/>
        <v>王丽坤</v>
      </c>
      <c r="J46" s="87">
        <f t="shared" si="26"/>
        <v>18.679500000000001</v>
      </c>
      <c r="K46" s="36" t="s">
        <v>3155</v>
      </c>
      <c r="L46" s="1" t="s">
        <v>2138</v>
      </c>
      <c r="M46" s="19">
        <v>19</v>
      </c>
      <c r="N46" s="19" t="str">
        <f t="shared" si="23"/>
        <v>王丽坤</v>
      </c>
      <c r="O46" s="30">
        <f t="shared" si="24"/>
        <v>1.2953996480151979</v>
      </c>
      <c r="P46" s="28" t="s">
        <v>3155</v>
      </c>
    </row>
    <row r="47" spans="1:16" x14ac:dyDescent="0.25">
      <c r="A47" s="45" t="s">
        <v>531</v>
      </c>
      <c r="B47" s="45">
        <v>18.261990000000001</v>
      </c>
      <c r="C47" s="45" t="s">
        <v>5966</v>
      </c>
      <c r="D47" s="2" t="s">
        <v>1259</v>
      </c>
      <c r="E47" s="16">
        <v>290000000</v>
      </c>
      <c r="F47" s="16" t="s">
        <v>2917</v>
      </c>
      <c r="H47" s="8">
        <v>20</v>
      </c>
      <c r="I47" s="87" t="str">
        <f t="shared" si="26"/>
        <v>叶璇</v>
      </c>
      <c r="J47" s="87">
        <f t="shared" si="26"/>
        <v>18.60239</v>
      </c>
      <c r="K47" s="36" t="s">
        <v>3155</v>
      </c>
      <c r="L47" s="3" t="s">
        <v>278</v>
      </c>
      <c r="M47" s="19">
        <v>20</v>
      </c>
      <c r="N47" s="19" t="str">
        <f t="shared" si="23"/>
        <v>叶璇</v>
      </c>
      <c r="O47" s="30">
        <f t="shared" si="24"/>
        <v>1.1992654640058331</v>
      </c>
      <c r="P47" s="28" t="s">
        <v>3155</v>
      </c>
    </row>
    <row r="48" spans="1:16" x14ac:dyDescent="0.25">
      <c r="A48" s="45" t="s">
        <v>565</v>
      </c>
      <c r="B48" s="45">
        <v>18.22569</v>
      </c>
      <c r="C48" s="45" t="s">
        <v>5966</v>
      </c>
      <c r="D48" s="40" t="s">
        <v>250</v>
      </c>
      <c r="E48" s="16">
        <v>288000000</v>
      </c>
      <c r="F48" s="16">
        <v>132000000</v>
      </c>
    </row>
    <row r="49" spans="1:8" x14ac:dyDescent="0.25">
      <c r="A49" s="45" t="s">
        <v>923</v>
      </c>
      <c r="B49" s="45">
        <v>18.1828</v>
      </c>
      <c r="C49" s="45" t="s">
        <v>5966</v>
      </c>
      <c r="D49" s="2" t="s">
        <v>2496</v>
      </c>
      <c r="E49" s="16">
        <v>276000000</v>
      </c>
      <c r="F49" s="2" t="s">
        <v>2917</v>
      </c>
    </row>
    <row r="50" spans="1:8" x14ac:dyDescent="0.25">
      <c r="A50" s="45" t="s">
        <v>250</v>
      </c>
      <c r="B50" s="45">
        <v>18.148489999999999</v>
      </c>
      <c r="C50" s="45">
        <v>2.1106259999999999</v>
      </c>
      <c r="D50" s="2" t="s">
        <v>2952</v>
      </c>
      <c r="E50" s="16">
        <v>273000000</v>
      </c>
      <c r="F50" s="16" t="s">
        <v>2917</v>
      </c>
    </row>
    <row r="51" spans="1:8" x14ac:dyDescent="0.25">
      <c r="A51" s="45" t="s">
        <v>922</v>
      </c>
      <c r="B51" s="45">
        <v>18.144439999999999</v>
      </c>
      <c r="C51" s="45" t="s">
        <v>5966</v>
      </c>
      <c r="D51" s="2" t="s">
        <v>528</v>
      </c>
      <c r="E51" s="16">
        <v>272000000</v>
      </c>
      <c r="F51" s="2" t="s">
        <v>2917</v>
      </c>
    </row>
    <row r="52" spans="1:8" x14ac:dyDescent="0.25">
      <c r="A52" s="44" t="s">
        <v>283</v>
      </c>
      <c r="B52" s="44">
        <v>18.134530000000002</v>
      </c>
      <c r="C52" s="44" t="s">
        <v>5966</v>
      </c>
      <c r="D52" s="2" t="s">
        <v>2375</v>
      </c>
      <c r="E52" s="16">
        <v>270000000</v>
      </c>
      <c r="F52" s="2" t="s">
        <v>2917</v>
      </c>
    </row>
    <row r="53" spans="1:8" x14ac:dyDescent="0.25">
      <c r="A53" s="45" t="s">
        <v>207</v>
      </c>
      <c r="B53" s="45">
        <v>18.079540000000001</v>
      </c>
      <c r="C53" s="45" t="s">
        <v>5966</v>
      </c>
      <c r="D53" s="2" t="s">
        <v>662</v>
      </c>
      <c r="E53" s="16">
        <v>253000000</v>
      </c>
      <c r="F53" s="16" t="s">
        <v>2917</v>
      </c>
      <c r="H53" t="s">
        <v>3534</v>
      </c>
    </row>
    <row r="54" spans="1:8" x14ac:dyDescent="0.25">
      <c r="A54" s="45" t="s">
        <v>155</v>
      </c>
      <c r="B54" s="45">
        <v>18.07442</v>
      </c>
      <c r="C54" s="45">
        <v>1.6920379999999999</v>
      </c>
      <c r="D54" s="40" t="s">
        <v>867</v>
      </c>
      <c r="E54" s="16">
        <v>253000000</v>
      </c>
      <c r="F54" s="16">
        <v>11100000</v>
      </c>
      <c r="H54" t="s">
        <v>3525</v>
      </c>
    </row>
    <row r="55" spans="1:8" x14ac:dyDescent="0.25">
      <c r="A55" s="45" t="s">
        <v>1070</v>
      </c>
      <c r="B55" s="45">
        <v>18.056439999999998</v>
      </c>
      <c r="C55" s="45">
        <v>1.205103</v>
      </c>
      <c r="D55" s="2" t="s">
        <v>857</v>
      </c>
      <c r="E55" s="16">
        <v>247000000</v>
      </c>
      <c r="F55" s="2" t="s">
        <v>2917</v>
      </c>
      <c r="H55" t="s">
        <v>3526</v>
      </c>
    </row>
    <row r="56" spans="1:8" x14ac:dyDescent="0.25">
      <c r="A56" s="45" t="s">
        <v>562</v>
      </c>
      <c r="B56" s="45">
        <v>18.056429999999999</v>
      </c>
      <c r="C56" s="45">
        <v>1.943981</v>
      </c>
      <c r="D56" s="2" t="s">
        <v>650</v>
      </c>
      <c r="E56" s="16">
        <v>244000000</v>
      </c>
      <c r="F56" s="2">
        <v>3280942</v>
      </c>
      <c r="H56" t="s">
        <v>3527</v>
      </c>
    </row>
    <row r="57" spans="1:8" x14ac:dyDescent="0.25">
      <c r="A57" s="45" t="s">
        <v>931</v>
      </c>
      <c r="B57" s="45">
        <v>18.03903</v>
      </c>
      <c r="C57" s="45" t="s">
        <v>5966</v>
      </c>
      <c r="D57" s="2" t="s">
        <v>3338</v>
      </c>
      <c r="E57" s="16">
        <v>243000000</v>
      </c>
      <c r="F57" s="16" t="s">
        <v>2917</v>
      </c>
      <c r="H57" t="s">
        <v>3535</v>
      </c>
    </row>
    <row r="58" spans="1:8" x14ac:dyDescent="0.25">
      <c r="A58" s="45" t="s">
        <v>2376</v>
      </c>
      <c r="B58" s="45">
        <v>18.028739999999999</v>
      </c>
      <c r="C58" s="45" t="s">
        <v>5966</v>
      </c>
      <c r="D58" s="40" t="s">
        <v>1261</v>
      </c>
      <c r="E58" s="16">
        <v>237000000</v>
      </c>
      <c r="F58" s="16">
        <v>260000000</v>
      </c>
      <c r="H58" t="s">
        <v>3528</v>
      </c>
    </row>
    <row r="59" spans="1:8" x14ac:dyDescent="0.25">
      <c r="A59" s="44" t="s">
        <v>1057</v>
      </c>
      <c r="B59" s="44">
        <v>17.986280000000001</v>
      </c>
      <c r="C59" s="44">
        <v>1.356851</v>
      </c>
      <c r="D59" s="2" t="s">
        <v>387</v>
      </c>
      <c r="E59" s="16">
        <v>235000000</v>
      </c>
      <c r="F59" s="16" t="s">
        <v>2917</v>
      </c>
      <c r="H59" t="s">
        <v>3529</v>
      </c>
    </row>
    <row r="60" spans="1:8" x14ac:dyDescent="0.25">
      <c r="A60" s="44" t="s">
        <v>1082</v>
      </c>
      <c r="B60" s="44">
        <v>17.965599999999998</v>
      </c>
      <c r="C60" s="44" t="s">
        <v>5966</v>
      </c>
      <c r="D60" s="2" t="s">
        <v>206</v>
      </c>
      <c r="E60" s="16">
        <v>233000000</v>
      </c>
      <c r="F60" s="16" t="s">
        <v>2917</v>
      </c>
      <c r="H60" t="s">
        <v>3530</v>
      </c>
    </row>
    <row r="61" spans="1:8" x14ac:dyDescent="0.25">
      <c r="A61" s="45" t="s">
        <v>200</v>
      </c>
      <c r="B61" s="45">
        <v>17.950479999999999</v>
      </c>
      <c r="C61" s="45">
        <v>2.6869960000000002</v>
      </c>
      <c r="D61" s="2" t="s">
        <v>259</v>
      </c>
      <c r="E61" s="16">
        <v>231000000</v>
      </c>
      <c r="F61" s="16">
        <v>305000000</v>
      </c>
      <c r="H61" s="27" t="s">
        <v>3531</v>
      </c>
    </row>
    <row r="62" spans="1:8" x14ac:dyDescent="0.25">
      <c r="A62" s="45" t="s">
        <v>334</v>
      </c>
      <c r="B62" s="45">
        <v>17.90727</v>
      </c>
      <c r="C62" s="45">
        <v>0.51497510000000002</v>
      </c>
      <c r="D62" s="2" t="s">
        <v>1754</v>
      </c>
      <c r="E62" s="16">
        <v>228000000</v>
      </c>
      <c r="F62" s="2" t="s">
        <v>2917</v>
      </c>
      <c r="H62" s="31" t="s">
        <v>3532</v>
      </c>
    </row>
    <row r="63" spans="1:8" x14ac:dyDescent="0.25">
      <c r="A63" s="45" t="s">
        <v>863</v>
      </c>
      <c r="B63" s="45">
        <v>17.879519999999999</v>
      </c>
      <c r="C63" s="45">
        <v>3.1646130000000001</v>
      </c>
      <c r="D63" s="2" t="s">
        <v>873</v>
      </c>
      <c r="E63" s="16">
        <v>226000000</v>
      </c>
      <c r="F63" s="2" t="s">
        <v>2917</v>
      </c>
      <c r="H63" s="41" t="s">
        <v>3533</v>
      </c>
    </row>
    <row r="64" spans="1:8" x14ac:dyDescent="0.25">
      <c r="A64" s="45" t="s">
        <v>6141</v>
      </c>
      <c r="B64" s="45">
        <v>17.864450000000001</v>
      </c>
      <c r="C64" s="45" t="s">
        <v>5966</v>
      </c>
      <c r="D64" s="2" t="s">
        <v>1317</v>
      </c>
      <c r="E64" s="16">
        <v>225000000</v>
      </c>
      <c r="F64" s="2" t="s">
        <v>2917</v>
      </c>
    </row>
    <row r="65" spans="1:6" x14ac:dyDescent="0.25">
      <c r="A65" s="44" t="s">
        <v>2381</v>
      </c>
      <c r="B65" s="44">
        <v>17.863859999999999</v>
      </c>
      <c r="C65" s="44" t="s">
        <v>5966</v>
      </c>
      <c r="D65" s="2" t="s">
        <v>574</v>
      </c>
      <c r="E65" s="16">
        <v>218000000</v>
      </c>
      <c r="F65" s="16" t="s">
        <v>2917</v>
      </c>
    </row>
    <row r="66" spans="1:6" x14ac:dyDescent="0.25">
      <c r="A66" s="45" t="s">
        <v>1422</v>
      </c>
      <c r="B66" s="45">
        <v>17.853149999999999</v>
      </c>
      <c r="C66" s="45">
        <v>0.89100330000000005</v>
      </c>
      <c r="D66" s="2" t="s">
        <v>529</v>
      </c>
      <c r="E66" s="16">
        <v>217000000</v>
      </c>
      <c r="F66" s="16" t="s">
        <v>2917</v>
      </c>
    </row>
    <row r="67" spans="1:6" x14ac:dyDescent="0.25">
      <c r="A67" s="44" t="s">
        <v>1459</v>
      </c>
      <c r="B67" s="44">
        <v>17.837129999999998</v>
      </c>
      <c r="C67" s="44" t="s">
        <v>5966</v>
      </c>
      <c r="D67" s="2" t="s">
        <v>148</v>
      </c>
      <c r="E67" s="16">
        <v>213000000</v>
      </c>
      <c r="F67" s="16">
        <v>69400000</v>
      </c>
    </row>
    <row r="68" spans="1:6" x14ac:dyDescent="0.25">
      <c r="A68" s="44" t="s">
        <v>1826</v>
      </c>
      <c r="B68" s="44">
        <v>17.820499999999999</v>
      </c>
      <c r="C68" s="44">
        <v>1.6499539999999999</v>
      </c>
      <c r="D68" s="2" t="s">
        <v>1772</v>
      </c>
      <c r="E68" s="16">
        <v>212000000</v>
      </c>
      <c r="F68" s="2" t="s">
        <v>2917</v>
      </c>
    </row>
    <row r="69" spans="1:6" x14ac:dyDescent="0.25">
      <c r="A69" s="45" t="s">
        <v>140</v>
      </c>
      <c r="B69" s="45">
        <v>17.786010000000001</v>
      </c>
      <c r="C69" s="45">
        <v>1.118479</v>
      </c>
      <c r="D69" s="2" t="s">
        <v>343</v>
      </c>
      <c r="E69" s="16">
        <v>206000000</v>
      </c>
      <c r="F69" s="16">
        <v>75500000</v>
      </c>
    </row>
    <row r="70" spans="1:6" x14ac:dyDescent="0.25">
      <c r="A70" s="44" t="s">
        <v>1250</v>
      </c>
      <c r="B70" s="44">
        <v>17.7685</v>
      </c>
      <c r="C70" s="44" t="s">
        <v>5966</v>
      </c>
      <c r="D70" s="2" t="s">
        <v>1459</v>
      </c>
      <c r="E70" s="16">
        <v>206000000</v>
      </c>
      <c r="F70" s="16" t="s">
        <v>2917</v>
      </c>
    </row>
    <row r="71" spans="1:6" x14ac:dyDescent="0.25">
      <c r="A71" s="45" t="s">
        <v>723</v>
      </c>
      <c r="B71" s="45">
        <v>17.75864</v>
      </c>
      <c r="C71" s="45">
        <v>1.3966160000000001</v>
      </c>
      <c r="D71" s="2" t="s">
        <v>337</v>
      </c>
      <c r="E71" s="16">
        <v>201000000</v>
      </c>
      <c r="F71" s="16" t="s">
        <v>2917</v>
      </c>
    </row>
    <row r="72" spans="1:6" x14ac:dyDescent="0.25">
      <c r="A72" s="45" t="s">
        <v>2957</v>
      </c>
      <c r="B72" s="45">
        <v>17.754989999999999</v>
      </c>
      <c r="C72" s="45" t="s">
        <v>5966</v>
      </c>
      <c r="D72" s="2" t="s">
        <v>159</v>
      </c>
      <c r="E72" s="16">
        <v>200000000</v>
      </c>
      <c r="F72" s="16">
        <v>53800000</v>
      </c>
    </row>
    <row r="73" spans="1:6" x14ac:dyDescent="0.25">
      <c r="A73" s="44" t="s">
        <v>145</v>
      </c>
      <c r="B73" s="44">
        <v>17.749580000000002</v>
      </c>
      <c r="C73" s="44">
        <v>0.2330188</v>
      </c>
      <c r="D73" s="2" t="s">
        <v>317</v>
      </c>
      <c r="E73" s="16">
        <v>192000000</v>
      </c>
      <c r="F73" s="16">
        <v>48600000</v>
      </c>
    </row>
    <row r="74" spans="1:6" x14ac:dyDescent="0.25">
      <c r="A74" s="44" t="s">
        <v>2954</v>
      </c>
      <c r="B74" s="44">
        <v>17.74896</v>
      </c>
      <c r="C74" s="44" t="s">
        <v>5966</v>
      </c>
      <c r="D74" s="2" t="s">
        <v>2957</v>
      </c>
      <c r="E74" s="16">
        <v>192000000</v>
      </c>
      <c r="F74" s="16" t="s">
        <v>2917</v>
      </c>
    </row>
    <row r="75" spans="1:6" x14ac:dyDescent="0.25">
      <c r="A75" s="44" t="s">
        <v>1086</v>
      </c>
      <c r="B75" s="44">
        <v>17.708269999999999</v>
      </c>
      <c r="C75" s="44" t="s">
        <v>5966</v>
      </c>
      <c r="D75" s="2" t="s">
        <v>737</v>
      </c>
      <c r="E75" s="16">
        <v>189000000</v>
      </c>
      <c r="F75" s="16">
        <v>93300000</v>
      </c>
    </row>
    <row r="76" spans="1:6" x14ac:dyDescent="0.25">
      <c r="A76" s="45" t="s">
        <v>330</v>
      </c>
      <c r="B76" s="45">
        <v>17.659320000000001</v>
      </c>
      <c r="C76" s="45">
        <v>1.591045</v>
      </c>
      <c r="D76" s="2" t="s">
        <v>2013</v>
      </c>
      <c r="E76" s="16">
        <v>189000000</v>
      </c>
      <c r="F76" s="2" t="s">
        <v>2917</v>
      </c>
    </row>
    <row r="77" spans="1:6" x14ac:dyDescent="0.25">
      <c r="A77" s="44" t="s">
        <v>1389</v>
      </c>
      <c r="B77" s="44">
        <v>17.6404</v>
      </c>
      <c r="C77" s="44">
        <v>0.85930879999999998</v>
      </c>
      <c r="D77" s="2" t="s">
        <v>1086</v>
      </c>
      <c r="E77" s="16">
        <v>186000000</v>
      </c>
      <c r="F77" s="2" t="s">
        <v>2917</v>
      </c>
    </row>
    <row r="78" spans="1:6" x14ac:dyDescent="0.25">
      <c r="A78" s="44" t="s">
        <v>662</v>
      </c>
      <c r="B78" s="44">
        <v>17.601669999999999</v>
      </c>
      <c r="C78" s="44">
        <v>0.75608209999999998</v>
      </c>
      <c r="D78" s="2" t="s">
        <v>2380</v>
      </c>
      <c r="E78" s="16">
        <v>179000000</v>
      </c>
      <c r="F78" s="16" t="s">
        <v>2917</v>
      </c>
    </row>
    <row r="79" spans="1:6" x14ac:dyDescent="0.25">
      <c r="A79" s="44" t="s">
        <v>1261</v>
      </c>
      <c r="B79" s="44">
        <v>17.594550000000002</v>
      </c>
      <c r="C79" s="44">
        <v>2.1713939999999998</v>
      </c>
      <c r="D79" s="2" t="s">
        <v>145</v>
      </c>
      <c r="E79" s="16">
        <v>170000000</v>
      </c>
      <c r="F79" s="16">
        <v>65900000</v>
      </c>
    </row>
    <row r="80" spans="1:6" x14ac:dyDescent="0.25">
      <c r="A80" s="44" t="s">
        <v>1754</v>
      </c>
      <c r="B80" s="44">
        <v>17.573799999999999</v>
      </c>
      <c r="C80" s="44" t="s">
        <v>5966</v>
      </c>
      <c r="D80" s="2" t="s">
        <v>1082</v>
      </c>
      <c r="E80" s="16">
        <v>170000000</v>
      </c>
      <c r="F80" s="2" t="s">
        <v>2917</v>
      </c>
    </row>
    <row r="81" spans="1:6" x14ac:dyDescent="0.25">
      <c r="A81" s="44" t="s">
        <v>1258</v>
      </c>
      <c r="B81" s="44">
        <v>17.547260000000001</v>
      </c>
      <c r="C81" s="44" t="s">
        <v>5966</v>
      </c>
      <c r="D81" s="2" t="s">
        <v>562</v>
      </c>
      <c r="E81" s="16">
        <v>169000000</v>
      </c>
      <c r="F81" s="16" t="s">
        <v>2917</v>
      </c>
    </row>
    <row r="82" spans="1:6" x14ac:dyDescent="0.25">
      <c r="A82" t="s">
        <v>2052</v>
      </c>
      <c r="B82">
        <v>17.526779999999999</v>
      </c>
      <c r="C82" t="s">
        <v>5966</v>
      </c>
      <c r="D82" s="2" t="s">
        <v>2386</v>
      </c>
      <c r="E82" s="16">
        <v>168000000</v>
      </c>
      <c r="F82" s="16" t="s">
        <v>2917</v>
      </c>
    </row>
    <row r="83" spans="1:6" x14ac:dyDescent="0.25">
      <c r="A83" s="45" t="s">
        <v>1302</v>
      </c>
      <c r="B83" s="45">
        <v>17.510000000000002</v>
      </c>
      <c r="C83" s="45" t="s">
        <v>5966</v>
      </c>
      <c r="D83" s="2" t="s">
        <v>391</v>
      </c>
      <c r="E83" s="16">
        <v>167000000</v>
      </c>
      <c r="F83" s="2" t="s">
        <v>2917</v>
      </c>
    </row>
    <row r="84" spans="1:6" x14ac:dyDescent="0.25">
      <c r="A84" s="45" t="s">
        <v>147</v>
      </c>
      <c r="B84" s="45">
        <v>17.506060000000002</v>
      </c>
      <c r="C84" s="45">
        <v>2.8534959999999998</v>
      </c>
      <c r="D84" s="2" t="s">
        <v>2378</v>
      </c>
      <c r="E84" s="16">
        <v>167000000</v>
      </c>
      <c r="F84" s="2" t="s">
        <v>2917</v>
      </c>
    </row>
    <row r="85" spans="1:6" x14ac:dyDescent="0.25">
      <c r="A85" s="44" t="s">
        <v>288</v>
      </c>
      <c r="B85" s="44">
        <v>17.489190000000001</v>
      </c>
      <c r="C85" s="44" t="s">
        <v>5966</v>
      </c>
      <c r="D85" s="2" t="s">
        <v>718</v>
      </c>
      <c r="E85" s="16">
        <v>159000000</v>
      </c>
      <c r="F85" s="2" t="s">
        <v>2917</v>
      </c>
    </row>
    <row r="86" spans="1:6" x14ac:dyDescent="0.25">
      <c r="A86" s="45" t="s">
        <v>2956</v>
      </c>
      <c r="B86" s="45">
        <v>17.46341</v>
      </c>
      <c r="C86" s="45" t="s">
        <v>5966</v>
      </c>
      <c r="D86" s="2" t="s">
        <v>1057</v>
      </c>
      <c r="E86" s="16">
        <v>158000000</v>
      </c>
      <c r="F86" s="16">
        <v>45600000</v>
      </c>
    </row>
    <row r="87" spans="1:6" x14ac:dyDescent="0.25">
      <c r="A87" s="45" t="s">
        <v>1772</v>
      </c>
      <c r="B87" s="45">
        <v>17.453610000000001</v>
      </c>
      <c r="C87" s="45" t="s">
        <v>5966</v>
      </c>
      <c r="D87" s="2" t="s">
        <v>311</v>
      </c>
      <c r="E87" s="16">
        <v>157000000</v>
      </c>
      <c r="F87" s="16" t="s">
        <v>2917</v>
      </c>
    </row>
    <row r="88" spans="1:6" x14ac:dyDescent="0.25">
      <c r="A88" s="44" t="s">
        <v>2378</v>
      </c>
      <c r="B88" s="44">
        <v>17.44605</v>
      </c>
      <c r="C88" s="44" t="s">
        <v>5966</v>
      </c>
      <c r="D88" s="2" t="s">
        <v>723</v>
      </c>
      <c r="E88" s="16">
        <v>157000000</v>
      </c>
      <c r="F88" s="16">
        <v>170000000</v>
      </c>
    </row>
    <row r="89" spans="1:6" x14ac:dyDescent="0.25">
      <c r="A89" s="45" t="s">
        <v>857</v>
      </c>
      <c r="B89" s="45">
        <v>17.422699999999999</v>
      </c>
      <c r="C89" s="45" t="s">
        <v>5966</v>
      </c>
      <c r="D89" s="2" t="s">
        <v>531</v>
      </c>
      <c r="E89" s="16">
        <v>153000000</v>
      </c>
      <c r="F89" s="16" t="s">
        <v>2917</v>
      </c>
    </row>
    <row r="90" spans="1:6" x14ac:dyDescent="0.25">
      <c r="A90" s="44" t="s">
        <v>1270</v>
      </c>
      <c r="B90" s="44">
        <v>17.383679999999998</v>
      </c>
      <c r="C90" s="44" t="s">
        <v>5966</v>
      </c>
      <c r="D90" s="2" t="s">
        <v>2384</v>
      </c>
      <c r="E90" s="16">
        <v>153000000</v>
      </c>
      <c r="F90" s="16" t="s">
        <v>2917</v>
      </c>
    </row>
    <row r="91" spans="1:6" x14ac:dyDescent="0.25">
      <c r="A91" s="45" t="s">
        <v>718</v>
      </c>
      <c r="B91" s="45">
        <v>17.367999999999999</v>
      </c>
      <c r="C91" s="45" t="s">
        <v>5966</v>
      </c>
      <c r="D91" s="2" t="s">
        <v>151</v>
      </c>
      <c r="E91" s="16">
        <v>151000000</v>
      </c>
      <c r="F91" s="16">
        <v>89900000</v>
      </c>
    </row>
    <row r="92" spans="1:6" x14ac:dyDescent="0.25">
      <c r="A92" s="44" t="s">
        <v>1661</v>
      </c>
      <c r="B92" s="44">
        <v>17.358149999999998</v>
      </c>
      <c r="C92" s="44" t="s">
        <v>5966</v>
      </c>
      <c r="D92" s="2" t="s">
        <v>1301</v>
      </c>
      <c r="E92" s="16">
        <v>151000000</v>
      </c>
      <c r="F92" s="16" t="s">
        <v>2917</v>
      </c>
    </row>
    <row r="93" spans="1:6" x14ac:dyDescent="0.25">
      <c r="A93" s="44" t="s">
        <v>1454</v>
      </c>
      <c r="B93" s="44">
        <v>17.33755</v>
      </c>
      <c r="C93" s="44">
        <v>2.2176300000000002</v>
      </c>
      <c r="D93" s="2" t="s">
        <v>3442</v>
      </c>
      <c r="E93" s="16">
        <v>147000000</v>
      </c>
      <c r="F93" s="16" t="s">
        <v>2917</v>
      </c>
    </row>
    <row r="94" spans="1:6" x14ac:dyDescent="0.25">
      <c r="A94" s="45" t="s">
        <v>198</v>
      </c>
      <c r="B94" s="45">
        <v>17.3124</v>
      </c>
      <c r="C94" s="45" t="s">
        <v>5966</v>
      </c>
      <c r="D94" s="2" t="s">
        <v>1647</v>
      </c>
      <c r="E94" s="16">
        <v>142000000</v>
      </c>
      <c r="F94" s="16" t="s">
        <v>2917</v>
      </c>
    </row>
    <row r="95" spans="1:6" x14ac:dyDescent="0.25">
      <c r="A95" s="44" t="s">
        <v>576</v>
      </c>
      <c r="B95" s="44">
        <v>17.3003</v>
      </c>
      <c r="C95" s="44" t="s">
        <v>5966</v>
      </c>
      <c r="D95" s="2" t="s">
        <v>2381</v>
      </c>
      <c r="E95" s="16">
        <v>140000000</v>
      </c>
      <c r="F95" s="16" t="s">
        <v>2917</v>
      </c>
    </row>
    <row r="96" spans="1:6" x14ac:dyDescent="0.25">
      <c r="A96" s="44" t="s">
        <v>195</v>
      </c>
      <c r="B96" s="44">
        <v>17.297599999999999</v>
      </c>
      <c r="C96" s="44">
        <v>1.548354</v>
      </c>
      <c r="D96" s="2" t="s">
        <v>1505</v>
      </c>
      <c r="E96" s="16">
        <v>139000000</v>
      </c>
      <c r="F96" s="16">
        <v>107000000</v>
      </c>
    </row>
    <row r="97" spans="1:6" x14ac:dyDescent="0.25">
      <c r="A97" s="45" t="s">
        <v>2375</v>
      </c>
      <c r="B97" s="45">
        <v>17.273019999999999</v>
      </c>
      <c r="C97" s="45" t="s">
        <v>5966</v>
      </c>
      <c r="D97" s="2" t="s">
        <v>639</v>
      </c>
      <c r="E97" s="16">
        <v>137000000</v>
      </c>
      <c r="F97" s="16" t="s">
        <v>2917</v>
      </c>
    </row>
    <row r="98" spans="1:6" x14ac:dyDescent="0.25">
      <c r="A98" s="44" t="s">
        <v>1629</v>
      </c>
      <c r="B98" s="44">
        <v>17.244890000000002</v>
      </c>
      <c r="C98" s="44" t="s">
        <v>5966</v>
      </c>
      <c r="D98" s="2" t="s">
        <v>1049</v>
      </c>
      <c r="E98" s="16">
        <v>136000000</v>
      </c>
      <c r="F98" s="16" t="s">
        <v>2917</v>
      </c>
    </row>
    <row r="99" spans="1:6" x14ac:dyDescent="0.25">
      <c r="A99" s="45" t="s">
        <v>1314</v>
      </c>
      <c r="B99" s="45">
        <v>17.237570000000002</v>
      </c>
      <c r="C99" s="45">
        <v>0</v>
      </c>
      <c r="D99" s="2" t="s">
        <v>353</v>
      </c>
      <c r="E99" s="16">
        <v>127000000</v>
      </c>
      <c r="F99" s="16" t="s">
        <v>2917</v>
      </c>
    </row>
    <row r="100" spans="1:6" x14ac:dyDescent="0.25">
      <c r="A100" s="44" t="s">
        <v>647</v>
      </c>
      <c r="B100" s="44">
        <v>17.231290000000001</v>
      </c>
      <c r="C100" s="44">
        <v>0.98029920000000004</v>
      </c>
      <c r="D100" s="2" t="s">
        <v>331</v>
      </c>
      <c r="E100" s="16">
        <v>126000000</v>
      </c>
      <c r="F100" s="2" t="s">
        <v>2917</v>
      </c>
    </row>
    <row r="101" spans="1:6" x14ac:dyDescent="0.25">
      <c r="A101" s="45" t="s">
        <v>581</v>
      </c>
      <c r="B101" s="45">
        <v>17.224219999999999</v>
      </c>
      <c r="C101" s="45" t="s">
        <v>5966</v>
      </c>
      <c r="D101" s="2" t="s">
        <v>647</v>
      </c>
      <c r="E101" s="16">
        <v>124000000</v>
      </c>
      <c r="F101" s="16">
        <v>56600000</v>
      </c>
    </row>
    <row r="102" spans="1:6" x14ac:dyDescent="0.25">
      <c r="A102" s="45" t="s">
        <v>573</v>
      </c>
      <c r="B102" s="45">
        <v>17.181429999999999</v>
      </c>
      <c r="C102" s="45" t="s">
        <v>5966</v>
      </c>
      <c r="D102" s="2" t="s">
        <v>1095</v>
      </c>
      <c r="E102" s="16">
        <v>120000000</v>
      </c>
      <c r="F102" s="2" t="s">
        <v>2917</v>
      </c>
    </row>
    <row r="103" spans="1:6" x14ac:dyDescent="0.25">
      <c r="A103" s="45" t="s">
        <v>737</v>
      </c>
      <c r="B103" s="45">
        <v>17.174410000000002</v>
      </c>
      <c r="C103" s="45">
        <v>0.7548319</v>
      </c>
      <c r="D103" s="2" t="s">
        <v>1257</v>
      </c>
      <c r="E103" s="16">
        <v>109000000</v>
      </c>
      <c r="F103" s="16" t="s">
        <v>2917</v>
      </c>
    </row>
    <row r="104" spans="1:6" x14ac:dyDescent="0.25">
      <c r="A104" s="45" t="s">
        <v>2759</v>
      </c>
      <c r="B104" s="45">
        <v>17.16619</v>
      </c>
      <c r="C104" s="45" t="s">
        <v>5966</v>
      </c>
      <c r="D104" s="2" t="s">
        <v>692</v>
      </c>
      <c r="E104" s="16">
        <v>108000000</v>
      </c>
      <c r="F104" s="16" t="s">
        <v>2917</v>
      </c>
    </row>
    <row r="105" spans="1:6" x14ac:dyDescent="0.25">
      <c r="A105" s="44" t="s">
        <v>3338</v>
      </c>
      <c r="B105" s="44">
        <v>17.141259999999999</v>
      </c>
      <c r="C105" s="44" t="s">
        <v>5966</v>
      </c>
      <c r="D105" s="2" t="s">
        <v>1809</v>
      </c>
      <c r="E105" s="16">
        <v>108000000</v>
      </c>
      <c r="F105" s="16" t="s">
        <v>2917</v>
      </c>
    </row>
    <row r="106" spans="1:6" x14ac:dyDescent="0.25">
      <c r="A106" s="45" t="s">
        <v>5195</v>
      </c>
      <c r="B106" s="45">
        <v>17.140280000000001</v>
      </c>
      <c r="C106" s="45" t="s">
        <v>5966</v>
      </c>
      <c r="D106" s="2" t="s">
        <v>580</v>
      </c>
      <c r="E106" s="16">
        <v>107000000</v>
      </c>
      <c r="F106" s="16" t="s">
        <v>2917</v>
      </c>
    </row>
    <row r="107" spans="1:6" x14ac:dyDescent="0.25">
      <c r="A107" s="44" t="s">
        <v>5208</v>
      </c>
      <c r="B107" s="44">
        <v>17.13036</v>
      </c>
      <c r="C107" s="44" t="s">
        <v>5966</v>
      </c>
      <c r="D107" s="2" t="s">
        <v>2397</v>
      </c>
      <c r="E107" s="16">
        <v>104000000</v>
      </c>
      <c r="F107" s="16" t="s">
        <v>2917</v>
      </c>
    </row>
    <row r="108" spans="1:6" x14ac:dyDescent="0.25">
      <c r="A108" s="44" t="s">
        <v>196</v>
      </c>
      <c r="B108" s="44">
        <v>17.124860000000002</v>
      </c>
      <c r="C108" s="44" t="s">
        <v>5966</v>
      </c>
      <c r="D108" s="2" t="s">
        <v>2383</v>
      </c>
      <c r="E108" s="16">
        <v>104000000</v>
      </c>
      <c r="F108" s="2" t="s">
        <v>2917</v>
      </c>
    </row>
    <row r="109" spans="1:6" x14ac:dyDescent="0.25">
      <c r="A109" s="45" t="s">
        <v>295</v>
      </c>
      <c r="B109" s="45">
        <v>17.119060000000001</v>
      </c>
      <c r="C109" s="45" t="s">
        <v>5966</v>
      </c>
      <c r="D109" s="2" t="s">
        <v>2379</v>
      </c>
      <c r="E109" s="16">
        <v>103000000</v>
      </c>
      <c r="F109" s="2" t="s">
        <v>2917</v>
      </c>
    </row>
    <row r="110" spans="1:6" x14ac:dyDescent="0.25">
      <c r="A110" s="45" t="s">
        <v>583</v>
      </c>
      <c r="B110" s="45">
        <v>17.09845</v>
      </c>
      <c r="C110" s="45" t="s">
        <v>5966</v>
      </c>
      <c r="D110" s="2" t="s">
        <v>1817</v>
      </c>
      <c r="E110" s="16">
        <v>101000000</v>
      </c>
      <c r="F110" s="16" t="s">
        <v>2917</v>
      </c>
    </row>
    <row r="111" spans="1:6" x14ac:dyDescent="0.25">
      <c r="A111" s="45" t="s">
        <v>578</v>
      </c>
      <c r="B111" s="45">
        <v>17.096679999999999</v>
      </c>
      <c r="C111" s="45" t="s">
        <v>5966</v>
      </c>
      <c r="D111" s="2" t="s">
        <v>1468</v>
      </c>
      <c r="E111" s="16">
        <v>94700000</v>
      </c>
      <c r="F111" s="16" t="s">
        <v>2917</v>
      </c>
    </row>
    <row r="112" spans="1:6" x14ac:dyDescent="0.25">
      <c r="A112" s="44" t="s">
        <v>331</v>
      </c>
      <c r="B112" s="44">
        <v>17.05508</v>
      </c>
      <c r="C112" s="44" t="s">
        <v>5966</v>
      </c>
      <c r="D112" s="2" t="s">
        <v>140</v>
      </c>
      <c r="E112" s="16">
        <v>89200000</v>
      </c>
      <c r="F112" s="16" t="s">
        <v>2917</v>
      </c>
    </row>
    <row r="113" spans="1:6" x14ac:dyDescent="0.25">
      <c r="A113" s="45" t="s">
        <v>151</v>
      </c>
      <c r="B113" s="45">
        <v>17.046749999999999</v>
      </c>
      <c r="C113" s="45">
        <v>1.64632</v>
      </c>
      <c r="D113" s="2" t="s">
        <v>682</v>
      </c>
      <c r="E113" s="16">
        <v>84000000</v>
      </c>
      <c r="F113" s="16" t="s">
        <v>2917</v>
      </c>
    </row>
    <row r="114" spans="1:6" x14ac:dyDescent="0.25">
      <c r="A114" s="44" t="s">
        <v>639</v>
      </c>
      <c r="B114" s="44">
        <v>17.045870000000001</v>
      </c>
      <c r="C114" s="44">
        <v>1.666669</v>
      </c>
      <c r="D114" s="2" t="s">
        <v>713</v>
      </c>
      <c r="E114" s="16">
        <v>82100000</v>
      </c>
      <c r="F114" s="2" t="s">
        <v>2917</v>
      </c>
    </row>
    <row r="115" spans="1:6" x14ac:dyDescent="0.25">
      <c r="A115" s="45" t="s">
        <v>275</v>
      </c>
      <c r="B115" s="45">
        <v>17.040220000000001</v>
      </c>
      <c r="C115" s="45" t="s">
        <v>5966</v>
      </c>
      <c r="D115" s="2" t="s">
        <v>2387</v>
      </c>
      <c r="E115" s="16">
        <v>79900000</v>
      </c>
      <c r="F115" s="2" t="s">
        <v>2917</v>
      </c>
    </row>
    <row r="116" spans="1:6" x14ac:dyDescent="0.25">
      <c r="A116" s="44" t="s">
        <v>2380</v>
      </c>
      <c r="B116" s="44">
        <v>17.03285</v>
      </c>
      <c r="C116" s="44">
        <v>1.577563</v>
      </c>
      <c r="D116" s="2" t="s">
        <v>1250</v>
      </c>
      <c r="E116" s="16">
        <v>79100000</v>
      </c>
      <c r="F116" s="16" t="s">
        <v>2917</v>
      </c>
    </row>
    <row r="117" spans="1:6" x14ac:dyDescent="0.25">
      <c r="A117" s="44" t="s">
        <v>259</v>
      </c>
      <c r="B117" s="44">
        <v>17.032129999999999</v>
      </c>
      <c r="C117" s="44">
        <v>0.55775200000000003</v>
      </c>
      <c r="D117" s="2" t="s">
        <v>1846</v>
      </c>
      <c r="E117" s="16">
        <v>71600000</v>
      </c>
      <c r="F117" s="16" t="s">
        <v>2917</v>
      </c>
    </row>
    <row r="118" spans="1:6" x14ac:dyDescent="0.25">
      <c r="A118" s="45" t="s">
        <v>191</v>
      </c>
      <c r="B118" s="45">
        <v>17.02956</v>
      </c>
      <c r="C118" s="45" t="s">
        <v>5966</v>
      </c>
      <c r="D118" s="2" t="s">
        <v>288</v>
      </c>
      <c r="E118" s="16">
        <v>62700000</v>
      </c>
      <c r="F118" s="2" t="s">
        <v>2917</v>
      </c>
    </row>
    <row r="119" spans="1:6" x14ac:dyDescent="0.25">
      <c r="A119" s="45" t="s">
        <v>317</v>
      </c>
      <c r="B119" s="45">
        <v>17.022110000000001</v>
      </c>
      <c r="C119" s="45">
        <v>1.2414510000000001</v>
      </c>
      <c r="D119" s="2" t="s">
        <v>275</v>
      </c>
      <c r="E119" s="16">
        <v>61700000</v>
      </c>
      <c r="F119" s="16" t="s">
        <v>2917</v>
      </c>
    </row>
    <row r="120" spans="1:6" x14ac:dyDescent="0.25">
      <c r="A120" s="44" t="s">
        <v>142</v>
      </c>
      <c r="B120" s="44">
        <v>17.02187</v>
      </c>
      <c r="C120" s="44">
        <v>0.90323330000000002</v>
      </c>
      <c r="D120" s="2" t="s">
        <v>1078</v>
      </c>
      <c r="E120" s="16">
        <v>55900000</v>
      </c>
      <c r="F120" s="16" t="s">
        <v>2917</v>
      </c>
    </row>
    <row r="121" spans="1:6" x14ac:dyDescent="0.25">
      <c r="A121" s="45" t="s">
        <v>1248</v>
      </c>
      <c r="B121" s="45">
        <v>17.01502</v>
      </c>
      <c r="C121" s="45" t="s">
        <v>5966</v>
      </c>
      <c r="D121" s="2" t="s">
        <v>2735</v>
      </c>
      <c r="E121" s="16">
        <v>53300000</v>
      </c>
      <c r="F121" s="16" t="s">
        <v>2917</v>
      </c>
    </row>
    <row r="122" spans="1:6" x14ac:dyDescent="0.25">
      <c r="A122" s="44" t="s">
        <v>584</v>
      </c>
      <c r="B122" s="44">
        <v>17.005040000000001</v>
      </c>
      <c r="C122" s="44" t="s">
        <v>5966</v>
      </c>
      <c r="D122" s="2" t="s">
        <v>142</v>
      </c>
      <c r="E122" s="16">
        <v>51500000</v>
      </c>
      <c r="F122" s="16">
        <v>38400000</v>
      </c>
    </row>
    <row r="123" spans="1:6" x14ac:dyDescent="0.25">
      <c r="A123" s="44" t="s">
        <v>311</v>
      </c>
      <c r="B123" s="44">
        <v>16.992930000000001</v>
      </c>
      <c r="C123" s="44">
        <v>1.7994619999999999</v>
      </c>
      <c r="D123" s="2" t="s">
        <v>2385</v>
      </c>
      <c r="E123" s="16">
        <v>41000000</v>
      </c>
      <c r="F123" s="16" t="s">
        <v>2917</v>
      </c>
    </row>
    <row r="124" spans="1:6" x14ac:dyDescent="0.25">
      <c r="A124" s="44" t="s">
        <v>353</v>
      </c>
      <c r="B124" s="44">
        <v>16.978539999999999</v>
      </c>
      <c r="C124" s="44" t="s">
        <v>5966</v>
      </c>
      <c r="D124" s="2" t="s">
        <v>1097</v>
      </c>
      <c r="E124" s="16">
        <v>40000000</v>
      </c>
      <c r="F124" s="2" t="s">
        <v>2917</v>
      </c>
    </row>
    <row r="125" spans="1:6" x14ac:dyDescent="0.25">
      <c r="A125" s="45" t="s">
        <v>206</v>
      </c>
      <c r="B125" s="45">
        <v>16.967120000000001</v>
      </c>
      <c r="C125" s="45">
        <v>1.0026550000000001</v>
      </c>
      <c r="D125" s="2" t="s">
        <v>141</v>
      </c>
      <c r="E125" s="16">
        <v>35300000</v>
      </c>
      <c r="F125" s="2" t="s">
        <v>2917</v>
      </c>
    </row>
    <row r="126" spans="1:6" x14ac:dyDescent="0.25">
      <c r="A126" s="45" t="s">
        <v>1300</v>
      </c>
      <c r="B126" s="45">
        <v>16.965440000000001</v>
      </c>
      <c r="C126" s="45">
        <v>0.17881320000000001</v>
      </c>
      <c r="D126" s="2" t="s">
        <v>2307</v>
      </c>
      <c r="E126" s="16">
        <v>22200000</v>
      </c>
      <c r="F126" s="16" t="s">
        <v>2917</v>
      </c>
    </row>
    <row r="127" spans="1:6" x14ac:dyDescent="0.25">
      <c r="A127" s="45" t="s">
        <v>1317</v>
      </c>
      <c r="B127" s="45">
        <v>16.9345</v>
      </c>
      <c r="C127" s="45">
        <v>0.60294780000000003</v>
      </c>
      <c r="D127" s="2" t="s">
        <v>370</v>
      </c>
      <c r="E127" s="16">
        <v>12300000</v>
      </c>
      <c r="F127" s="16" t="s">
        <v>2917</v>
      </c>
    </row>
    <row r="128" spans="1:6" x14ac:dyDescent="0.25">
      <c r="A128" s="45" t="s">
        <v>1288</v>
      </c>
      <c r="B128" s="45">
        <v>16.92597</v>
      </c>
      <c r="C128" s="45">
        <v>0</v>
      </c>
      <c r="D128" s="2" t="s">
        <v>1239</v>
      </c>
      <c r="E128" s="16">
        <v>10100000</v>
      </c>
      <c r="F128" s="16" t="s">
        <v>2917</v>
      </c>
    </row>
    <row r="129" spans="1:6" x14ac:dyDescent="0.25">
      <c r="A129" s="45" t="s">
        <v>2386</v>
      </c>
      <c r="B129" s="45">
        <v>16.924710000000001</v>
      </c>
      <c r="C129" s="45" t="s">
        <v>5966</v>
      </c>
      <c r="D129" s="2" t="s">
        <v>1665</v>
      </c>
      <c r="E129" s="16">
        <v>4212751</v>
      </c>
      <c r="F129" s="16" t="s">
        <v>2917</v>
      </c>
    </row>
    <row r="130" spans="1:6" x14ac:dyDescent="0.25">
      <c r="A130" s="44" t="s">
        <v>2952</v>
      </c>
      <c r="B130" s="44">
        <v>16.923089999999998</v>
      </c>
      <c r="C130" s="44" t="s">
        <v>5966</v>
      </c>
      <c r="D130" s="2" t="s">
        <v>1062</v>
      </c>
      <c r="E130" s="16">
        <v>1626951</v>
      </c>
      <c r="F130" s="16" t="s">
        <v>2917</v>
      </c>
    </row>
    <row r="131" spans="1:6" x14ac:dyDescent="0.25">
      <c r="A131" s="45" t="s">
        <v>391</v>
      </c>
      <c r="B131" s="45">
        <v>16.921620000000001</v>
      </c>
      <c r="C131" s="45" t="s">
        <v>5966</v>
      </c>
      <c r="D131" s="2" t="s">
        <v>560</v>
      </c>
      <c r="E131" s="16">
        <v>-3006940</v>
      </c>
      <c r="F131" s="16">
        <v>85400000</v>
      </c>
    </row>
    <row r="132" spans="1:6" x14ac:dyDescent="0.25">
      <c r="A132" s="45" t="s">
        <v>377</v>
      </c>
      <c r="B132" s="45">
        <v>16.921520000000001</v>
      </c>
      <c r="C132" s="45">
        <v>0.44017489999999998</v>
      </c>
      <c r="D132" s="2" t="s">
        <v>1842</v>
      </c>
      <c r="E132" s="16">
        <v>-48000000</v>
      </c>
      <c r="F132" s="2" t="s">
        <v>2917</v>
      </c>
    </row>
    <row r="133" spans="1:6" x14ac:dyDescent="0.25">
      <c r="A133" s="44" t="s">
        <v>1505</v>
      </c>
      <c r="B133" s="44">
        <v>16.903220000000001</v>
      </c>
      <c r="C133" s="44">
        <v>0.39485999999999999</v>
      </c>
      <c r="D133" s="2" t="s">
        <v>608</v>
      </c>
      <c r="E133" s="16">
        <v>-52700000</v>
      </c>
      <c r="F133" s="2" t="s">
        <v>2917</v>
      </c>
    </row>
    <row r="134" spans="1:6" x14ac:dyDescent="0.25">
      <c r="A134" s="45" t="s">
        <v>1660</v>
      </c>
      <c r="B134" s="45">
        <v>16.896159999999998</v>
      </c>
      <c r="C134" s="45" t="s">
        <v>5966</v>
      </c>
      <c r="D134" s="2" t="s">
        <v>1012</v>
      </c>
      <c r="E134" s="16">
        <v>-53700000</v>
      </c>
      <c r="F134" s="2" t="s">
        <v>2917</v>
      </c>
    </row>
    <row r="135" spans="1:6" x14ac:dyDescent="0.25">
      <c r="A135" s="45" t="s">
        <v>189</v>
      </c>
      <c r="B135" s="45">
        <v>16.83858</v>
      </c>
      <c r="C135" s="45" t="s">
        <v>5966</v>
      </c>
      <c r="E135" s="16"/>
      <c r="F135" s="2"/>
    </row>
    <row r="136" spans="1:6" x14ac:dyDescent="0.25">
      <c r="A136" s="44" t="s">
        <v>141</v>
      </c>
      <c r="B136" s="44">
        <v>16.822279999999999</v>
      </c>
      <c r="C136" s="44">
        <v>0.59676960000000001</v>
      </c>
      <c r="E136" s="16"/>
      <c r="F136" s="16"/>
    </row>
    <row r="137" spans="1:6" x14ac:dyDescent="0.25">
      <c r="A137" s="45" t="s">
        <v>1658</v>
      </c>
      <c r="B137" s="45">
        <v>16.821770000000001</v>
      </c>
      <c r="C137" s="45" t="s">
        <v>5966</v>
      </c>
      <c r="E137" s="4"/>
      <c r="F137" s="4"/>
    </row>
    <row r="138" spans="1:6" x14ac:dyDescent="0.25">
      <c r="A138" s="45" t="s">
        <v>1062</v>
      </c>
      <c r="B138" s="45">
        <v>16.782810000000001</v>
      </c>
      <c r="C138" s="45" t="s">
        <v>5966</v>
      </c>
      <c r="E138" s="4"/>
    </row>
    <row r="139" spans="1:6" x14ac:dyDescent="0.25">
      <c r="A139" s="45" t="s">
        <v>2067</v>
      </c>
      <c r="B139" s="45">
        <v>16.781300000000002</v>
      </c>
      <c r="C139" s="45" t="s">
        <v>5966</v>
      </c>
      <c r="E139" s="4"/>
      <c r="F139" s="4"/>
    </row>
    <row r="140" spans="1:6" x14ac:dyDescent="0.25">
      <c r="A140" s="45" t="s">
        <v>148</v>
      </c>
      <c r="B140" s="45">
        <v>16.778169999999999</v>
      </c>
      <c r="C140" s="45">
        <v>1.146136</v>
      </c>
      <c r="E140" s="4"/>
    </row>
    <row r="141" spans="1:6" x14ac:dyDescent="0.25">
      <c r="A141" s="45" t="s">
        <v>1078</v>
      </c>
      <c r="B141" s="45">
        <v>16.768090000000001</v>
      </c>
      <c r="C141" s="45">
        <v>0.67962160000000005</v>
      </c>
      <c r="E141" s="4"/>
    </row>
    <row r="142" spans="1:6" x14ac:dyDescent="0.25">
      <c r="A142" s="45" t="s">
        <v>870</v>
      </c>
      <c r="B142" s="45">
        <v>16.757819999999999</v>
      </c>
      <c r="C142" s="45">
        <v>2.5992570000000002</v>
      </c>
      <c r="E142" s="4"/>
    </row>
    <row r="143" spans="1:6" x14ac:dyDescent="0.25">
      <c r="A143" s="44" t="s">
        <v>370</v>
      </c>
      <c r="B143" s="44">
        <v>16.739730000000002</v>
      </c>
      <c r="C143" s="44" t="s">
        <v>5966</v>
      </c>
      <c r="E143" s="4"/>
    </row>
    <row r="144" spans="1:6" x14ac:dyDescent="0.25">
      <c r="A144" s="45" t="s">
        <v>2061</v>
      </c>
      <c r="B144" s="45">
        <v>16.7377</v>
      </c>
      <c r="C144" s="45">
        <v>1.1291340000000001</v>
      </c>
      <c r="E144" s="4"/>
      <c r="F144" s="4"/>
    </row>
    <row r="145" spans="1:6" x14ac:dyDescent="0.25">
      <c r="A145" s="45" t="s">
        <v>608</v>
      </c>
      <c r="B145" s="45">
        <v>16.73686</v>
      </c>
      <c r="C145" s="45" t="s">
        <v>5966</v>
      </c>
      <c r="E145" s="4"/>
    </row>
    <row r="146" spans="1:6" x14ac:dyDescent="0.25">
      <c r="A146" s="45" t="s">
        <v>921</v>
      </c>
      <c r="B146" s="45">
        <v>16.733560000000001</v>
      </c>
      <c r="C146" s="45">
        <v>1.6956599999999999</v>
      </c>
      <c r="E146" s="4"/>
    </row>
    <row r="147" spans="1:6" x14ac:dyDescent="0.25">
      <c r="A147" s="44" t="s">
        <v>2031</v>
      </c>
      <c r="B147" s="44">
        <v>16.729959999999998</v>
      </c>
      <c r="C147" s="44" t="s">
        <v>5966</v>
      </c>
      <c r="E147" s="4"/>
    </row>
    <row r="148" spans="1:6" x14ac:dyDescent="0.25">
      <c r="A148" s="44" t="s">
        <v>1468</v>
      </c>
      <c r="B148" s="44">
        <v>16.721150000000002</v>
      </c>
      <c r="C148" s="44" t="s">
        <v>5966</v>
      </c>
      <c r="E148" s="4"/>
    </row>
    <row r="149" spans="1:6" x14ac:dyDescent="0.25">
      <c r="A149" s="44" t="s">
        <v>1613</v>
      </c>
      <c r="B149" s="44">
        <v>16.72109</v>
      </c>
      <c r="C149" s="44" t="s">
        <v>5966</v>
      </c>
      <c r="E149" s="4"/>
    </row>
    <row r="150" spans="1:6" x14ac:dyDescent="0.25">
      <c r="A150" s="45" t="s">
        <v>2041</v>
      </c>
      <c r="B150" s="45">
        <v>16.686109999999999</v>
      </c>
      <c r="C150" s="45" t="s">
        <v>5966</v>
      </c>
      <c r="E150" s="4"/>
    </row>
    <row r="151" spans="1:6" x14ac:dyDescent="0.25">
      <c r="A151" s="44" t="s">
        <v>1253</v>
      </c>
      <c r="B151" s="44">
        <v>16.67802</v>
      </c>
      <c r="C151" s="44">
        <v>1.9911160000000001</v>
      </c>
      <c r="E151" s="4"/>
    </row>
    <row r="152" spans="1:6" x14ac:dyDescent="0.25">
      <c r="A152" s="45" t="s">
        <v>327</v>
      </c>
      <c r="B152" s="45">
        <v>16.664480000000001</v>
      </c>
      <c r="C152" s="45">
        <v>0.16275020000000001</v>
      </c>
    </row>
    <row r="153" spans="1:6" x14ac:dyDescent="0.25">
      <c r="A153" s="45" t="s">
        <v>1667</v>
      </c>
      <c r="B153" s="45">
        <v>16.663029999999999</v>
      </c>
      <c r="C153" s="45" t="s">
        <v>5966</v>
      </c>
    </row>
    <row r="154" spans="1:6" x14ac:dyDescent="0.25">
      <c r="A154" s="45" t="s">
        <v>160</v>
      </c>
      <c r="B154" s="45">
        <v>16.656099999999999</v>
      </c>
      <c r="C154" s="45">
        <v>0.78729990000000005</v>
      </c>
    </row>
    <row r="155" spans="1:6" x14ac:dyDescent="0.25">
      <c r="A155" s="44" t="s">
        <v>1002</v>
      </c>
      <c r="B155" s="44">
        <v>16.653510000000001</v>
      </c>
      <c r="C155" s="44">
        <v>3.438844</v>
      </c>
      <c r="E155" s="4"/>
      <c r="F155" s="4"/>
    </row>
    <row r="156" spans="1:6" x14ac:dyDescent="0.25">
      <c r="A156" s="45" t="s">
        <v>1663</v>
      </c>
      <c r="B156" s="45">
        <v>16.625360000000001</v>
      </c>
      <c r="C156" s="45" t="s">
        <v>5966</v>
      </c>
      <c r="E156" s="4"/>
    </row>
    <row r="157" spans="1:6" x14ac:dyDescent="0.25">
      <c r="A157" s="45" t="s">
        <v>1846</v>
      </c>
      <c r="B157" s="45">
        <v>16.62086</v>
      </c>
      <c r="C157" s="45" t="s">
        <v>5966</v>
      </c>
    </row>
    <row r="158" spans="1:6" x14ac:dyDescent="0.25">
      <c r="A158" s="45" t="s">
        <v>1299</v>
      </c>
      <c r="B158" s="45">
        <v>16.599810000000002</v>
      </c>
      <c r="C158" s="45">
        <v>0.3471052</v>
      </c>
    </row>
    <row r="159" spans="1:6" x14ac:dyDescent="0.25">
      <c r="A159" s="45" t="s">
        <v>157</v>
      </c>
      <c r="B159" s="45">
        <v>16.585349999999998</v>
      </c>
      <c r="C159" s="45" t="s">
        <v>5966</v>
      </c>
    </row>
    <row r="160" spans="1:6" x14ac:dyDescent="0.25">
      <c r="A160" s="45" t="s">
        <v>2019</v>
      </c>
      <c r="B160" s="45">
        <v>16.535080000000001</v>
      </c>
      <c r="C160" s="45" t="s">
        <v>5966</v>
      </c>
    </row>
    <row r="161" spans="1:3" x14ac:dyDescent="0.25">
      <c r="A161" s="45" t="s">
        <v>2799</v>
      </c>
      <c r="B161" s="45">
        <v>16.496759999999998</v>
      </c>
      <c r="C161" s="45" t="s">
        <v>5966</v>
      </c>
    </row>
    <row r="162" spans="1:3" x14ac:dyDescent="0.25">
      <c r="A162" s="48" t="s">
        <v>867</v>
      </c>
      <c r="B162" s="48">
        <v>16.479869999999998</v>
      </c>
      <c r="C162" s="48">
        <v>1.325237</v>
      </c>
    </row>
    <row r="163" spans="1:3" x14ac:dyDescent="0.25">
      <c r="A163" s="44" t="s">
        <v>927</v>
      </c>
      <c r="B163" s="44">
        <v>16.472989999999999</v>
      </c>
      <c r="C163" s="44" t="s">
        <v>5966</v>
      </c>
    </row>
    <row r="164" spans="1:3" x14ac:dyDescent="0.25">
      <c r="A164" s="44" t="s">
        <v>4247</v>
      </c>
      <c r="B164" s="44">
        <v>16.463570000000001</v>
      </c>
      <c r="C164" s="44" t="s">
        <v>5966</v>
      </c>
    </row>
    <row r="165" spans="1:3" x14ac:dyDescent="0.25">
      <c r="A165" s="45" t="s">
        <v>1304</v>
      </c>
      <c r="B165" s="45">
        <v>16.458919999999999</v>
      </c>
      <c r="C165" s="45">
        <v>0.84258129999999998</v>
      </c>
    </row>
    <row r="166" spans="1:3" x14ac:dyDescent="0.25">
      <c r="A166" s="44" t="s">
        <v>935</v>
      </c>
      <c r="B166" s="44">
        <v>16.458549999999999</v>
      </c>
      <c r="C166" s="44" t="s">
        <v>5966</v>
      </c>
    </row>
    <row r="167" spans="1:3" x14ac:dyDescent="0.25">
      <c r="A167" s="44" t="s">
        <v>1312</v>
      </c>
      <c r="B167" s="44">
        <v>16.445489999999999</v>
      </c>
      <c r="C167" s="44">
        <v>0.6325501</v>
      </c>
    </row>
    <row r="168" spans="1:3" x14ac:dyDescent="0.25">
      <c r="A168" s="45" t="s">
        <v>1322</v>
      </c>
      <c r="B168" s="45">
        <v>16.43852</v>
      </c>
      <c r="C168" s="45">
        <v>0</v>
      </c>
    </row>
    <row r="169" spans="1:3" x14ac:dyDescent="0.25">
      <c r="A169" s="45" t="s">
        <v>1238</v>
      </c>
      <c r="B169" s="45">
        <v>16.408660000000001</v>
      </c>
      <c r="C169" s="45" t="s">
        <v>5966</v>
      </c>
    </row>
    <row r="170" spans="1:3" x14ac:dyDescent="0.25">
      <c r="A170" s="45" t="s">
        <v>876</v>
      </c>
      <c r="B170" s="45">
        <v>16.395959999999999</v>
      </c>
      <c r="C170" s="45" t="s">
        <v>5966</v>
      </c>
    </row>
    <row r="171" spans="1:3" x14ac:dyDescent="0.25">
      <c r="A171" s="45" t="s">
        <v>1257</v>
      </c>
      <c r="B171" s="45">
        <v>16.394010000000002</v>
      </c>
      <c r="C171" s="45" t="s">
        <v>5966</v>
      </c>
    </row>
    <row r="172" spans="1:3" x14ac:dyDescent="0.25">
      <c r="A172" s="45" t="s">
        <v>199</v>
      </c>
      <c r="B172" s="45">
        <v>16.3931</v>
      </c>
      <c r="C172" s="45">
        <v>9.1034500000000004E-2</v>
      </c>
    </row>
    <row r="173" spans="1:3" x14ac:dyDescent="0.25">
      <c r="A173" s="44" t="s">
        <v>2748</v>
      </c>
      <c r="B173" s="44">
        <v>16.381630000000001</v>
      </c>
      <c r="C173" s="44" t="s">
        <v>5966</v>
      </c>
    </row>
    <row r="174" spans="1:3" x14ac:dyDescent="0.25">
      <c r="A174" s="45" t="s">
        <v>523</v>
      </c>
      <c r="B174" s="45">
        <v>16.36345</v>
      </c>
      <c r="C174" s="45" t="s">
        <v>5966</v>
      </c>
    </row>
    <row r="175" spans="1:3" x14ac:dyDescent="0.25">
      <c r="A175" s="44" t="s">
        <v>190</v>
      </c>
      <c r="B175" s="44">
        <v>16.351579999999998</v>
      </c>
      <c r="C175" s="44" t="s">
        <v>5966</v>
      </c>
    </row>
    <row r="176" spans="1:3" x14ac:dyDescent="0.25">
      <c r="A176" s="44" t="s">
        <v>1301</v>
      </c>
      <c r="B176" s="44">
        <v>16.351389999999999</v>
      </c>
      <c r="C176" s="44">
        <v>1.140582</v>
      </c>
    </row>
    <row r="177" spans="1:3" x14ac:dyDescent="0.25">
      <c r="A177" s="44" t="s">
        <v>5271</v>
      </c>
      <c r="B177" s="44">
        <v>16.348289999999999</v>
      </c>
      <c r="C177" s="44" t="s">
        <v>5966</v>
      </c>
    </row>
    <row r="178" spans="1:3" x14ac:dyDescent="0.25">
      <c r="A178" s="44" t="s">
        <v>1012</v>
      </c>
      <c r="B178" s="44">
        <v>16.315930000000002</v>
      </c>
      <c r="C178" s="44" t="s">
        <v>5966</v>
      </c>
    </row>
    <row r="179" spans="1:3" x14ac:dyDescent="0.25">
      <c r="A179" s="45" t="s">
        <v>6129</v>
      </c>
      <c r="B179" s="45">
        <v>16.30932</v>
      </c>
      <c r="C179" s="45" t="s">
        <v>5966</v>
      </c>
    </row>
    <row r="180" spans="1:3" x14ac:dyDescent="0.25">
      <c r="A180" s="44" t="s">
        <v>168</v>
      </c>
      <c r="B180" s="44">
        <v>16.304929999999999</v>
      </c>
      <c r="C180" s="44" t="s">
        <v>5966</v>
      </c>
    </row>
    <row r="181" spans="1:3" x14ac:dyDescent="0.25">
      <c r="A181" s="44" t="s">
        <v>692</v>
      </c>
      <c r="B181" s="44">
        <v>16.304760000000002</v>
      </c>
      <c r="C181" s="44">
        <v>0.30862879999999998</v>
      </c>
    </row>
    <row r="182" spans="1:3" x14ac:dyDescent="0.25">
      <c r="A182" s="45" t="s">
        <v>202</v>
      </c>
      <c r="B182" s="45">
        <v>16.29016</v>
      </c>
      <c r="C182" s="45" t="s">
        <v>5966</v>
      </c>
    </row>
    <row r="183" spans="1:3" x14ac:dyDescent="0.25">
      <c r="A183" s="44" t="s">
        <v>682</v>
      </c>
      <c r="B183" s="44">
        <v>16.266210000000001</v>
      </c>
      <c r="C183" s="44" t="s">
        <v>5966</v>
      </c>
    </row>
    <row r="184" spans="1:3" x14ac:dyDescent="0.25">
      <c r="A184" s="45" t="s">
        <v>6132</v>
      </c>
      <c r="B184" s="45">
        <v>16.259399999999999</v>
      </c>
      <c r="C184" s="45" t="s">
        <v>5966</v>
      </c>
    </row>
    <row r="185" spans="1:3" x14ac:dyDescent="0.25">
      <c r="A185" s="44" t="s">
        <v>5277</v>
      </c>
      <c r="B185" s="44">
        <v>16.250710000000002</v>
      </c>
      <c r="C185" s="44">
        <v>2.6032829999999998</v>
      </c>
    </row>
    <row r="186" spans="1:3" x14ac:dyDescent="0.25">
      <c r="A186" s="45" t="s">
        <v>570</v>
      </c>
      <c r="B186" s="45">
        <v>16.247160000000001</v>
      </c>
      <c r="C186" s="45" t="s">
        <v>5966</v>
      </c>
    </row>
    <row r="187" spans="1:3" x14ac:dyDescent="0.25">
      <c r="A187" s="45" t="s">
        <v>577</v>
      </c>
      <c r="B187" s="45">
        <v>16.24325</v>
      </c>
      <c r="C187" s="45" t="s">
        <v>5966</v>
      </c>
    </row>
    <row r="188" spans="1:3" x14ac:dyDescent="0.25">
      <c r="A188" s="44" t="s">
        <v>1259</v>
      </c>
      <c r="B188" s="44">
        <v>16.242280000000001</v>
      </c>
      <c r="C188" s="44">
        <v>1.928523</v>
      </c>
    </row>
    <row r="189" spans="1:3" x14ac:dyDescent="0.25">
      <c r="A189" s="45" t="s">
        <v>4218</v>
      </c>
      <c r="B189" s="45">
        <v>16.240600000000001</v>
      </c>
      <c r="C189" s="45" t="s">
        <v>5966</v>
      </c>
    </row>
    <row r="190" spans="1:3" x14ac:dyDescent="0.25">
      <c r="A190" s="45" t="s">
        <v>1722</v>
      </c>
      <c r="B190" s="45">
        <v>16.227830000000001</v>
      </c>
      <c r="C190" s="45">
        <v>1.0156229999999999</v>
      </c>
    </row>
    <row r="191" spans="1:3" x14ac:dyDescent="0.25">
      <c r="A191" s="44" t="s">
        <v>188</v>
      </c>
      <c r="B191" s="44">
        <v>16.218879999999999</v>
      </c>
      <c r="C191" s="44">
        <v>0.77385859999999995</v>
      </c>
    </row>
    <row r="192" spans="1:3" x14ac:dyDescent="0.25">
      <c r="A192" s="45" t="s">
        <v>1309</v>
      </c>
      <c r="B192" s="45">
        <v>16.213640000000002</v>
      </c>
      <c r="C192" s="45">
        <v>0</v>
      </c>
    </row>
    <row r="193" spans="1:3" x14ac:dyDescent="0.25">
      <c r="A193" s="44" t="s">
        <v>3701</v>
      </c>
      <c r="B193" s="44">
        <v>16.21256</v>
      </c>
      <c r="C193" s="44" t="s">
        <v>5966</v>
      </c>
    </row>
    <row r="194" spans="1:3" x14ac:dyDescent="0.25">
      <c r="A194" s="44" t="s">
        <v>1315</v>
      </c>
      <c r="B194" s="44">
        <v>16.188800000000001</v>
      </c>
      <c r="C194" s="44">
        <v>0</v>
      </c>
    </row>
    <row r="195" spans="1:3" x14ac:dyDescent="0.25">
      <c r="A195" s="44" t="s">
        <v>6137</v>
      </c>
      <c r="B195" s="44">
        <v>16.18234</v>
      </c>
      <c r="C195" s="44" t="s">
        <v>5966</v>
      </c>
    </row>
    <row r="196" spans="1:3" x14ac:dyDescent="0.25">
      <c r="A196" s="44" t="s">
        <v>567</v>
      </c>
      <c r="B196" s="44">
        <v>16.165559999999999</v>
      </c>
      <c r="C196" s="44" t="s">
        <v>5966</v>
      </c>
    </row>
    <row r="197" spans="1:3" x14ac:dyDescent="0.25">
      <c r="A197" s="44" t="s">
        <v>2058</v>
      </c>
      <c r="B197" s="44">
        <v>16.157869999999999</v>
      </c>
      <c r="C197" s="44" t="s">
        <v>5966</v>
      </c>
    </row>
    <row r="198" spans="1:3" x14ac:dyDescent="0.25">
      <c r="A198" s="44" t="s">
        <v>2401</v>
      </c>
      <c r="B198" s="44">
        <v>16.138290000000001</v>
      </c>
      <c r="C198" s="44" t="s">
        <v>5966</v>
      </c>
    </row>
    <row r="199" spans="1:3" x14ac:dyDescent="0.25">
      <c r="A199" s="44" t="s">
        <v>2955</v>
      </c>
      <c r="B199" s="44">
        <v>16.118259999999999</v>
      </c>
      <c r="C199" s="44" t="s">
        <v>5966</v>
      </c>
    </row>
    <row r="200" spans="1:3" x14ac:dyDescent="0.25">
      <c r="A200" s="44" t="s">
        <v>1311</v>
      </c>
      <c r="B200" s="44">
        <v>16.11307</v>
      </c>
      <c r="C200" s="44">
        <v>0</v>
      </c>
    </row>
    <row r="201" spans="1:3" x14ac:dyDescent="0.25">
      <c r="A201" s="45" t="s">
        <v>5201</v>
      </c>
      <c r="B201" s="45">
        <v>16.112130000000001</v>
      </c>
      <c r="C201" s="45" t="s">
        <v>5966</v>
      </c>
    </row>
    <row r="202" spans="1:3" x14ac:dyDescent="0.25">
      <c r="A202" s="45" t="s">
        <v>4219</v>
      </c>
      <c r="B202" s="45">
        <v>16.111460000000001</v>
      </c>
      <c r="C202" s="45" t="s">
        <v>5966</v>
      </c>
    </row>
    <row r="203" spans="1:3" x14ac:dyDescent="0.25">
      <c r="A203" s="45" t="s">
        <v>1665</v>
      </c>
      <c r="B203" s="45">
        <v>16.109770000000001</v>
      </c>
      <c r="C203" s="45">
        <v>0.29246739999999999</v>
      </c>
    </row>
    <row r="204" spans="1:3" x14ac:dyDescent="0.25">
      <c r="A204" t="s">
        <v>4129</v>
      </c>
      <c r="B204">
        <v>16.095330000000001</v>
      </c>
      <c r="C204" t="s">
        <v>5966</v>
      </c>
    </row>
    <row r="205" spans="1:3" x14ac:dyDescent="0.25">
      <c r="A205" t="s">
        <v>2388</v>
      </c>
      <c r="B205">
        <v>16.093250000000001</v>
      </c>
      <c r="C205" t="s">
        <v>5966</v>
      </c>
    </row>
    <row r="206" spans="1:3" x14ac:dyDescent="0.25">
      <c r="A206" s="45" t="s">
        <v>2046</v>
      </c>
      <c r="B206" s="45">
        <v>16.08446</v>
      </c>
      <c r="C206" s="45" t="s">
        <v>5966</v>
      </c>
    </row>
    <row r="207" spans="1:3" x14ac:dyDescent="0.25">
      <c r="A207" s="45" t="s">
        <v>1310</v>
      </c>
      <c r="B207" s="45">
        <v>16.07451</v>
      </c>
      <c r="C207" s="45">
        <v>0</v>
      </c>
    </row>
    <row r="208" spans="1:3" x14ac:dyDescent="0.25">
      <c r="A208" s="44" t="s">
        <v>6155</v>
      </c>
      <c r="B208" s="44">
        <v>16.067920000000001</v>
      </c>
      <c r="C208" s="44" t="s">
        <v>5966</v>
      </c>
    </row>
    <row r="209" spans="1:3" x14ac:dyDescent="0.25">
      <c r="A209" s="45" t="s">
        <v>519</v>
      </c>
      <c r="B209" s="45">
        <v>16.064679999999999</v>
      </c>
      <c r="C209" s="45" t="s">
        <v>5966</v>
      </c>
    </row>
    <row r="210" spans="1:3" x14ac:dyDescent="0.25">
      <c r="A210" s="44" t="s">
        <v>560</v>
      </c>
      <c r="B210" s="44">
        <v>16.053629999999998</v>
      </c>
      <c r="C210" s="44">
        <v>0.22108349999999999</v>
      </c>
    </row>
    <row r="211" spans="1:3" x14ac:dyDescent="0.25">
      <c r="A211" s="45" t="s">
        <v>1657</v>
      </c>
      <c r="B211" s="45">
        <v>16.051200000000001</v>
      </c>
      <c r="C211" s="45" t="s">
        <v>5966</v>
      </c>
    </row>
    <row r="212" spans="1:3" x14ac:dyDescent="0.25">
      <c r="A212" s="45" t="s">
        <v>201</v>
      </c>
      <c r="B212" s="45">
        <v>16.04364</v>
      </c>
      <c r="C212" s="45" t="s">
        <v>5966</v>
      </c>
    </row>
    <row r="213" spans="1:3" x14ac:dyDescent="0.25">
      <c r="A213" s="45" t="s">
        <v>1647</v>
      </c>
      <c r="B213" s="45">
        <v>16.04214</v>
      </c>
      <c r="C213" s="45">
        <v>1.2736909999999999</v>
      </c>
    </row>
    <row r="214" spans="1:3" x14ac:dyDescent="0.25">
      <c r="A214" s="45" t="s">
        <v>2383</v>
      </c>
      <c r="B214" s="45">
        <v>16.04082</v>
      </c>
      <c r="C214" s="45" t="s">
        <v>5966</v>
      </c>
    </row>
    <row r="215" spans="1:3" x14ac:dyDescent="0.25">
      <c r="A215" s="44" t="s">
        <v>1318</v>
      </c>
      <c r="B215" s="44">
        <v>16.017759999999999</v>
      </c>
      <c r="C215" s="44">
        <v>0</v>
      </c>
    </row>
    <row r="216" spans="1:3" x14ac:dyDescent="0.25">
      <c r="A216" s="45" t="s">
        <v>864</v>
      </c>
      <c r="B216" s="45">
        <v>16.012560000000001</v>
      </c>
      <c r="C216" s="45" t="s">
        <v>5966</v>
      </c>
    </row>
    <row r="217" spans="1:3" x14ac:dyDescent="0.25">
      <c r="A217" s="44" t="s">
        <v>6125</v>
      </c>
      <c r="B217" s="44">
        <v>16.012070000000001</v>
      </c>
      <c r="C217" s="44" t="s">
        <v>5966</v>
      </c>
    </row>
    <row r="218" spans="1:3" x14ac:dyDescent="0.25">
      <c r="A218" s="44" t="s">
        <v>1471</v>
      </c>
      <c r="B218" s="44">
        <v>16.007919999999999</v>
      </c>
      <c r="C218" s="44" t="s">
        <v>5966</v>
      </c>
    </row>
    <row r="219" spans="1:3" x14ac:dyDescent="0.25">
      <c r="A219" s="44" t="s">
        <v>568</v>
      </c>
      <c r="B219" s="44">
        <v>16.00564</v>
      </c>
      <c r="C219" s="44" t="s">
        <v>5966</v>
      </c>
    </row>
    <row r="220" spans="1:3" x14ac:dyDescent="0.25">
      <c r="A220" s="45" t="s">
        <v>2403</v>
      </c>
      <c r="B220" s="45">
        <v>16.00516</v>
      </c>
      <c r="C220" s="45" t="s">
        <v>5966</v>
      </c>
    </row>
    <row r="221" spans="1:3" x14ac:dyDescent="0.25">
      <c r="A221" s="45" t="s">
        <v>575</v>
      </c>
      <c r="B221" s="45">
        <v>15.99639</v>
      </c>
      <c r="C221" s="45" t="s">
        <v>5966</v>
      </c>
    </row>
    <row r="222" spans="1:3" x14ac:dyDescent="0.25">
      <c r="A222" s="45" t="s">
        <v>5250</v>
      </c>
      <c r="B222" s="45">
        <v>15.982559999999999</v>
      </c>
      <c r="C222" s="45">
        <v>0.61330750000000001</v>
      </c>
    </row>
    <row r="223" spans="1:3" x14ac:dyDescent="0.25">
      <c r="A223" s="44" t="s">
        <v>2054</v>
      </c>
      <c r="B223" s="44">
        <v>15.97358</v>
      </c>
      <c r="C223" s="44" t="s">
        <v>5966</v>
      </c>
    </row>
    <row r="224" spans="1:3" x14ac:dyDescent="0.25">
      <c r="A224" s="44" t="s">
        <v>2384</v>
      </c>
      <c r="B224" s="44">
        <v>15.96705</v>
      </c>
      <c r="C224" s="44" t="s">
        <v>5966</v>
      </c>
    </row>
    <row r="225" spans="1:3" x14ac:dyDescent="0.25">
      <c r="A225" s="44" t="s">
        <v>1320</v>
      </c>
      <c r="B225" s="44">
        <v>15.952579999999999</v>
      </c>
      <c r="C225" s="44">
        <v>0</v>
      </c>
    </row>
    <row r="226" spans="1:3" x14ac:dyDescent="0.25">
      <c r="A226" s="44" t="s">
        <v>1305</v>
      </c>
      <c r="B226" s="44">
        <v>15.945919999999999</v>
      </c>
      <c r="C226" s="44" t="s">
        <v>5966</v>
      </c>
    </row>
    <row r="227" spans="1:3" x14ac:dyDescent="0.25">
      <c r="A227" s="45" t="s">
        <v>713</v>
      </c>
      <c r="B227" s="45">
        <v>15.945510000000001</v>
      </c>
      <c r="C227" s="45" t="s">
        <v>5966</v>
      </c>
    </row>
    <row r="228" spans="1:3" x14ac:dyDescent="0.25">
      <c r="A228" s="45" t="s">
        <v>1615</v>
      </c>
      <c r="B228" s="45">
        <v>15.94106</v>
      </c>
      <c r="C228" s="45" t="s">
        <v>5966</v>
      </c>
    </row>
    <row r="229" spans="1:3" x14ac:dyDescent="0.25">
      <c r="A229" s="44" t="s">
        <v>574</v>
      </c>
      <c r="B229" s="44">
        <v>15.93694</v>
      </c>
      <c r="C229" s="44">
        <v>1.3459570000000001</v>
      </c>
    </row>
    <row r="230" spans="1:3" x14ac:dyDescent="0.25">
      <c r="A230" s="44" t="s">
        <v>677</v>
      </c>
      <c r="B230" s="44">
        <v>15.936820000000001</v>
      </c>
      <c r="C230" s="44" t="s">
        <v>5966</v>
      </c>
    </row>
    <row r="231" spans="1:3" x14ac:dyDescent="0.25">
      <c r="A231" s="45" t="s">
        <v>4234</v>
      </c>
      <c r="B231" s="45">
        <v>15.934049999999999</v>
      </c>
      <c r="C231" s="45" t="s">
        <v>5966</v>
      </c>
    </row>
    <row r="232" spans="1:3" x14ac:dyDescent="0.25">
      <c r="A232" s="45" t="s">
        <v>5549</v>
      </c>
      <c r="B232" s="45">
        <v>15.923400000000001</v>
      </c>
      <c r="C232" s="45">
        <v>0.36892520000000001</v>
      </c>
    </row>
    <row r="233" spans="1:3" x14ac:dyDescent="0.25">
      <c r="A233" s="45" t="s">
        <v>580</v>
      </c>
      <c r="B233" s="45">
        <v>15.91893</v>
      </c>
      <c r="C233" s="45">
        <v>0.61685380000000001</v>
      </c>
    </row>
    <row r="234" spans="1:3" x14ac:dyDescent="0.25">
      <c r="A234" s="45" t="s">
        <v>146</v>
      </c>
      <c r="B234" s="45">
        <v>15.9175</v>
      </c>
      <c r="C234" s="45">
        <v>0</v>
      </c>
    </row>
    <row r="235" spans="1:3" x14ac:dyDescent="0.25">
      <c r="A235" s="45" t="s">
        <v>1264</v>
      </c>
      <c r="B235" s="45">
        <v>15.91469</v>
      </c>
      <c r="C235" s="45">
        <v>0.82241299999999995</v>
      </c>
    </row>
    <row r="236" spans="1:3" x14ac:dyDescent="0.25">
      <c r="A236" s="45" t="s">
        <v>1655</v>
      </c>
      <c r="B236" s="45">
        <v>15.90925</v>
      </c>
      <c r="C236" s="45" t="s">
        <v>5966</v>
      </c>
    </row>
    <row r="237" spans="1:3" x14ac:dyDescent="0.25">
      <c r="A237" s="44" t="s">
        <v>2069</v>
      </c>
      <c r="B237" s="44">
        <v>15.90368</v>
      </c>
      <c r="C237" s="44">
        <v>0.57859729999999998</v>
      </c>
    </row>
    <row r="238" spans="1:3" x14ac:dyDescent="0.25">
      <c r="A238" s="45" t="s">
        <v>4939</v>
      </c>
      <c r="B238" s="45">
        <v>15.89725</v>
      </c>
      <c r="C238" s="45" t="s">
        <v>5966</v>
      </c>
    </row>
    <row r="239" spans="1:3" x14ac:dyDescent="0.25">
      <c r="A239" s="45" t="s">
        <v>6128</v>
      </c>
      <c r="B239" s="45">
        <v>15.89283</v>
      </c>
      <c r="C239" s="45">
        <v>0.4876181</v>
      </c>
    </row>
    <row r="240" spans="1:3" x14ac:dyDescent="0.25">
      <c r="A240" s="45" t="s">
        <v>193</v>
      </c>
      <c r="B240" s="45">
        <v>15.86927</v>
      </c>
      <c r="C240" s="45" t="s">
        <v>5966</v>
      </c>
    </row>
    <row r="241" spans="1:3" x14ac:dyDescent="0.25">
      <c r="A241" s="44" t="s">
        <v>5239</v>
      </c>
      <c r="B241" s="44">
        <v>15.86312</v>
      </c>
      <c r="C241" s="44" t="s">
        <v>5966</v>
      </c>
    </row>
    <row r="242" spans="1:3" x14ac:dyDescent="0.25">
      <c r="A242" s="45" t="s">
        <v>932</v>
      </c>
      <c r="B242" s="45">
        <v>15.861459999999999</v>
      </c>
      <c r="C242" s="45" t="s">
        <v>5966</v>
      </c>
    </row>
    <row r="243" spans="1:3" x14ac:dyDescent="0.25">
      <c r="A243" s="45" t="s">
        <v>1244</v>
      </c>
      <c r="B243" s="45">
        <v>15.85697</v>
      </c>
      <c r="C243" s="45" t="s">
        <v>5966</v>
      </c>
    </row>
    <row r="244" spans="1:3" x14ac:dyDescent="0.25">
      <c r="A244" s="44" t="s">
        <v>1306</v>
      </c>
      <c r="B244" s="44">
        <v>15.85294</v>
      </c>
      <c r="C244" s="44">
        <v>1.2872790000000001</v>
      </c>
    </row>
    <row r="245" spans="1:3" x14ac:dyDescent="0.25">
      <c r="A245" s="45" t="s">
        <v>174</v>
      </c>
      <c r="B245" s="45">
        <v>15.84972</v>
      </c>
      <c r="C245" s="45" t="s">
        <v>5966</v>
      </c>
    </row>
    <row r="246" spans="1:3" x14ac:dyDescent="0.25">
      <c r="A246" s="45" t="s">
        <v>873</v>
      </c>
      <c r="B246" s="45">
        <v>15.8446</v>
      </c>
      <c r="C246" s="45">
        <v>1.5370090000000001</v>
      </c>
    </row>
    <row r="247" spans="1:3" x14ac:dyDescent="0.25">
      <c r="A247" s="45" t="s">
        <v>564</v>
      </c>
      <c r="B247" s="45">
        <v>15.843360000000001</v>
      </c>
      <c r="C247" s="45" t="s">
        <v>5966</v>
      </c>
    </row>
    <row r="248" spans="1:3" x14ac:dyDescent="0.25">
      <c r="A248" s="44" t="s">
        <v>479</v>
      </c>
      <c r="B248" s="44">
        <v>15.83501</v>
      </c>
      <c r="C248" s="44" t="s">
        <v>5966</v>
      </c>
    </row>
    <row r="249" spans="1:3" x14ac:dyDescent="0.25">
      <c r="A249" s="45" t="s">
        <v>2812</v>
      </c>
      <c r="B249" s="45">
        <v>15.83207</v>
      </c>
      <c r="C249" s="45" t="s">
        <v>5966</v>
      </c>
    </row>
    <row r="250" spans="1:3" x14ac:dyDescent="0.25">
      <c r="A250" s="45" t="s">
        <v>5555</v>
      </c>
      <c r="B250" s="45">
        <v>15.82952</v>
      </c>
      <c r="C250" s="45">
        <v>0</v>
      </c>
    </row>
    <row r="251" spans="1:3" x14ac:dyDescent="0.25">
      <c r="A251" s="44" t="s">
        <v>4217</v>
      </c>
      <c r="B251" s="44">
        <v>15.828099999999999</v>
      </c>
      <c r="C251" s="44" t="s">
        <v>5966</v>
      </c>
    </row>
    <row r="252" spans="1:3" x14ac:dyDescent="0.25">
      <c r="A252" s="45" t="s">
        <v>566</v>
      </c>
      <c r="B252" s="45">
        <v>15.82339</v>
      </c>
      <c r="C252" s="45" t="s">
        <v>5966</v>
      </c>
    </row>
    <row r="253" spans="1:3" x14ac:dyDescent="0.25">
      <c r="A253" s="45" t="s">
        <v>920</v>
      </c>
      <c r="B253" s="45">
        <v>15.821759999999999</v>
      </c>
      <c r="C253" s="45">
        <v>0.3389894</v>
      </c>
    </row>
    <row r="254" spans="1:3" x14ac:dyDescent="0.25">
      <c r="A254" s="45" t="s">
        <v>928</v>
      </c>
      <c r="B254" s="45">
        <v>15.820410000000001</v>
      </c>
      <c r="C254" s="45" t="s">
        <v>5966</v>
      </c>
    </row>
    <row r="255" spans="1:3" x14ac:dyDescent="0.25">
      <c r="A255" s="45" t="s">
        <v>2809</v>
      </c>
      <c r="B255" s="45">
        <v>15.81776</v>
      </c>
      <c r="C255" s="45" t="s">
        <v>5966</v>
      </c>
    </row>
    <row r="256" spans="1:3" x14ac:dyDescent="0.25">
      <c r="A256" s="44" t="s">
        <v>1307</v>
      </c>
      <c r="B256" s="44">
        <v>15.80287</v>
      </c>
      <c r="C256" s="44" t="s">
        <v>5966</v>
      </c>
    </row>
    <row r="257" spans="1:3" x14ac:dyDescent="0.25">
      <c r="A257" s="44" t="s">
        <v>4819</v>
      </c>
      <c r="B257" s="44">
        <v>15.80265</v>
      </c>
      <c r="C257" s="44">
        <v>0.66244729999999996</v>
      </c>
    </row>
    <row r="258" spans="1:3" x14ac:dyDescent="0.25">
      <c r="A258" s="45" t="s">
        <v>1664</v>
      </c>
      <c r="B258" s="45">
        <v>15.798260000000001</v>
      </c>
      <c r="C258" s="45">
        <v>0.32348090000000002</v>
      </c>
    </row>
    <row r="259" spans="1:3" x14ac:dyDescent="0.25">
      <c r="A259" s="45" t="s">
        <v>1842</v>
      </c>
      <c r="B259" s="45">
        <v>15.798109999999999</v>
      </c>
      <c r="C259" s="45">
        <v>0.48138510000000001</v>
      </c>
    </row>
    <row r="260" spans="1:3" x14ac:dyDescent="0.25">
      <c r="A260" s="45" t="s">
        <v>5163</v>
      </c>
      <c r="B260" s="45">
        <v>15.796379999999999</v>
      </c>
      <c r="C260" s="45" t="s">
        <v>5966</v>
      </c>
    </row>
    <row r="261" spans="1:3" x14ac:dyDescent="0.25">
      <c r="A261" s="44" t="s">
        <v>1662</v>
      </c>
      <c r="B261" s="44">
        <v>15.78651</v>
      </c>
      <c r="C261" s="44">
        <v>1.2797620000000001</v>
      </c>
    </row>
    <row r="262" spans="1:3" x14ac:dyDescent="0.25">
      <c r="A262" s="44" t="s">
        <v>924</v>
      </c>
      <c r="B262" s="44">
        <v>15.785030000000001</v>
      </c>
      <c r="C262" s="44">
        <v>0.47676849999999998</v>
      </c>
    </row>
    <row r="263" spans="1:3" x14ac:dyDescent="0.25">
      <c r="A263" s="44" t="s">
        <v>2735</v>
      </c>
      <c r="B263" s="44">
        <v>15.781219999999999</v>
      </c>
      <c r="C263" s="44">
        <v>0.18837480000000001</v>
      </c>
    </row>
    <row r="264" spans="1:3" x14ac:dyDescent="0.25">
      <c r="A264" s="44" t="s">
        <v>6126</v>
      </c>
      <c r="B264" s="44">
        <v>15.774150000000001</v>
      </c>
      <c r="C264" s="44" t="s">
        <v>5966</v>
      </c>
    </row>
    <row r="265" spans="1:3" x14ac:dyDescent="0.25">
      <c r="A265" s="44" t="s">
        <v>6139</v>
      </c>
      <c r="B265" s="44">
        <v>15.766310000000001</v>
      </c>
      <c r="C265" s="44" t="s">
        <v>5966</v>
      </c>
    </row>
    <row r="266" spans="1:3" x14ac:dyDescent="0.25">
      <c r="A266" s="44" t="s">
        <v>563</v>
      </c>
      <c r="B266" s="44">
        <v>15.76445</v>
      </c>
      <c r="C266" s="44" t="s">
        <v>5966</v>
      </c>
    </row>
    <row r="267" spans="1:3" x14ac:dyDescent="0.25">
      <c r="A267" s="44" t="s">
        <v>3713</v>
      </c>
      <c r="B267" s="44">
        <v>15.74999</v>
      </c>
      <c r="C267" s="44" t="s">
        <v>5966</v>
      </c>
    </row>
    <row r="268" spans="1:3" x14ac:dyDescent="0.25">
      <c r="A268" s="44" t="s">
        <v>2063</v>
      </c>
      <c r="B268" s="44">
        <v>15.74658</v>
      </c>
      <c r="C268" s="44">
        <v>0.72114880000000003</v>
      </c>
    </row>
    <row r="269" spans="1:3" x14ac:dyDescent="0.25">
      <c r="A269" s="45" t="s">
        <v>6151</v>
      </c>
      <c r="B269" s="45">
        <v>15.74485</v>
      </c>
      <c r="C269" s="45" t="s">
        <v>5966</v>
      </c>
    </row>
    <row r="270" spans="1:3" x14ac:dyDescent="0.25">
      <c r="A270" s="45" t="s">
        <v>4985</v>
      </c>
      <c r="B270" s="45">
        <v>15.737439999999999</v>
      </c>
      <c r="C270" s="45" t="s">
        <v>5966</v>
      </c>
    </row>
    <row r="271" spans="1:3" x14ac:dyDescent="0.25">
      <c r="A271" s="44" t="s">
        <v>2354</v>
      </c>
      <c r="B271" s="44">
        <v>15.720039999999999</v>
      </c>
      <c r="C271" s="44" t="s">
        <v>5966</v>
      </c>
    </row>
    <row r="272" spans="1:3" x14ac:dyDescent="0.25">
      <c r="A272" s="45" t="s">
        <v>5215</v>
      </c>
      <c r="B272" s="45">
        <v>15.716469999999999</v>
      </c>
      <c r="C272" s="45" t="s">
        <v>5966</v>
      </c>
    </row>
    <row r="273" spans="1:3" x14ac:dyDescent="0.25">
      <c r="A273" s="45" t="s">
        <v>1659</v>
      </c>
      <c r="B273" s="45">
        <v>15.71346</v>
      </c>
      <c r="C273" s="45" t="s">
        <v>5966</v>
      </c>
    </row>
    <row r="274" spans="1:3" x14ac:dyDescent="0.25">
      <c r="A274" s="45" t="s">
        <v>4804</v>
      </c>
      <c r="B274" s="45">
        <v>15.70998</v>
      </c>
      <c r="C274" s="45" t="s">
        <v>5966</v>
      </c>
    </row>
    <row r="275" spans="1:3" x14ac:dyDescent="0.25">
      <c r="A275" s="44" t="s">
        <v>604</v>
      </c>
      <c r="B275" s="44">
        <v>15.7065</v>
      </c>
      <c r="C275" s="44" t="s">
        <v>5966</v>
      </c>
    </row>
    <row r="276" spans="1:3" x14ac:dyDescent="0.25">
      <c r="A276" s="44" t="s">
        <v>2011</v>
      </c>
      <c r="B276" s="44">
        <v>15.70557</v>
      </c>
      <c r="C276" s="44" t="s">
        <v>5966</v>
      </c>
    </row>
    <row r="277" spans="1:3" x14ac:dyDescent="0.25">
      <c r="A277" s="45" t="s">
        <v>1239</v>
      </c>
      <c r="B277" s="45">
        <v>15.69997</v>
      </c>
      <c r="C277" s="45">
        <v>1.369971</v>
      </c>
    </row>
    <row r="278" spans="1:3" x14ac:dyDescent="0.25">
      <c r="A278" s="45" t="s">
        <v>4965</v>
      </c>
      <c r="B278" s="45">
        <v>15.667310000000001</v>
      </c>
      <c r="C278" s="45" t="s">
        <v>5966</v>
      </c>
    </row>
    <row r="279" spans="1:3" x14ac:dyDescent="0.25">
      <c r="A279" s="45" t="s">
        <v>2003</v>
      </c>
      <c r="B279" s="45">
        <v>15.666410000000001</v>
      </c>
      <c r="C279" s="45" t="s">
        <v>5966</v>
      </c>
    </row>
    <row r="280" spans="1:3" x14ac:dyDescent="0.25">
      <c r="A280" s="44" t="s">
        <v>1765</v>
      </c>
      <c r="B280" s="44">
        <v>15.63904</v>
      </c>
      <c r="C280" s="44" t="s">
        <v>5966</v>
      </c>
    </row>
    <row r="281" spans="1:3" x14ac:dyDescent="0.25">
      <c r="A281" s="44" t="s">
        <v>521</v>
      </c>
      <c r="B281" s="44">
        <v>15.637919999999999</v>
      </c>
      <c r="C281" s="44" t="s">
        <v>5966</v>
      </c>
    </row>
    <row r="282" spans="1:3" x14ac:dyDescent="0.25">
      <c r="A282" s="45" t="s">
        <v>2044</v>
      </c>
      <c r="B282" s="45">
        <v>15.636139999999999</v>
      </c>
      <c r="C282" s="45" t="s">
        <v>5966</v>
      </c>
    </row>
    <row r="283" spans="1:3" x14ac:dyDescent="0.25">
      <c r="A283" s="45" t="s">
        <v>2377</v>
      </c>
      <c r="B283" s="45">
        <v>15.632720000000001</v>
      </c>
      <c r="C283" s="45">
        <v>1.668974</v>
      </c>
    </row>
    <row r="284" spans="1:3" x14ac:dyDescent="0.25">
      <c r="A284" s="44" t="s">
        <v>930</v>
      </c>
      <c r="B284" s="44">
        <v>15.62069</v>
      </c>
      <c r="C284" s="44" t="s">
        <v>5966</v>
      </c>
    </row>
    <row r="285" spans="1:3" x14ac:dyDescent="0.25">
      <c r="A285" s="45" t="s">
        <v>518</v>
      </c>
      <c r="B285" s="45">
        <v>15.611140000000001</v>
      </c>
      <c r="C285" s="45">
        <v>0.17231450000000001</v>
      </c>
    </row>
    <row r="286" spans="1:3" x14ac:dyDescent="0.25">
      <c r="A286" s="45" t="s">
        <v>1610</v>
      </c>
      <c r="B286" s="45">
        <v>15.60449</v>
      </c>
      <c r="C286" s="45">
        <v>2.1037430000000001</v>
      </c>
    </row>
    <row r="287" spans="1:3" x14ac:dyDescent="0.25">
      <c r="A287" s="45" t="s">
        <v>4237</v>
      </c>
      <c r="B287" s="45">
        <v>15.60192</v>
      </c>
      <c r="C287" s="45" t="s">
        <v>5966</v>
      </c>
    </row>
    <row r="288" spans="1:3" x14ac:dyDescent="0.25">
      <c r="A288" s="44" t="s">
        <v>5149</v>
      </c>
      <c r="B288" s="44">
        <v>15.59953</v>
      </c>
      <c r="C288" s="44" t="s">
        <v>5966</v>
      </c>
    </row>
    <row r="289" spans="1:3" x14ac:dyDescent="0.25">
      <c r="A289" s="44" t="s">
        <v>2059</v>
      </c>
      <c r="B289" s="44">
        <v>15.59714</v>
      </c>
      <c r="C289" s="44" t="s">
        <v>5966</v>
      </c>
    </row>
    <row r="290" spans="1:3" x14ac:dyDescent="0.25">
      <c r="A290" s="44" t="s">
        <v>5101</v>
      </c>
      <c r="B290" s="44">
        <v>15.58295</v>
      </c>
      <c r="C290" s="44">
        <v>0.78043490000000004</v>
      </c>
    </row>
    <row r="291" spans="1:3" x14ac:dyDescent="0.25">
      <c r="A291" s="45" t="s">
        <v>1321</v>
      </c>
      <c r="B291" s="45">
        <v>15.568680000000001</v>
      </c>
      <c r="C291" s="45">
        <v>0</v>
      </c>
    </row>
    <row r="292" spans="1:3" x14ac:dyDescent="0.25">
      <c r="A292" s="44" t="s">
        <v>520</v>
      </c>
      <c r="B292" s="44">
        <v>15.56765</v>
      </c>
      <c r="C292" s="44" t="s">
        <v>5966</v>
      </c>
    </row>
    <row r="293" spans="1:3" x14ac:dyDescent="0.25">
      <c r="A293" s="48" t="s">
        <v>6145</v>
      </c>
      <c r="B293" s="48">
        <v>15.56279</v>
      </c>
      <c r="C293" s="48" t="s">
        <v>5966</v>
      </c>
    </row>
    <row r="294" spans="1:3" x14ac:dyDescent="0.25">
      <c r="A294" s="45" t="s">
        <v>4245</v>
      </c>
      <c r="B294" s="45">
        <v>15.53792</v>
      </c>
      <c r="C294" s="45" t="s">
        <v>5966</v>
      </c>
    </row>
    <row r="295" spans="1:3" x14ac:dyDescent="0.25">
      <c r="A295" s="44" t="s">
        <v>4921</v>
      </c>
      <c r="B295" s="44">
        <v>15.5352</v>
      </c>
      <c r="C295" s="44" t="s">
        <v>5966</v>
      </c>
    </row>
    <row r="296" spans="1:3" x14ac:dyDescent="0.25">
      <c r="A296" s="45" t="s">
        <v>1249</v>
      </c>
      <c r="B296" s="45">
        <v>15.512890000000001</v>
      </c>
      <c r="C296" s="45" t="s">
        <v>5966</v>
      </c>
    </row>
    <row r="297" spans="1:3" x14ac:dyDescent="0.25">
      <c r="A297" s="45" t="s">
        <v>1308</v>
      </c>
      <c r="B297" s="45">
        <v>15.510579999999999</v>
      </c>
      <c r="C297" s="45">
        <v>0</v>
      </c>
    </row>
    <row r="298" spans="1:3" x14ac:dyDescent="0.25">
      <c r="A298" s="45" t="s">
        <v>4868</v>
      </c>
      <c r="B298" s="45">
        <v>15.50714</v>
      </c>
      <c r="C298" s="45" t="s">
        <v>5966</v>
      </c>
    </row>
    <row r="299" spans="1:3" x14ac:dyDescent="0.25">
      <c r="A299" s="44" t="s">
        <v>3679</v>
      </c>
      <c r="B299" s="44">
        <v>15.506360000000001</v>
      </c>
      <c r="C299" s="44" t="s">
        <v>5966</v>
      </c>
    </row>
    <row r="300" spans="1:3" x14ac:dyDescent="0.25">
      <c r="A300" s="44" t="s">
        <v>6154</v>
      </c>
      <c r="B300" s="44">
        <v>15.50259</v>
      </c>
      <c r="C300" s="44" t="s">
        <v>5966</v>
      </c>
    </row>
    <row r="301" spans="1:3" x14ac:dyDescent="0.25">
      <c r="A301" s="45" t="s">
        <v>4119</v>
      </c>
      <c r="B301" s="45">
        <v>15.501110000000001</v>
      </c>
      <c r="C301" s="45">
        <v>0.51306790000000002</v>
      </c>
    </row>
    <row r="302" spans="1:3" x14ac:dyDescent="0.25">
      <c r="A302" s="44" t="s">
        <v>607</v>
      </c>
      <c r="B302" s="44">
        <v>15.49532</v>
      </c>
      <c r="C302" s="44" t="s">
        <v>5966</v>
      </c>
    </row>
    <row r="303" spans="1:3" x14ac:dyDescent="0.25">
      <c r="A303" s="45" t="s">
        <v>2042</v>
      </c>
      <c r="B303" s="45">
        <v>15.49202</v>
      </c>
      <c r="C303" s="45" t="s">
        <v>5966</v>
      </c>
    </row>
    <row r="304" spans="1:3" x14ac:dyDescent="0.25">
      <c r="A304" s="44" t="s">
        <v>1809</v>
      </c>
      <c r="B304" s="44">
        <v>15.485849999999999</v>
      </c>
      <c r="C304" s="44">
        <v>0.66569970000000001</v>
      </c>
    </row>
    <row r="305" spans="1:3" x14ac:dyDescent="0.25">
      <c r="A305" s="44" t="s">
        <v>2064</v>
      </c>
      <c r="B305" s="44">
        <v>15.482340000000001</v>
      </c>
      <c r="C305" s="44" t="s">
        <v>5966</v>
      </c>
    </row>
    <row r="306" spans="1:3" x14ac:dyDescent="0.25">
      <c r="A306" s="44" t="s">
        <v>2012</v>
      </c>
      <c r="B306" s="44">
        <v>15.467599999999999</v>
      </c>
      <c r="C306" s="44">
        <v>2.7821599999999998E-2</v>
      </c>
    </row>
    <row r="307" spans="1:3" x14ac:dyDescent="0.25">
      <c r="A307" s="45" t="s">
        <v>156</v>
      </c>
      <c r="B307" s="45">
        <v>15.46537</v>
      </c>
      <c r="C307" s="45" t="s">
        <v>5966</v>
      </c>
    </row>
    <row r="308" spans="1:3" x14ac:dyDescent="0.25">
      <c r="A308" s="44" t="s">
        <v>4947</v>
      </c>
      <c r="B308" s="44">
        <v>15.463139999999999</v>
      </c>
      <c r="C308" s="44" t="s">
        <v>5966</v>
      </c>
    </row>
    <row r="309" spans="1:3" x14ac:dyDescent="0.25">
      <c r="A309" s="44" t="s">
        <v>1666</v>
      </c>
      <c r="B309" s="44">
        <v>15.42737</v>
      </c>
      <c r="C309" s="44" t="s">
        <v>5966</v>
      </c>
    </row>
    <row r="310" spans="1:3" x14ac:dyDescent="0.25">
      <c r="A310" s="45" t="s">
        <v>2045</v>
      </c>
      <c r="B310" s="45">
        <v>15.42615</v>
      </c>
      <c r="C310" s="45" t="s">
        <v>5966</v>
      </c>
    </row>
    <row r="311" spans="1:3" x14ac:dyDescent="0.25">
      <c r="A311" s="44" t="s">
        <v>2992</v>
      </c>
      <c r="B311" s="44">
        <v>15.42534</v>
      </c>
      <c r="C311" s="44" t="s">
        <v>5966</v>
      </c>
    </row>
    <row r="312" spans="1:3" x14ac:dyDescent="0.25">
      <c r="A312" s="44" t="s">
        <v>205</v>
      </c>
      <c r="B312" s="44">
        <v>15.42496</v>
      </c>
      <c r="C312" s="44" t="s">
        <v>5966</v>
      </c>
    </row>
    <row r="313" spans="1:3" x14ac:dyDescent="0.25">
      <c r="A313" s="45" t="s">
        <v>1303</v>
      </c>
      <c r="B313" s="45">
        <v>15.42046</v>
      </c>
      <c r="C313" s="45" t="s">
        <v>5966</v>
      </c>
    </row>
    <row r="314" spans="1:3" x14ac:dyDescent="0.25">
      <c r="A314" s="45" t="s">
        <v>2391</v>
      </c>
      <c r="B314" s="45">
        <v>15.418419999999999</v>
      </c>
      <c r="C314" s="45" t="s">
        <v>5966</v>
      </c>
    </row>
    <row r="315" spans="1:3" x14ac:dyDescent="0.25">
      <c r="A315" s="44" t="s">
        <v>4225</v>
      </c>
      <c r="B315" s="44">
        <v>15.41775</v>
      </c>
      <c r="C315" s="44" t="s">
        <v>5966</v>
      </c>
    </row>
    <row r="316" spans="1:3" x14ac:dyDescent="0.25">
      <c r="A316" s="44" t="s">
        <v>1623</v>
      </c>
      <c r="B316" s="44">
        <v>15.41056</v>
      </c>
      <c r="C316" s="44" t="s">
        <v>5966</v>
      </c>
    </row>
    <row r="317" spans="1:3" x14ac:dyDescent="0.25">
      <c r="A317" s="44" t="s">
        <v>2953</v>
      </c>
      <c r="B317" s="44">
        <v>15.402990000000001</v>
      </c>
      <c r="C317" s="44" t="s">
        <v>5966</v>
      </c>
    </row>
    <row r="318" spans="1:3" x14ac:dyDescent="0.25">
      <c r="A318" s="44" t="s">
        <v>5087</v>
      </c>
      <c r="B318" s="44">
        <v>15.4016</v>
      </c>
      <c r="C318" s="44" t="s">
        <v>5966</v>
      </c>
    </row>
    <row r="319" spans="1:3" x14ac:dyDescent="0.25">
      <c r="A319" s="44" t="s">
        <v>4360</v>
      </c>
      <c r="B319" s="44">
        <v>15.399480000000001</v>
      </c>
      <c r="C319" s="44" t="s">
        <v>5966</v>
      </c>
    </row>
    <row r="320" spans="1:3" x14ac:dyDescent="0.25">
      <c r="A320" s="45" t="s">
        <v>2379</v>
      </c>
      <c r="B320" s="45">
        <v>15.39114</v>
      </c>
      <c r="C320" s="45" t="s">
        <v>5966</v>
      </c>
    </row>
    <row r="321" spans="1:3" x14ac:dyDescent="0.25">
      <c r="A321" s="45" t="s">
        <v>2397</v>
      </c>
      <c r="B321" s="45">
        <v>15.38988</v>
      </c>
      <c r="C321" s="45">
        <v>0.70457530000000002</v>
      </c>
    </row>
    <row r="322" spans="1:3" x14ac:dyDescent="0.25">
      <c r="A322" s="45" t="s">
        <v>861</v>
      </c>
      <c r="B322" s="45">
        <v>15.38461</v>
      </c>
      <c r="C322" s="45">
        <v>1.607917</v>
      </c>
    </row>
    <row r="323" spans="1:3" x14ac:dyDescent="0.25">
      <c r="A323" s="45" t="s">
        <v>5485</v>
      </c>
      <c r="B323" s="45">
        <v>15.383179999999999</v>
      </c>
      <c r="C323" s="45" t="s">
        <v>5966</v>
      </c>
    </row>
    <row r="324" spans="1:3" x14ac:dyDescent="0.25">
      <c r="A324" s="45" t="s">
        <v>934</v>
      </c>
      <c r="B324" s="45">
        <v>15.375019999999999</v>
      </c>
      <c r="C324" s="45" t="s">
        <v>5966</v>
      </c>
    </row>
    <row r="325" spans="1:3" x14ac:dyDescent="0.25">
      <c r="A325" s="45" t="s">
        <v>4221</v>
      </c>
      <c r="B325" s="45">
        <v>15.36819</v>
      </c>
      <c r="C325" s="45" t="s">
        <v>5966</v>
      </c>
    </row>
    <row r="326" spans="1:3" x14ac:dyDescent="0.25">
      <c r="A326" s="45" t="s">
        <v>2392</v>
      </c>
      <c r="B326" s="45">
        <v>15.36439</v>
      </c>
      <c r="C326" s="45" t="s">
        <v>5966</v>
      </c>
    </row>
    <row r="327" spans="1:3" x14ac:dyDescent="0.25">
      <c r="A327" s="44" t="s">
        <v>1670</v>
      </c>
      <c r="B327" s="44">
        <v>15.360519999999999</v>
      </c>
      <c r="C327" s="44">
        <v>0.94292889999999996</v>
      </c>
    </row>
    <row r="328" spans="1:3" x14ac:dyDescent="0.25">
      <c r="A328" s="44" t="s">
        <v>1604</v>
      </c>
      <c r="B328" s="44">
        <v>15.34808</v>
      </c>
      <c r="C328" s="44" t="s">
        <v>5966</v>
      </c>
    </row>
    <row r="329" spans="1:3" x14ac:dyDescent="0.25">
      <c r="A329" s="45" t="s">
        <v>5306</v>
      </c>
      <c r="B329" s="45">
        <v>15.34042</v>
      </c>
      <c r="C329" s="45" t="s">
        <v>5966</v>
      </c>
    </row>
    <row r="330" spans="1:3" x14ac:dyDescent="0.25">
      <c r="A330" s="45" t="s">
        <v>4223</v>
      </c>
      <c r="B330" s="45">
        <v>15.322039999999999</v>
      </c>
      <c r="C330" s="45" t="s">
        <v>5966</v>
      </c>
    </row>
    <row r="331" spans="1:3" x14ac:dyDescent="0.25">
      <c r="A331" s="44" t="s">
        <v>4224</v>
      </c>
      <c r="B331" s="44">
        <v>15.321400000000001</v>
      </c>
      <c r="C331" s="44" t="s">
        <v>5966</v>
      </c>
    </row>
    <row r="332" spans="1:3" x14ac:dyDescent="0.25">
      <c r="A332" s="45" t="s">
        <v>926</v>
      </c>
      <c r="B332" s="45">
        <v>15.318709999999999</v>
      </c>
      <c r="C332" s="45" t="s">
        <v>5966</v>
      </c>
    </row>
    <row r="333" spans="1:3" x14ac:dyDescent="0.25">
      <c r="A333" s="45" t="s">
        <v>5245</v>
      </c>
      <c r="B333" s="45">
        <v>15.29973</v>
      </c>
      <c r="C333" s="45" t="s">
        <v>5966</v>
      </c>
    </row>
    <row r="334" spans="1:3" x14ac:dyDescent="0.25">
      <c r="A334" s="45" t="s">
        <v>1603</v>
      </c>
      <c r="B334" s="45">
        <v>15.295680000000001</v>
      </c>
      <c r="C334" s="45">
        <v>0.59660990000000003</v>
      </c>
    </row>
    <row r="335" spans="1:3" x14ac:dyDescent="0.25">
      <c r="A335" s="44" t="s">
        <v>2043</v>
      </c>
      <c r="B335" s="44">
        <v>15.29299</v>
      </c>
      <c r="C335" s="44">
        <v>1.5942E-3</v>
      </c>
    </row>
    <row r="336" spans="1:3" x14ac:dyDescent="0.25">
      <c r="A336" s="45" t="s">
        <v>6136</v>
      </c>
      <c r="B336" s="45">
        <v>15.29027</v>
      </c>
      <c r="C336" s="45" t="s">
        <v>5966</v>
      </c>
    </row>
    <row r="337" spans="1:3" x14ac:dyDescent="0.25">
      <c r="A337" s="44" t="s">
        <v>4227</v>
      </c>
      <c r="B337" s="44">
        <v>15.278359999999999</v>
      </c>
      <c r="C337" s="44" t="s">
        <v>5966</v>
      </c>
    </row>
    <row r="338" spans="1:3" x14ac:dyDescent="0.25">
      <c r="A338" s="45" t="s">
        <v>579</v>
      </c>
      <c r="B338" s="45">
        <v>15.271000000000001</v>
      </c>
      <c r="C338" s="45">
        <v>0.79772149999999997</v>
      </c>
    </row>
    <row r="339" spans="1:3" x14ac:dyDescent="0.25">
      <c r="A339" s="44" t="s">
        <v>6143</v>
      </c>
      <c r="B339" s="44">
        <v>15.266719999999999</v>
      </c>
      <c r="C339" s="44" t="s">
        <v>5966</v>
      </c>
    </row>
    <row r="340" spans="1:3" x14ac:dyDescent="0.25">
      <c r="A340" s="45" t="s">
        <v>6150</v>
      </c>
      <c r="B340" s="45">
        <v>15.257020000000001</v>
      </c>
      <c r="C340" s="45">
        <v>0.7582778</v>
      </c>
    </row>
    <row r="341" spans="1:3" x14ac:dyDescent="0.25">
      <c r="A341" s="44" t="s">
        <v>2407</v>
      </c>
      <c r="B341" s="44">
        <v>15.24433</v>
      </c>
      <c r="C341" s="44" t="s">
        <v>5966</v>
      </c>
    </row>
    <row r="342" spans="1:3" x14ac:dyDescent="0.25">
      <c r="A342" s="44" t="s">
        <v>572</v>
      </c>
      <c r="B342" s="44">
        <v>15.223409999999999</v>
      </c>
      <c r="C342" s="44">
        <v>0.3196619</v>
      </c>
    </row>
    <row r="343" spans="1:3" x14ac:dyDescent="0.25">
      <c r="A343" s="45" t="s">
        <v>4236</v>
      </c>
      <c r="B343" s="45">
        <v>15.22007</v>
      </c>
      <c r="C343" s="45">
        <v>0.16746359999999999</v>
      </c>
    </row>
    <row r="344" spans="1:3" x14ac:dyDescent="0.25">
      <c r="A344" s="44" t="s">
        <v>874</v>
      </c>
      <c r="B344" s="44">
        <v>15.216620000000001</v>
      </c>
      <c r="C344" s="44">
        <v>0.41094049999999999</v>
      </c>
    </row>
    <row r="345" spans="1:3" x14ac:dyDescent="0.25">
      <c r="A345" s="45" t="s">
        <v>5316</v>
      </c>
      <c r="B345" s="45">
        <v>15.21231</v>
      </c>
      <c r="C345" s="45" t="s">
        <v>5966</v>
      </c>
    </row>
    <row r="346" spans="1:3" x14ac:dyDescent="0.25">
      <c r="A346" s="44" t="s">
        <v>4220</v>
      </c>
      <c r="B346" s="44">
        <v>15.20623</v>
      </c>
      <c r="C346" s="44" t="s">
        <v>5966</v>
      </c>
    </row>
    <row r="347" spans="1:3" x14ac:dyDescent="0.25">
      <c r="A347" s="44" t="s">
        <v>1319</v>
      </c>
      <c r="B347" s="44">
        <v>15.205030000000001</v>
      </c>
      <c r="C347" s="44">
        <v>0</v>
      </c>
    </row>
    <row r="348" spans="1:3" x14ac:dyDescent="0.25">
      <c r="A348" s="45" t="s">
        <v>203</v>
      </c>
      <c r="B348" s="45">
        <v>15.19876</v>
      </c>
      <c r="C348" s="45" t="s">
        <v>5966</v>
      </c>
    </row>
    <row r="349" spans="1:3" x14ac:dyDescent="0.25">
      <c r="A349" s="45" t="s">
        <v>4149</v>
      </c>
      <c r="B349" s="45">
        <v>15.19786</v>
      </c>
      <c r="C349" s="45" t="s">
        <v>5966</v>
      </c>
    </row>
    <row r="350" spans="1:3" x14ac:dyDescent="0.25">
      <c r="A350" s="45" t="s">
        <v>2047</v>
      </c>
      <c r="B350" s="45">
        <v>15.191599999999999</v>
      </c>
      <c r="C350" s="45" t="s">
        <v>5966</v>
      </c>
    </row>
    <row r="351" spans="1:3" x14ac:dyDescent="0.25">
      <c r="A351" s="44" t="s">
        <v>2055</v>
      </c>
      <c r="B351" s="44">
        <v>15.188599999999999</v>
      </c>
      <c r="C351" s="44" t="s">
        <v>5966</v>
      </c>
    </row>
    <row r="352" spans="1:3" x14ac:dyDescent="0.25">
      <c r="A352" s="45" t="s">
        <v>4252</v>
      </c>
      <c r="B352" s="45">
        <v>15.18717</v>
      </c>
      <c r="C352" s="45" t="s">
        <v>5966</v>
      </c>
    </row>
    <row r="353" spans="1:3" x14ac:dyDescent="0.25">
      <c r="A353" s="44" t="s">
        <v>2053</v>
      </c>
      <c r="B353" s="44">
        <v>15.18003</v>
      </c>
      <c r="C353" s="44" t="s">
        <v>5966</v>
      </c>
    </row>
    <row r="354" spans="1:3" x14ac:dyDescent="0.25">
      <c r="A354" s="45" t="s">
        <v>4231</v>
      </c>
      <c r="B354" s="45">
        <v>15.17937</v>
      </c>
      <c r="C354" s="45" t="s">
        <v>5966</v>
      </c>
    </row>
    <row r="355" spans="1:3" x14ac:dyDescent="0.25">
      <c r="A355" s="45" t="s">
        <v>4875</v>
      </c>
      <c r="B355" s="45">
        <v>15.16994</v>
      </c>
      <c r="C355" s="45" t="s">
        <v>5966</v>
      </c>
    </row>
    <row r="356" spans="1:3" x14ac:dyDescent="0.25">
      <c r="A356" s="44" t="s">
        <v>4242</v>
      </c>
      <c r="B356" s="44">
        <v>15.169280000000001</v>
      </c>
      <c r="C356" s="44" t="s">
        <v>5966</v>
      </c>
    </row>
    <row r="357" spans="1:3" x14ac:dyDescent="0.25">
      <c r="A357" s="45" t="s">
        <v>2324</v>
      </c>
      <c r="B357" s="45">
        <v>15.160170000000001</v>
      </c>
      <c r="C357" s="45">
        <v>0.20704620000000001</v>
      </c>
    </row>
    <row r="358" spans="1:3" x14ac:dyDescent="0.25">
      <c r="A358" s="45" t="s">
        <v>869</v>
      </c>
      <c r="B358" s="45">
        <v>15.15995</v>
      </c>
      <c r="C358" s="45" t="s">
        <v>5966</v>
      </c>
    </row>
    <row r="359" spans="1:3" x14ac:dyDescent="0.25">
      <c r="A359" s="44" t="s">
        <v>4213</v>
      </c>
      <c r="B359" s="44">
        <v>15.15714</v>
      </c>
      <c r="C359" s="44" t="s">
        <v>5966</v>
      </c>
    </row>
    <row r="360" spans="1:3" x14ac:dyDescent="0.25">
      <c r="A360" s="45" t="s">
        <v>4830</v>
      </c>
      <c r="B360" s="45">
        <v>15.15141</v>
      </c>
      <c r="C360" s="45" t="s">
        <v>5966</v>
      </c>
    </row>
    <row r="361" spans="1:3" x14ac:dyDescent="0.25">
      <c r="A361" s="45" t="s">
        <v>1800</v>
      </c>
      <c r="B361" s="45">
        <v>15.150840000000001</v>
      </c>
      <c r="C361" s="45" t="s">
        <v>5966</v>
      </c>
    </row>
    <row r="362" spans="1:3" x14ac:dyDescent="0.25">
      <c r="A362" s="44" t="s">
        <v>4251</v>
      </c>
      <c r="B362" s="44">
        <v>15.14812</v>
      </c>
      <c r="C362" s="44" t="s">
        <v>5966</v>
      </c>
    </row>
    <row r="363" spans="1:3" x14ac:dyDescent="0.25">
      <c r="A363" s="45" t="s">
        <v>2958</v>
      </c>
      <c r="B363" s="45">
        <v>15.14254</v>
      </c>
      <c r="C363" s="45" t="s">
        <v>5966</v>
      </c>
    </row>
    <row r="364" spans="1:3" x14ac:dyDescent="0.25">
      <c r="A364" s="44" t="s">
        <v>859</v>
      </c>
      <c r="B364" s="44">
        <v>15.14195</v>
      </c>
      <c r="C364" s="44">
        <v>0.69408110000000001</v>
      </c>
    </row>
    <row r="365" spans="1:3" x14ac:dyDescent="0.25">
      <c r="A365" s="45" t="s">
        <v>4215</v>
      </c>
      <c r="B365" s="45">
        <v>15.13266</v>
      </c>
      <c r="C365" s="45" t="s">
        <v>5966</v>
      </c>
    </row>
    <row r="366" spans="1:3" x14ac:dyDescent="0.25">
      <c r="A366" s="44" t="s">
        <v>5016</v>
      </c>
      <c r="B366" s="44">
        <v>15.132569999999999</v>
      </c>
      <c r="C366" s="44" t="s">
        <v>5966</v>
      </c>
    </row>
    <row r="367" spans="1:3" x14ac:dyDescent="0.25">
      <c r="A367" s="44" t="s">
        <v>1817</v>
      </c>
      <c r="B367" s="44">
        <v>15.13114</v>
      </c>
      <c r="C367" s="44">
        <v>0.71492520000000004</v>
      </c>
    </row>
    <row r="368" spans="1:3" x14ac:dyDescent="0.25">
      <c r="A368" s="44" t="s">
        <v>1301</v>
      </c>
      <c r="B368" s="44">
        <v>15.126670000000001</v>
      </c>
      <c r="C368" s="44">
        <v>0.22791130000000001</v>
      </c>
    </row>
    <row r="369" spans="1:3" x14ac:dyDescent="0.25">
      <c r="A369" s="45" t="s">
        <v>4880</v>
      </c>
      <c r="B369" s="45">
        <v>15.117240000000001</v>
      </c>
      <c r="C369" s="45" t="s">
        <v>5966</v>
      </c>
    </row>
    <row r="370" spans="1:3" x14ac:dyDescent="0.25">
      <c r="A370" s="44" t="s">
        <v>2232</v>
      </c>
      <c r="B370" s="44">
        <v>15.111280000000001</v>
      </c>
      <c r="C370" s="44" t="s">
        <v>5966</v>
      </c>
    </row>
    <row r="371" spans="1:3" x14ac:dyDescent="0.25">
      <c r="A371" s="44" t="s">
        <v>4835</v>
      </c>
      <c r="B371" s="44">
        <v>15.10026</v>
      </c>
      <c r="C371" s="44" t="s">
        <v>5966</v>
      </c>
    </row>
    <row r="372" spans="1:3" x14ac:dyDescent="0.25">
      <c r="A372" s="44" t="s">
        <v>5071</v>
      </c>
      <c r="B372" s="44">
        <v>15.09314</v>
      </c>
      <c r="C372" s="44" t="s">
        <v>5966</v>
      </c>
    </row>
    <row r="373" spans="1:3" x14ac:dyDescent="0.25">
      <c r="A373" s="45" t="s">
        <v>5064</v>
      </c>
      <c r="B373" s="45">
        <v>15.093030000000001</v>
      </c>
      <c r="C373" s="45">
        <v>0.23666570000000001</v>
      </c>
    </row>
    <row r="374" spans="1:3" x14ac:dyDescent="0.25">
      <c r="A374" s="44" t="s">
        <v>6148</v>
      </c>
      <c r="B374" s="44">
        <v>15.089700000000001</v>
      </c>
      <c r="C374" s="44" t="s">
        <v>5966</v>
      </c>
    </row>
    <row r="375" spans="1:3" x14ac:dyDescent="0.25">
      <c r="A375" s="45" t="s">
        <v>2395</v>
      </c>
      <c r="B375" s="45">
        <v>15.08874</v>
      </c>
      <c r="C375" s="45" t="s">
        <v>5966</v>
      </c>
    </row>
    <row r="376" spans="1:3" x14ac:dyDescent="0.25">
      <c r="A376" s="44" t="s">
        <v>6133</v>
      </c>
      <c r="B376" s="44">
        <v>15.08694</v>
      </c>
      <c r="C376" s="44" t="s">
        <v>5966</v>
      </c>
    </row>
    <row r="377" spans="1:3" x14ac:dyDescent="0.25">
      <c r="A377" s="45" t="s">
        <v>4927</v>
      </c>
      <c r="B377" s="45">
        <v>15.083600000000001</v>
      </c>
      <c r="C377" s="45" t="s">
        <v>5966</v>
      </c>
    </row>
    <row r="378" spans="1:3" x14ac:dyDescent="0.25">
      <c r="A378" s="45" t="s">
        <v>5574</v>
      </c>
      <c r="B378" s="45">
        <v>15.08018</v>
      </c>
      <c r="C378" s="45">
        <v>4.4292600000000001E-2</v>
      </c>
    </row>
    <row r="379" spans="1:3" x14ac:dyDescent="0.25">
      <c r="A379" s="45" t="s">
        <v>4226</v>
      </c>
      <c r="B379" s="45">
        <v>15.074769999999999</v>
      </c>
      <c r="C379" s="45" t="s">
        <v>5966</v>
      </c>
    </row>
    <row r="380" spans="1:3" x14ac:dyDescent="0.25">
      <c r="A380" s="45" t="s">
        <v>5380</v>
      </c>
      <c r="B380" s="45">
        <v>15.07396</v>
      </c>
      <c r="C380" s="45" t="s">
        <v>5966</v>
      </c>
    </row>
    <row r="381" spans="1:3" x14ac:dyDescent="0.25">
      <c r="A381" s="45" t="s">
        <v>955</v>
      </c>
      <c r="B381" s="45">
        <v>15.072660000000001</v>
      </c>
      <c r="C381" s="45">
        <v>1.343882</v>
      </c>
    </row>
    <row r="382" spans="1:3" x14ac:dyDescent="0.25">
      <c r="A382" s="44" t="s">
        <v>6127</v>
      </c>
      <c r="B382" s="44">
        <v>15.07231</v>
      </c>
      <c r="C382" s="44" t="s">
        <v>5966</v>
      </c>
    </row>
    <row r="383" spans="1:3" x14ac:dyDescent="0.25">
      <c r="A383" s="45" t="s">
        <v>6130</v>
      </c>
      <c r="B383" s="45">
        <v>15.071910000000001</v>
      </c>
      <c r="C383" s="45" t="s">
        <v>5966</v>
      </c>
    </row>
    <row r="384" spans="1:3" x14ac:dyDescent="0.25">
      <c r="A384" s="45" t="s">
        <v>2390</v>
      </c>
      <c r="B384" s="45">
        <v>15.071260000000001</v>
      </c>
      <c r="C384" s="45" t="s">
        <v>5966</v>
      </c>
    </row>
    <row r="385" spans="1:3" x14ac:dyDescent="0.25">
      <c r="A385" s="45" t="s">
        <v>192</v>
      </c>
      <c r="B385" s="45">
        <v>15.06847</v>
      </c>
      <c r="C385" s="45" t="s">
        <v>5966</v>
      </c>
    </row>
    <row r="386" spans="1:3" x14ac:dyDescent="0.25">
      <c r="A386" s="45" t="s">
        <v>4844</v>
      </c>
      <c r="B386" s="45">
        <v>15.05805</v>
      </c>
      <c r="C386" s="45" t="s">
        <v>5966</v>
      </c>
    </row>
    <row r="387" spans="1:3" x14ac:dyDescent="0.25">
      <c r="A387" s="44" t="s">
        <v>2402</v>
      </c>
      <c r="B387" s="44">
        <v>15.057930000000001</v>
      </c>
      <c r="C387" s="44" t="s">
        <v>5966</v>
      </c>
    </row>
    <row r="388" spans="1:3" x14ac:dyDescent="0.25">
      <c r="A388" s="45" t="s">
        <v>2389</v>
      </c>
      <c r="B388" s="45">
        <v>15.042680000000001</v>
      </c>
      <c r="C388" s="45" t="s">
        <v>5966</v>
      </c>
    </row>
    <row r="389" spans="1:3" x14ac:dyDescent="0.25">
      <c r="A389" s="44" t="s">
        <v>4851</v>
      </c>
      <c r="B389" s="44">
        <v>15.036429999999999</v>
      </c>
      <c r="C389" s="44" t="s">
        <v>5966</v>
      </c>
    </row>
    <row r="390" spans="1:3" x14ac:dyDescent="0.25">
      <c r="A390" s="45" t="s">
        <v>6140</v>
      </c>
      <c r="B390" s="45">
        <v>15.03628</v>
      </c>
      <c r="C390" s="45" t="s">
        <v>5966</v>
      </c>
    </row>
    <row r="391" spans="1:3" x14ac:dyDescent="0.25">
      <c r="A391" s="45" t="s">
        <v>933</v>
      </c>
      <c r="B391" s="45">
        <v>15.02591</v>
      </c>
      <c r="C391" s="45">
        <v>1.1183510000000001</v>
      </c>
    </row>
    <row r="392" spans="1:3" x14ac:dyDescent="0.25">
      <c r="A392" s="44" t="s">
        <v>134</v>
      </c>
      <c r="B392" s="44">
        <v>15.021739999999999</v>
      </c>
      <c r="C392" s="44" t="s">
        <v>5966</v>
      </c>
    </row>
    <row r="393" spans="1:3" x14ac:dyDescent="0.25">
      <c r="A393" s="44" t="s">
        <v>4243</v>
      </c>
      <c r="B393" s="44">
        <v>15.0174</v>
      </c>
      <c r="C393" s="44" t="s">
        <v>5966</v>
      </c>
    </row>
    <row r="394" spans="1:3" x14ac:dyDescent="0.25">
      <c r="A394" s="44" t="s">
        <v>2385</v>
      </c>
      <c r="B394" s="44">
        <v>15.013389999999999</v>
      </c>
      <c r="C394" s="44">
        <v>0.1125375</v>
      </c>
    </row>
    <row r="395" spans="1:3" x14ac:dyDescent="0.25">
      <c r="A395" s="45" t="s">
        <v>2405</v>
      </c>
      <c r="B395" s="45">
        <v>14.997920000000001</v>
      </c>
      <c r="C395" s="45" t="s">
        <v>5966</v>
      </c>
    </row>
    <row r="396" spans="1:3" x14ac:dyDescent="0.25">
      <c r="A396" s="45" t="s">
        <v>4249</v>
      </c>
      <c r="B396" s="45">
        <v>14.992570000000001</v>
      </c>
      <c r="C396" s="45" t="s">
        <v>5966</v>
      </c>
    </row>
    <row r="397" spans="1:3" x14ac:dyDescent="0.25">
      <c r="A397" s="44" t="s">
        <v>1313</v>
      </c>
      <c r="B397" s="44">
        <v>14.987819999999999</v>
      </c>
      <c r="C397" s="44">
        <v>0</v>
      </c>
    </row>
    <row r="398" spans="1:3" x14ac:dyDescent="0.25">
      <c r="A398" s="44" t="s">
        <v>6153</v>
      </c>
      <c r="B398" s="44">
        <v>14.979649999999999</v>
      </c>
      <c r="C398" s="44" t="s">
        <v>5966</v>
      </c>
    </row>
    <row r="399" spans="1:3" x14ac:dyDescent="0.25">
      <c r="A399" s="45" t="s">
        <v>6144</v>
      </c>
      <c r="B399" s="45">
        <v>14.97316</v>
      </c>
      <c r="C399" s="45" t="s">
        <v>5966</v>
      </c>
    </row>
    <row r="400" spans="1:3" x14ac:dyDescent="0.25">
      <c r="A400" s="44" t="s">
        <v>1668</v>
      </c>
      <c r="B400" s="44">
        <v>14.97044</v>
      </c>
      <c r="C400" s="44" t="s">
        <v>5966</v>
      </c>
    </row>
    <row r="401" spans="1:3" x14ac:dyDescent="0.25">
      <c r="A401" s="44" t="s">
        <v>1845</v>
      </c>
      <c r="B401" s="44">
        <v>14.96486</v>
      </c>
      <c r="C401" s="44" t="s">
        <v>5966</v>
      </c>
    </row>
    <row r="402" spans="1:3" x14ac:dyDescent="0.25">
      <c r="A402" s="44" t="s">
        <v>2066</v>
      </c>
      <c r="B402" s="44">
        <v>14.94759</v>
      </c>
      <c r="C402" s="44" t="s">
        <v>5966</v>
      </c>
    </row>
    <row r="403" spans="1:3" x14ac:dyDescent="0.25">
      <c r="A403" s="45" t="s">
        <v>4260</v>
      </c>
      <c r="B403" s="45">
        <v>14.94178</v>
      </c>
      <c r="C403" s="45" t="s">
        <v>5966</v>
      </c>
    </row>
    <row r="404" spans="1:3" x14ac:dyDescent="0.25">
      <c r="A404" s="45" t="s">
        <v>4887</v>
      </c>
      <c r="B404" s="45">
        <v>14.94159</v>
      </c>
      <c r="C404" s="45" t="s">
        <v>5966</v>
      </c>
    </row>
    <row r="405" spans="1:3" x14ac:dyDescent="0.25">
      <c r="A405" s="44" t="s">
        <v>5367</v>
      </c>
      <c r="B405" s="44">
        <v>14.93712</v>
      </c>
      <c r="C405" s="44" t="s">
        <v>5966</v>
      </c>
    </row>
    <row r="406" spans="1:3" x14ac:dyDescent="0.25">
      <c r="A406" s="44" t="s">
        <v>2049</v>
      </c>
      <c r="B406" s="44">
        <v>14.9329</v>
      </c>
      <c r="C406" s="44" t="s">
        <v>5966</v>
      </c>
    </row>
    <row r="407" spans="1:3" x14ac:dyDescent="0.25">
      <c r="A407" s="45" t="s">
        <v>4969</v>
      </c>
      <c r="B407" s="45">
        <v>14.92737</v>
      </c>
      <c r="C407" s="45">
        <v>4.0596500000000001E-2</v>
      </c>
    </row>
    <row r="408" spans="1:3" x14ac:dyDescent="0.25">
      <c r="A408" s="45" t="s">
        <v>4228</v>
      </c>
      <c r="B408" s="45">
        <v>14.918089999999999</v>
      </c>
      <c r="C408" s="45" t="s">
        <v>5966</v>
      </c>
    </row>
    <row r="409" spans="1:3" x14ac:dyDescent="0.25">
      <c r="A409" s="45" t="s">
        <v>4839</v>
      </c>
      <c r="B409" s="45">
        <v>14.91123</v>
      </c>
      <c r="C409" s="45" t="s">
        <v>5966</v>
      </c>
    </row>
    <row r="410" spans="1:3" x14ac:dyDescent="0.25">
      <c r="A410" s="45" t="s">
        <v>4233</v>
      </c>
      <c r="B410" s="45">
        <v>14.9108</v>
      </c>
      <c r="C410" s="45" t="s">
        <v>5966</v>
      </c>
    </row>
    <row r="411" spans="1:3" x14ac:dyDescent="0.25">
      <c r="A411" s="45" t="s">
        <v>2307</v>
      </c>
      <c r="B411" s="45">
        <v>14.905709999999999</v>
      </c>
      <c r="C411" s="45" t="s">
        <v>5966</v>
      </c>
    </row>
    <row r="412" spans="1:3" x14ac:dyDescent="0.25">
      <c r="A412" s="44" t="s">
        <v>5077</v>
      </c>
      <c r="B412" s="44">
        <v>14.90273</v>
      </c>
      <c r="C412" s="44" t="s">
        <v>5966</v>
      </c>
    </row>
    <row r="413" spans="1:3" x14ac:dyDescent="0.25">
      <c r="A413" s="44" t="s">
        <v>2406</v>
      </c>
      <c r="B413" s="44">
        <v>14.90016</v>
      </c>
      <c r="C413" s="44" t="s">
        <v>5966</v>
      </c>
    </row>
    <row r="414" spans="1:3" x14ac:dyDescent="0.25">
      <c r="A414" s="44" t="s">
        <v>6131</v>
      </c>
      <c r="B414" s="44">
        <v>14.89592</v>
      </c>
      <c r="C414" s="44" t="s">
        <v>5966</v>
      </c>
    </row>
    <row r="415" spans="1:3" x14ac:dyDescent="0.25">
      <c r="A415" s="44" t="s">
        <v>4241</v>
      </c>
      <c r="B415" s="44">
        <v>14.891540000000001</v>
      </c>
      <c r="C415" s="44">
        <v>0.1131963</v>
      </c>
    </row>
    <row r="416" spans="1:3" x14ac:dyDescent="0.25">
      <c r="A416" s="44" t="s">
        <v>5109</v>
      </c>
      <c r="B416" s="44">
        <v>14.871880000000001</v>
      </c>
      <c r="C416" s="44" t="s">
        <v>5966</v>
      </c>
    </row>
    <row r="417" spans="1:3" x14ac:dyDescent="0.25">
      <c r="A417" t="s">
        <v>208</v>
      </c>
      <c r="B417">
        <v>14.862030000000001</v>
      </c>
      <c r="C417" t="s">
        <v>5966</v>
      </c>
    </row>
    <row r="418" spans="1:3" x14ac:dyDescent="0.25">
      <c r="A418" s="45" t="s">
        <v>1689</v>
      </c>
      <c r="B418" s="45">
        <v>14.855639999999999</v>
      </c>
      <c r="C418" s="45" t="s">
        <v>5966</v>
      </c>
    </row>
    <row r="419" spans="1:3" x14ac:dyDescent="0.25">
      <c r="A419" s="44" t="s">
        <v>5116</v>
      </c>
      <c r="B419" s="44">
        <v>14.853949999999999</v>
      </c>
      <c r="C419" s="44" t="s">
        <v>5966</v>
      </c>
    </row>
    <row r="420" spans="1:3" x14ac:dyDescent="0.25">
      <c r="A420" s="44" t="s">
        <v>1251</v>
      </c>
      <c r="B420" s="44">
        <v>14.85271</v>
      </c>
      <c r="C420" s="44" t="s">
        <v>5966</v>
      </c>
    </row>
    <row r="421" spans="1:3" x14ac:dyDescent="0.25">
      <c r="A421" s="45" t="s">
        <v>6201</v>
      </c>
      <c r="B421" s="45">
        <v>14.850429999999999</v>
      </c>
      <c r="C421" s="45" t="s">
        <v>5966</v>
      </c>
    </row>
    <row r="422" spans="1:3" x14ac:dyDescent="0.25">
      <c r="A422" s="45" t="s">
        <v>1765</v>
      </c>
      <c r="B422" s="45">
        <v>14.840809999999999</v>
      </c>
      <c r="C422" s="45" t="s">
        <v>5966</v>
      </c>
    </row>
    <row r="423" spans="1:3" x14ac:dyDescent="0.25">
      <c r="A423" s="45" t="s">
        <v>4912</v>
      </c>
      <c r="B423" s="45">
        <v>14.83403</v>
      </c>
      <c r="C423" s="45" t="s">
        <v>5966</v>
      </c>
    </row>
    <row r="424" spans="1:3" x14ac:dyDescent="0.25">
      <c r="A424" s="45" t="s">
        <v>4918</v>
      </c>
      <c r="B424" s="45">
        <v>14.827959999999999</v>
      </c>
      <c r="C424" s="45" t="s">
        <v>5966</v>
      </c>
    </row>
    <row r="425" spans="1:3" x14ac:dyDescent="0.25">
      <c r="A425" s="44" t="s">
        <v>6156</v>
      </c>
      <c r="B425" s="44">
        <v>14.82288</v>
      </c>
      <c r="C425" s="44" t="s">
        <v>5966</v>
      </c>
    </row>
    <row r="426" spans="1:3" x14ac:dyDescent="0.25">
      <c r="A426" s="44" t="s">
        <v>6146</v>
      </c>
      <c r="B426" s="44">
        <v>14.821099999999999</v>
      </c>
      <c r="C426" s="44" t="s">
        <v>5966</v>
      </c>
    </row>
    <row r="427" spans="1:3" x14ac:dyDescent="0.25">
      <c r="A427" s="45" t="s">
        <v>197</v>
      </c>
      <c r="B427" s="45">
        <v>14.8177</v>
      </c>
      <c r="C427" s="45" t="s">
        <v>5966</v>
      </c>
    </row>
    <row r="428" spans="1:3" x14ac:dyDescent="0.25">
      <c r="A428" s="45" t="s">
        <v>365</v>
      </c>
      <c r="B428" s="45">
        <v>14.813470000000001</v>
      </c>
      <c r="C428" s="45" t="s">
        <v>5966</v>
      </c>
    </row>
    <row r="429" spans="1:3" x14ac:dyDescent="0.25">
      <c r="A429" s="45" t="s">
        <v>4814</v>
      </c>
      <c r="B429" s="45">
        <v>14.8032</v>
      </c>
      <c r="C429" s="45" t="s">
        <v>5966</v>
      </c>
    </row>
    <row r="430" spans="1:3" x14ac:dyDescent="0.25">
      <c r="A430" s="45" t="s">
        <v>2048</v>
      </c>
      <c r="B430" s="45">
        <v>14.798489999999999</v>
      </c>
      <c r="C430" s="45" t="s">
        <v>5966</v>
      </c>
    </row>
    <row r="431" spans="1:3" x14ac:dyDescent="0.25">
      <c r="A431" s="44" t="s">
        <v>2057</v>
      </c>
      <c r="B431" s="44">
        <v>14.79401</v>
      </c>
      <c r="C431" s="44" t="s">
        <v>5966</v>
      </c>
    </row>
    <row r="432" spans="1:3" x14ac:dyDescent="0.25">
      <c r="A432" s="44" t="s">
        <v>5542</v>
      </c>
      <c r="B432" s="44">
        <v>14.790010000000001</v>
      </c>
      <c r="C432" s="44" t="s">
        <v>5966</v>
      </c>
    </row>
    <row r="433" spans="1:3" x14ac:dyDescent="0.25">
      <c r="A433" s="44" t="s">
        <v>5361</v>
      </c>
      <c r="B433" s="44">
        <v>14.78495</v>
      </c>
      <c r="C433" s="44" t="s">
        <v>5966</v>
      </c>
    </row>
    <row r="434" spans="1:3" x14ac:dyDescent="0.25">
      <c r="A434" s="44" t="s">
        <v>2398</v>
      </c>
      <c r="B434" s="44">
        <v>14.77887</v>
      </c>
      <c r="C434" s="44" t="s">
        <v>5966</v>
      </c>
    </row>
    <row r="435" spans="1:3" x14ac:dyDescent="0.25">
      <c r="A435" s="44" t="s">
        <v>4214</v>
      </c>
      <c r="B435" s="44">
        <v>14.771229999999999</v>
      </c>
      <c r="C435" s="44" t="s">
        <v>5966</v>
      </c>
    </row>
    <row r="436" spans="1:3" x14ac:dyDescent="0.25">
      <c r="A436" s="45" t="s">
        <v>6114</v>
      </c>
      <c r="B436" s="45">
        <v>14.770799999999999</v>
      </c>
      <c r="C436" s="45" t="s">
        <v>5966</v>
      </c>
    </row>
    <row r="437" spans="1:3" x14ac:dyDescent="0.25">
      <c r="A437" s="44" t="s">
        <v>6124</v>
      </c>
      <c r="B437" s="44">
        <v>14.76849</v>
      </c>
      <c r="C437" s="44" t="s">
        <v>5966</v>
      </c>
    </row>
    <row r="438" spans="1:3" x14ac:dyDescent="0.25">
      <c r="A438" s="45" t="s">
        <v>2060</v>
      </c>
      <c r="B438" s="45">
        <v>14.763870000000001</v>
      </c>
      <c r="C438" s="45" t="s">
        <v>5966</v>
      </c>
    </row>
    <row r="439" spans="1:3" x14ac:dyDescent="0.25">
      <c r="A439" s="45" t="s">
        <v>5125</v>
      </c>
      <c r="B439" s="45">
        <v>14.761559999999999</v>
      </c>
      <c r="C439" s="45" t="s">
        <v>5966</v>
      </c>
    </row>
    <row r="440" spans="1:3" x14ac:dyDescent="0.25">
      <c r="A440" s="44" t="s">
        <v>1316</v>
      </c>
      <c r="B440" s="44">
        <v>14.7583</v>
      </c>
      <c r="C440" s="44">
        <v>0.158884</v>
      </c>
    </row>
    <row r="441" spans="1:3" x14ac:dyDescent="0.25">
      <c r="A441" s="45" t="s">
        <v>925</v>
      </c>
      <c r="B441" s="45">
        <v>14.75536</v>
      </c>
      <c r="C441" s="45" t="s">
        <v>5966</v>
      </c>
    </row>
    <row r="442" spans="1:3" x14ac:dyDescent="0.25">
      <c r="A442" s="44" t="s">
        <v>4248</v>
      </c>
      <c r="B442" s="44">
        <v>14.755100000000001</v>
      </c>
      <c r="C442" s="44" t="s">
        <v>5966</v>
      </c>
    </row>
    <row r="443" spans="1:3" x14ac:dyDescent="0.25">
      <c r="A443" s="45" t="s">
        <v>4240</v>
      </c>
      <c r="B443" s="45">
        <v>14.742789999999999</v>
      </c>
      <c r="C443" s="45" t="s">
        <v>5966</v>
      </c>
    </row>
    <row r="444" spans="1:3" x14ac:dyDescent="0.25">
      <c r="A444" s="44" t="s">
        <v>2056</v>
      </c>
      <c r="B444" s="44">
        <v>14.73892</v>
      </c>
      <c r="C444" s="44" t="s">
        <v>5966</v>
      </c>
    </row>
    <row r="445" spans="1:3" x14ac:dyDescent="0.25">
      <c r="A445" s="45" t="s">
        <v>2764</v>
      </c>
      <c r="B445" s="45">
        <v>14.737130000000001</v>
      </c>
      <c r="C445" s="45" t="s">
        <v>5966</v>
      </c>
    </row>
    <row r="446" spans="1:3" x14ac:dyDescent="0.25">
      <c r="A446" s="44" t="s">
        <v>2387</v>
      </c>
      <c r="B446" s="44">
        <v>14.73438</v>
      </c>
      <c r="C446" s="44">
        <v>0.28882059999999998</v>
      </c>
    </row>
    <row r="447" spans="1:3" x14ac:dyDescent="0.25">
      <c r="A447" s="45" t="s">
        <v>888</v>
      </c>
      <c r="B447" s="45">
        <v>14.72974</v>
      </c>
      <c r="C447" s="45" t="s">
        <v>5966</v>
      </c>
    </row>
    <row r="448" spans="1:3" x14ac:dyDescent="0.25">
      <c r="A448" s="45" t="s">
        <v>1683</v>
      </c>
      <c r="B448" s="45">
        <v>14.72635</v>
      </c>
      <c r="C448" s="45" t="s">
        <v>5966</v>
      </c>
    </row>
    <row r="449" spans="1:3" x14ac:dyDescent="0.25">
      <c r="A449" s="44" t="s">
        <v>929</v>
      </c>
      <c r="B449" s="44">
        <v>14.72598</v>
      </c>
      <c r="C449" s="44">
        <v>0.5718936</v>
      </c>
    </row>
    <row r="450" spans="1:3" x14ac:dyDescent="0.25">
      <c r="A450" s="45" t="s">
        <v>5481</v>
      </c>
      <c r="B450" s="45">
        <v>14.72433</v>
      </c>
      <c r="C450" s="45" t="s">
        <v>5966</v>
      </c>
    </row>
    <row r="451" spans="1:3" x14ac:dyDescent="0.25">
      <c r="A451" s="45" t="s">
        <v>4799</v>
      </c>
      <c r="B451" s="45">
        <v>14.697039999999999</v>
      </c>
      <c r="C451" s="45">
        <v>3.6975899999999999E-2</v>
      </c>
    </row>
    <row r="452" spans="1:3" x14ac:dyDescent="0.25">
      <c r="A452" s="44" t="s">
        <v>5354</v>
      </c>
      <c r="B452" s="44">
        <v>14.684089999999999</v>
      </c>
      <c r="C452" s="44" t="s">
        <v>5966</v>
      </c>
    </row>
    <row r="453" spans="1:3" x14ac:dyDescent="0.25">
      <c r="A453" s="44" t="s">
        <v>6152</v>
      </c>
      <c r="B453" s="44">
        <v>14.673959999999999</v>
      </c>
      <c r="C453" s="44" t="s">
        <v>5966</v>
      </c>
    </row>
    <row r="454" spans="1:3" x14ac:dyDescent="0.25">
      <c r="A454" s="45" t="s">
        <v>2316</v>
      </c>
      <c r="B454" s="45">
        <v>14.67328</v>
      </c>
      <c r="C454" s="45" t="s">
        <v>5966</v>
      </c>
    </row>
    <row r="455" spans="1:3" x14ac:dyDescent="0.25">
      <c r="A455" s="45" t="s">
        <v>6134</v>
      </c>
      <c r="B455" s="45">
        <v>14.66752</v>
      </c>
      <c r="C455" s="45" t="s">
        <v>5966</v>
      </c>
    </row>
    <row r="456" spans="1:3" x14ac:dyDescent="0.25">
      <c r="A456" s="46" t="s">
        <v>1027</v>
      </c>
      <c r="B456" s="46">
        <v>14.6645</v>
      </c>
      <c r="C456" s="46">
        <v>0.26920709999999998</v>
      </c>
    </row>
    <row r="457" spans="1:3" x14ac:dyDescent="0.25">
      <c r="A457" s="44" t="s">
        <v>4232</v>
      </c>
      <c r="B457" s="44">
        <v>14.660030000000001</v>
      </c>
      <c r="C457" s="44" t="s">
        <v>5966</v>
      </c>
    </row>
    <row r="458" spans="1:3" x14ac:dyDescent="0.25">
      <c r="A458" s="45" t="s">
        <v>2051</v>
      </c>
      <c r="B458" s="45">
        <v>14.65774</v>
      </c>
      <c r="C458" s="45" t="s">
        <v>5966</v>
      </c>
    </row>
    <row r="459" spans="1:3" x14ac:dyDescent="0.25">
      <c r="A459" s="45" t="s">
        <v>4235</v>
      </c>
      <c r="B459" s="45">
        <v>14.653219999999999</v>
      </c>
      <c r="C459" s="45" t="s">
        <v>5966</v>
      </c>
    </row>
    <row r="460" spans="1:3" x14ac:dyDescent="0.25">
      <c r="A460" s="44" t="s">
        <v>2303</v>
      </c>
      <c r="B460" s="44">
        <v>14.64748</v>
      </c>
      <c r="C460" s="44" t="s">
        <v>5966</v>
      </c>
    </row>
    <row r="461" spans="1:3" x14ac:dyDescent="0.25">
      <c r="A461" s="44" t="s">
        <v>6138</v>
      </c>
      <c r="B461" s="44">
        <v>14.63937</v>
      </c>
      <c r="C461" s="44" t="s">
        <v>5966</v>
      </c>
    </row>
    <row r="462" spans="1:3" x14ac:dyDescent="0.25">
      <c r="A462" s="45" t="s">
        <v>2050</v>
      </c>
      <c r="B462" s="45">
        <v>14.63209</v>
      </c>
      <c r="C462" s="45" t="s">
        <v>5966</v>
      </c>
    </row>
    <row r="463" spans="1:3" x14ac:dyDescent="0.25">
      <c r="A463" s="44" t="s">
        <v>5080</v>
      </c>
      <c r="B463" s="44">
        <v>14.624219999999999</v>
      </c>
      <c r="C463" s="44" t="s">
        <v>5966</v>
      </c>
    </row>
    <row r="464" spans="1:3" x14ac:dyDescent="0.25">
      <c r="A464" s="44" t="s">
        <v>5129</v>
      </c>
      <c r="B464" s="44">
        <v>14.60862</v>
      </c>
      <c r="C464" s="44" t="s">
        <v>5966</v>
      </c>
    </row>
    <row r="465" spans="1:3" x14ac:dyDescent="0.25">
      <c r="A465" s="45" t="s">
        <v>582</v>
      </c>
      <c r="B465" s="45">
        <v>14.60821</v>
      </c>
      <c r="C465" s="45" t="s">
        <v>5966</v>
      </c>
    </row>
    <row r="466" spans="1:3" x14ac:dyDescent="0.25">
      <c r="A466" s="44" t="s">
        <v>6147</v>
      </c>
      <c r="B466" s="44">
        <v>14.607200000000001</v>
      </c>
      <c r="C466" s="44" t="s">
        <v>5966</v>
      </c>
    </row>
    <row r="467" spans="1:3" x14ac:dyDescent="0.25">
      <c r="A467" s="45" t="s">
        <v>4896</v>
      </c>
      <c r="B467" s="45">
        <v>14.60505</v>
      </c>
      <c r="C467" s="45" t="s">
        <v>5966</v>
      </c>
    </row>
    <row r="468" spans="1:3" x14ac:dyDescent="0.25">
      <c r="A468" s="44" t="s">
        <v>5067</v>
      </c>
      <c r="B468" s="44">
        <v>14.594279999999999</v>
      </c>
      <c r="C468" s="44" t="s">
        <v>5966</v>
      </c>
    </row>
    <row r="469" spans="1:3" x14ac:dyDescent="0.25">
      <c r="A469" s="44" t="s">
        <v>5040</v>
      </c>
      <c r="B469" s="44">
        <v>14.588190000000001</v>
      </c>
      <c r="C469" s="44" t="s">
        <v>5966</v>
      </c>
    </row>
    <row r="470" spans="1:3" x14ac:dyDescent="0.25">
      <c r="A470" s="45" t="s">
        <v>4244</v>
      </c>
      <c r="B470" s="45">
        <v>14.584720000000001</v>
      </c>
      <c r="C470" s="45" t="s">
        <v>5966</v>
      </c>
    </row>
    <row r="471" spans="1:3" x14ac:dyDescent="0.25">
      <c r="A471" s="45" t="s">
        <v>2400</v>
      </c>
      <c r="B471" s="45">
        <v>14.579129999999999</v>
      </c>
      <c r="C471" s="45" t="s">
        <v>5966</v>
      </c>
    </row>
    <row r="472" spans="1:3" x14ac:dyDescent="0.25">
      <c r="A472" s="45" t="s">
        <v>4261</v>
      </c>
      <c r="B472" s="45">
        <v>14.57687</v>
      </c>
      <c r="C472" s="45" t="s">
        <v>5966</v>
      </c>
    </row>
    <row r="473" spans="1:3" x14ac:dyDescent="0.25">
      <c r="A473" s="45" t="s">
        <v>4212</v>
      </c>
      <c r="B473" s="45">
        <v>14.5692</v>
      </c>
      <c r="C473" s="45" t="s">
        <v>5966</v>
      </c>
    </row>
    <row r="474" spans="1:3" x14ac:dyDescent="0.25">
      <c r="A474" s="45" t="s">
        <v>5074</v>
      </c>
      <c r="B474" s="45">
        <v>14.564260000000001</v>
      </c>
      <c r="C474" s="45" t="s">
        <v>5966</v>
      </c>
    </row>
    <row r="475" spans="1:3" x14ac:dyDescent="0.25">
      <c r="A475" s="44" t="s">
        <v>5335</v>
      </c>
      <c r="B475" s="44">
        <v>14.559100000000001</v>
      </c>
      <c r="C475" s="44" t="s">
        <v>5966</v>
      </c>
    </row>
    <row r="476" spans="1:3" x14ac:dyDescent="0.25">
      <c r="A476" s="45" t="s">
        <v>4254</v>
      </c>
      <c r="B476" s="45">
        <v>14.558299999999999</v>
      </c>
      <c r="C476" s="45" t="s">
        <v>5966</v>
      </c>
    </row>
    <row r="477" spans="1:3" x14ac:dyDescent="0.25">
      <c r="A477" s="45" t="s">
        <v>5281</v>
      </c>
      <c r="B477" s="45">
        <v>14.554880000000001</v>
      </c>
      <c r="C477" s="45" t="s">
        <v>5966</v>
      </c>
    </row>
    <row r="478" spans="1:3" x14ac:dyDescent="0.25">
      <c r="A478" s="44" t="s">
        <v>1101</v>
      </c>
      <c r="B478" s="44">
        <v>14.55386</v>
      </c>
      <c r="C478" s="44" t="s">
        <v>5966</v>
      </c>
    </row>
    <row r="479" spans="1:3" x14ac:dyDescent="0.25">
      <c r="A479" s="44" t="s">
        <v>2065</v>
      </c>
      <c r="B479" s="44">
        <v>14.538539999999999</v>
      </c>
      <c r="C479" s="44" t="s">
        <v>5966</v>
      </c>
    </row>
    <row r="480" spans="1:3" x14ac:dyDescent="0.25">
      <c r="A480" s="45" t="s">
        <v>517</v>
      </c>
      <c r="B480" s="45">
        <v>14.53722</v>
      </c>
      <c r="C480" s="45" t="s">
        <v>5966</v>
      </c>
    </row>
    <row r="481" spans="1:3" x14ac:dyDescent="0.25">
      <c r="A481" s="45" t="s">
        <v>2029</v>
      </c>
      <c r="B481" s="45">
        <v>14.53148</v>
      </c>
      <c r="C481" s="45" t="s">
        <v>5966</v>
      </c>
    </row>
    <row r="482" spans="1:3" x14ac:dyDescent="0.25">
      <c r="A482" s="45" t="s">
        <v>6210</v>
      </c>
      <c r="B482" s="45">
        <v>14.52521</v>
      </c>
      <c r="C482" s="45" t="s">
        <v>5966</v>
      </c>
    </row>
    <row r="483" spans="1:3" x14ac:dyDescent="0.25">
      <c r="A483" s="45" t="s">
        <v>5488</v>
      </c>
      <c r="B483" s="45">
        <v>14.51266</v>
      </c>
      <c r="C483" s="45" t="s">
        <v>5966</v>
      </c>
    </row>
    <row r="484" spans="1:3" x14ac:dyDescent="0.25">
      <c r="A484" s="44" t="s">
        <v>4995</v>
      </c>
      <c r="B484" s="44">
        <v>14.509539999999999</v>
      </c>
      <c r="C484" s="44" t="s">
        <v>5966</v>
      </c>
    </row>
    <row r="485" spans="1:3" x14ac:dyDescent="0.25">
      <c r="A485" s="45" t="s">
        <v>4222</v>
      </c>
      <c r="B485" s="45">
        <v>14.505369999999999</v>
      </c>
      <c r="C485" s="45" t="s">
        <v>5966</v>
      </c>
    </row>
    <row r="486" spans="1:3" x14ac:dyDescent="0.25">
      <c r="A486" s="44" t="s">
        <v>5291</v>
      </c>
      <c r="B486" s="44">
        <v>14.50123</v>
      </c>
      <c r="C486" s="44" t="s">
        <v>5966</v>
      </c>
    </row>
    <row r="487" spans="1:3" x14ac:dyDescent="0.25">
      <c r="A487" s="44" t="s">
        <v>4246</v>
      </c>
      <c r="B487" s="44">
        <v>14.49653</v>
      </c>
      <c r="C487" s="44" t="s">
        <v>5966</v>
      </c>
    </row>
    <row r="488" spans="1:3" x14ac:dyDescent="0.25">
      <c r="A488" s="45" t="s">
        <v>4253</v>
      </c>
      <c r="B488" s="45">
        <v>14.49456</v>
      </c>
      <c r="C488" s="45" t="s">
        <v>5966</v>
      </c>
    </row>
    <row r="489" spans="1:3" x14ac:dyDescent="0.25">
      <c r="A489" s="44" t="s">
        <v>2404</v>
      </c>
      <c r="B489" s="44">
        <v>14.49309</v>
      </c>
      <c r="C489" s="44" t="s">
        <v>5966</v>
      </c>
    </row>
    <row r="490" spans="1:3" x14ac:dyDescent="0.25">
      <c r="A490" s="45" t="s">
        <v>1822</v>
      </c>
      <c r="B490" s="45">
        <v>14.4786</v>
      </c>
      <c r="C490" s="45" t="s">
        <v>5966</v>
      </c>
    </row>
    <row r="491" spans="1:3" x14ac:dyDescent="0.25">
      <c r="A491" s="45" t="s">
        <v>4793</v>
      </c>
      <c r="B491" s="45">
        <v>14.47752</v>
      </c>
      <c r="C491" s="45" t="s">
        <v>5966</v>
      </c>
    </row>
    <row r="492" spans="1:3" x14ac:dyDescent="0.25">
      <c r="A492" s="45" t="s">
        <v>2068</v>
      </c>
      <c r="B492" s="45">
        <v>14.477119999999999</v>
      </c>
      <c r="C492" s="45" t="s">
        <v>5966</v>
      </c>
    </row>
    <row r="493" spans="1:3" x14ac:dyDescent="0.25">
      <c r="A493" s="45" t="s">
        <v>2743</v>
      </c>
      <c r="B493" s="45">
        <v>14.47287</v>
      </c>
      <c r="C493" s="45" t="s">
        <v>5966</v>
      </c>
    </row>
    <row r="494" spans="1:3" x14ac:dyDescent="0.25">
      <c r="A494" s="44" t="s">
        <v>2396</v>
      </c>
      <c r="B494" s="44">
        <v>14.43938</v>
      </c>
      <c r="C494" s="44" t="s">
        <v>5966</v>
      </c>
    </row>
    <row r="495" spans="1:3" x14ac:dyDescent="0.25">
      <c r="A495" s="45" t="s">
        <v>7114</v>
      </c>
      <c r="B495" s="45">
        <v>14.43918</v>
      </c>
      <c r="C495" s="45" t="s">
        <v>5966</v>
      </c>
    </row>
    <row r="496" spans="1:3" x14ac:dyDescent="0.25">
      <c r="A496" s="45" t="s">
        <v>1621</v>
      </c>
      <c r="B496" s="45">
        <v>14.435829999999999</v>
      </c>
      <c r="C496" s="45">
        <v>1.5899190000000001</v>
      </c>
    </row>
    <row r="497" spans="1:3" x14ac:dyDescent="0.25">
      <c r="A497" s="45" t="s">
        <v>5343</v>
      </c>
      <c r="B497" s="45">
        <v>14.414210000000001</v>
      </c>
      <c r="C497" s="45" t="s">
        <v>5966</v>
      </c>
    </row>
    <row r="498" spans="1:3" x14ac:dyDescent="0.25">
      <c r="A498" s="45" t="s">
        <v>5158</v>
      </c>
      <c r="B498" s="45">
        <v>14.41253</v>
      </c>
      <c r="C498" s="45" t="s">
        <v>5966</v>
      </c>
    </row>
    <row r="499" spans="1:3" x14ac:dyDescent="0.25">
      <c r="A499" s="44" t="s">
        <v>4893</v>
      </c>
      <c r="B499" s="44">
        <v>14.411009999999999</v>
      </c>
      <c r="C499" s="44" t="s">
        <v>5966</v>
      </c>
    </row>
    <row r="500" spans="1:3" x14ac:dyDescent="0.25">
      <c r="A500" s="45" t="s">
        <v>5091</v>
      </c>
      <c r="B500" s="45">
        <v>14.39166</v>
      </c>
      <c r="C500" s="45" t="s">
        <v>5966</v>
      </c>
    </row>
    <row r="501" spans="1:3" x14ac:dyDescent="0.25">
      <c r="A501" s="44" t="s">
        <v>2001</v>
      </c>
      <c r="B501" s="44">
        <v>14.370620000000001</v>
      </c>
      <c r="C501" s="44" t="s">
        <v>5966</v>
      </c>
    </row>
    <row r="502" spans="1:3" x14ac:dyDescent="0.25">
      <c r="A502" s="44" t="s">
        <v>5404</v>
      </c>
      <c r="B502" s="44">
        <v>14.368869999999999</v>
      </c>
      <c r="C502" s="44" t="s">
        <v>5966</v>
      </c>
    </row>
    <row r="503" spans="1:3" x14ac:dyDescent="0.25">
      <c r="A503" s="45" t="s">
        <v>5023</v>
      </c>
      <c r="B503" s="45">
        <v>14.33939</v>
      </c>
      <c r="C503" s="45" t="s">
        <v>5966</v>
      </c>
    </row>
    <row r="504" spans="1:3" x14ac:dyDescent="0.25">
      <c r="A504" s="45" t="s">
        <v>5300</v>
      </c>
      <c r="B504" s="45">
        <v>14.324619999999999</v>
      </c>
      <c r="C504" s="45">
        <v>3.0713299999999999E-2</v>
      </c>
    </row>
    <row r="505" spans="1:3" x14ac:dyDescent="0.25">
      <c r="A505" s="44" t="s">
        <v>1608</v>
      </c>
      <c r="B505" s="44">
        <v>14.31883</v>
      </c>
      <c r="C505" s="44" t="s">
        <v>5966</v>
      </c>
    </row>
    <row r="506" spans="1:3" x14ac:dyDescent="0.25">
      <c r="A506" s="45" t="s">
        <v>3550</v>
      </c>
      <c r="B506" s="45">
        <v>14.30063</v>
      </c>
      <c r="C506" s="45" t="s">
        <v>5966</v>
      </c>
    </row>
    <row r="507" spans="1:3" x14ac:dyDescent="0.25">
      <c r="A507" s="44" t="s">
        <v>4239</v>
      </c>
      <c r="B507" s="44">
        <v>14.28748</v>
      </c>
      <c r="C507" s="44" t="s">
        <v>5966</v>
      </c>
    </row>
    <row r="508" spans="1:3" x14ac:dyDescent="0.25">
      <c r="A508" s="44" t="s">
        <v>4931</v>
      </c>
      <c r="B508" s="44">
        <v>14.27806</v>
      </c>
      <c r="C508" s="44" t="s">
        <v>5966</v>
      </c>
    </row>
    <row r="509" spans="1:3" x14ac:dyDescent="0.25">
      <c r="A509" s="44" t="s">
        <v>5013</v>
      </c>
      <c r="B509" s="44">
        <v>14.277570000000001</v>
      </c>
      <c r="C509" s="44" t="s">
        <v>5966</v>
      </c>
    </row>
    <row r="510" spans="1:3" x14ac:dyDescent="0.25">
      <c r="A510" s="45" t="s">
        <v>4810</v>
      </c>
      <c r="B510" s="45">
        <v>14.27286</v>
      </c>
      <c r="C510" s="45" t="s">
        <v>5966</v>
      </c>
    </row>
    <row r="511" spans="1:3" x14ac:dyDescent="0.25">
      <c r="A511" s="45" t="s">
        <v>5168</v>
      </c>
      <c r="B511" s="45">
        <v>14.263730000000001</v>
      </c>
      <c r="C511" s="45" t="s">
        <v>5966</v>
      </c>
    </row>
    <row r="512" spans="1:3" x14ac:dyDescent="0.25">
      <c r="A512" s="44" t="s">
        <v>4994</v>
      </c>
      <c r="B512" s="44">
        <v>14.257709999999999</v>
      </c>
      <c r="C512" s="44" t="s">
        <v>5966</v>
      </c>
    </row>
    <row r="513" spans="1:3" x14ac:dyDescent="0.25">
      <c r="A513" s="45" t="s">
        <v>6142</v>
      </c>
      <c r="B513" s="45">
        <v>14.24783</v>
      </c>
      <c r="C513" s="45" t="s">
        <v>5966</v>
      </c>
    </row>
    <row r="514" spans="1:3" x14ac:dyDescent="0.25">
      <c r="A514" s="45" t="s">
        <v>2062</v>
      </c>
      <c r="B514" s="45">
        <v>14.229509999999999</v>
      </c>
      <c r="C514" s="45">
        <v>0.7471759</v>
      </c>
    </row>
    <row r="515" spans="1:3" x14ac:dyDescent="0.25">
      <c r="A515" s="45" t="s">
        <v>4216</v>
      </c>
      <c r="B515" s="45">
        <v>14.22678</v>
      </c>
      <c r="C515" s="45" t="s">
        <v>5966</v>
      </c>
    </row>
    <row r="516" spans="1:3" x14ac:dyDescent="0.25">
      <c r="A516" s="44" t="s">
        <v>4229</v>
      </c>
      <c r="B516" s="44">
        <v>14.217129999999999</v>
      </c>
      <c r="C516" s="44" t="s">
        <v>5966</v>
      </c>
    </row>
    <row r="517" spans="1:3" x14ac:dyDescent="0.25">
      <c r="A517" s="44" t="s">
        <v>4258</v>
      </c>
      <c r="B517" s="44">
        <v>14.20363</v>
      </c>
      <c r="C517" s="44" t="s">
        <v>5966</v>
      </c>
    </row>
    <row r="518" spans="1:3" x14ac:dyDescent="0.25">
      <c r="A518" s="44" t="s">
        <v>2311</v>
      </c>
      <c r="B518" s="44">
        <v>14.20332</v>
      </c>
      <c r="C518" s="44" t="s">
        <v>5966</v>
      </c>
    </row>
    <row r="519" spans="1:3" x14ac:dyDescent="0.25">
      <c r="A519" s="45" t="s">
        <v>4230</v>
      </c>
      <c r="B519" s="45">
        <v>14.1943</v>
      </c>
      <c r="C519" s="45" t="s">
        <v>5966</v>
      </c>
    </row>
    <row r="520" spans="1:3" x14ac:dyDescent="0.25">
      <c r="A520" s="45" t="s">
        <v>2767</v>
      </c>
      <c r="B520" s="45">
        <v>14.178839999999999</v>
      </c>
      <c r="C520" s="45" t="s">
        <v>5966</v>
      </c>
    </row>
    <row r="521" spans="1:3" x14ac:dyDescent="0.25">
      <c r="A521" s="44" t="s">
        <v>5038</v>
      </c>
      <c r="B521" s="44">
        <v>14.163919999999999</v>
      </c>
      <c r="C521" s="44" t="s">
        <v>5966</v>
      </c>
    </row>
    <row r="522" spans="1:3" x14ac:dyDescent="0.25">
      <c r="A522" s="44" t="s">
        <v>4255</v>
      </c>
      <c r="B522" s="44">
        <v>14.14085</v>
      </c>
      <c r="C522" s="44">
        <v>3.6234200000000001E-2</v>
      </c>
    </row>
    <row r="523" spans="1:3" x14ac:dyDescent="0.25">
      <c r="A523" s="45" t="s">
        <v>4211</v>
      </c>
      <c r="B523" s="45">
        <v>14.137180000000001</v>
      </c>
      <c r="C523" s="45" t="s">
        <v>5966</v>
      </c>
    </row>
    <row r="524" spans="1:3" x14ac:dyDescent="0.25">
      <c r="A524" s="44" t="s">
        <v>6250</v>
      </c>
      <c r="B524" s="44">
        <v>14.132099999999999</v>
      </c>
      <c r="C524" s="44" t="s">
        <v>5966</v>
      </c>
    </row>
    <row r="525" spans="1:3" x14ac:dyDescent="0.25">
      <c r="A525" s="45" t="s">
        <v>5176</v>
      </c>
      <c r="B525" s="45">
        <v>14.11157</v>
      </c>
      <c r="C525" s="45" t="s">
        <v>5966</v>
      </c>
    </row>
    <row r="526" spans="1:3" x14ac:dyDescent="0.25">
      <c r="A526" s="45" t="s">
        <v>5106</v>
      </c>
      <c r="B526" s="45">
        <v>14.1061</v>
      </c>
      <c r="C526" s="45" t="s">
        <v>5966</v>
      </c>
    </row>
    <row r="527" spans="1:3" x14ac:dyDescent="0.25">
      <c r="A527" s="44" t="s">
        <v>6149</v>
      </c>
      <c r="B527" s="44">
        <v>14.10243</v>
      </c>
      <c r="C527" s="44" t="s">
        <v>5966</v>
      </c>
    </row>
    <row r="528" spans="1:3" x14ac:dyDescent="0.25">
      <c r="A528" s="45" t="s">
        <v>4257</v>
      </c>
      <c r="B528" s="45">
        <v>14.089079999999999</v>
      </c>
      <c r="C528" s="45" t="s">
        <v>5966</v>
      </c>
    </row>
    <row r="529" spans="1:3" x14ac:dyDescent="0.25">
      <c r="A529" s="44" t="s">
        <v>5427</v>
      </c>
      <c r="B529" s="44">
        <v>14.07756</v>
      </c>
      <c r="C529" s="44" t="s">
        <v>5966</v>
      </c>
    </row>
    <row r="530" spans="1:3" x14ac:dyDescent="0.25">
      <c r="A530" s="45" t="s">
        <v>4238</v>
      </c>
      <c r="B530" s="45">
        <v>14.07047</v>
      </c>
      <c r="C530" s="45" t="s">
        <v>5966</v>
      </c>
    </row>
    <row r="531" spans="1:3" x14ac:dyDescent="0.25">
      <c r="A531" s="44" t="s">
        <v>7113</v>
      </c>
      <c r="B531" s="44">
        <v>14.046760000000001</v>
      </c>
      <c r="C531" s="44" t="s">
        <v>5966</v>
      </c>
    </row>
    <row r="532" spans="1:3" x14ac:dyDescent="0.25">
      <c r="A532" s="44" t="s">
        <v>5182</v>
      </c>
      <c r="B532" s="44">
        <v>14.04007</v>
      </c>
      <c r="C532" s="44" t="s">
        <v>5966</v>
      </c>
    </row>
    <row r="533" spans="1:3" x14ac:dyDescent="0.25">
      <c r="A533" s="44" t="s">
        <v>3589</v>
      </c>
      <c r="B533" s="44">
        <v>14.034689999999999</v>
      </c>
      <c r="C533" s="44" t="s">
        <v>5966</v>
      </c>
    </row>
    <row r="534" spans="1:3" x14ac:dyDescent="0.25">
      <c r="A534" s="44" t="s">
        <v>4250</v>
      </c>
      <c r="B534" s="44">
        <v>14.02521</v>
      </c>
      <c r="C534" s="44" t="s">
        <v>5966</v>
      </c>
    </row>
    <row r="535" spans="1:3" x14ac:dyDescent="0.25">
      <c r="A535" s="45" t="s">
        <v>5394</v>
      </c>
      <c r="B535" s="45">
        <v>14.009779999999999</v>
      </c>
      <c r="C535" s="45" t="s">
        <v>5966</v>
      </c>
    </row>
    <row r="536" spans="1:3" x14ac:dyDescent="0.25">
      <c r="A536" s="44" t="s">
        <v>2806</v>
      </c>
      <c r="B536" s="44">
        <v>13.97401</v>
      </c>
      <c r="C536" s="44" t="s">
        <v>5966</v>
      </c>
    </row>
    <row r="537" spans="1:3" x14ac:dyDescent="0.25">
      <c r="A537" s="45" t="s">
        <v>4980</v>
      </c>
      <c r="B537" s="45">
        <v>13.94258</v>
      </c>
      <c r="C537" s="45" t="s">
        <v>5966</v>
      </c>
    </row>
    <row r="538" spans="1:3" x14ac:dyDescent="0.25">
      <c r="A538" s="44" t="s">
        <v>5133</v>
      </c>
      <c r="B538" s="44">
        <v>13.94013</v>
      </c>
      <c r="C538" s="44" t="s">
        <v>5966</v>
      </c>
    </row>
    <row r="539" spans="1:3" x14ac:dyDescent="0.25">
      <c r="A539" s="45" t="s">
        <v>5419</v>
      </c>
      <c r="B539" s="45">
        <v>13.83137</v>
      </c>
      <c r="C539" s="45" t="s">
        <v>5966</v>
      </c>
    </row>
    <row r="540" spans="1:3" x14ac:dyDescent="0.25">
      <c r="A540" s="45" t="s">
        <v>4259</v>
      </c>
      <c r="B540" s="45">
        <v>13.8042</v>
      </c>
      <c r="C540" s="45" t="s">
        <v>5966</v>
      </c>
    </row>
    <row r="541" spans="1:3" x14ac:dyDescent="0.25">
      <c r="A541" s="45" t="s">
        <v>3662</v>
      </c>
      <c r="B541" s="45">
        <v>13.792450000000001</v>
      </c>
      <c r="C541" s="45" t="s">
        <v>5966</v>
      </c>
    </row>
    <row r="542" spans="1:3" x14ac:dyDescent="0.25">
      <c r="A542" s="45" t="s">
        <v>5094</v>
      </c>
      <c r="B542" s="45">
        <v>13.783910000000001</v>
      </c>
      <c r="C542" s="45" t="s">
        <v>5966</v>
      </c>
    </row>
    <row r="543" spans="1:3" x14ac:dyDescent="0.25">
      <c r="A543" s="44" t="s">
        <v>2394</v>
      </c>
      <c r="B543" s="44">
        <v>13.75329</v>
      </c>
      <c r="C543" s="44" t="s">
        <v>5966</v>
      </c>
    </row>
    <row r="544" spans="1:3" x14ac:dyDescent="0.25">
      <c r="A544" s="45" t="s">
        <v>7115</v>
      </c>
      <c r="B544" s="45">
        <v>13.738479999999999</v>
      </c>
      <c r="C544" s="45" t="s">
        <v>5966</v>
      </c>
    </row>
    <row r="545" spans="1:3" x14ac:dyDescent="0.25">
      <c r="A545" s="45" t="s">
        <v>5329</v>
      </c>
      <c r="B545" s="45">
        <v>13.72696</v>
      </c>
      <c r="C545" s="45" t="s">
        <v>5966</v>
      </c>
    </row>
    <row r="546" spans="1:3" x14ac:dyDescent="0.25">
      <c r="A546" s="45" t="s">
        <v>2071</v>
      </c>
      <c r="B546" s="45">
        <v>13.72129</v>
      </c>
      <c r="C546" s="45" t="s">
        <v>5966</v>
      </c>
    </row>
    <row r="547" spans="1:3" x14ac:dyDescent="0.25">
      <c r="A547" s="44" t="s">
        <v>5229</v>
      </c>
      <c r="B547" s="44">
        <v>13.70308</v>
      </c>
      <c r="C547" s="44" t="s">
        <v>5966</v>
      </c>
    </row>
    <row r="548" spans="1:3" x14ac:dyDescent="0.25">
      <c r="A548" s="44" t="s">
        <v>5423</v>
      </c>
      <c r="B548" s="44">
        <v>13.692500000000001</v>
      </c>
      <c r="C548" s="44" t="s">
        <v>5966</v>
      </c>
    </row>
    <row r="549" spans="1:3" x14ac:dyDescent="0.25">
      <c r="A549" s="45" t="s">
        <v>2994</v>
      </c>
      <c r="B549" s="45">
        <v>13.60272</v>
      </c>
      <c r="C549" s="45" t="s">
        <v>5966</v>
      </c>
    </row>
    <row r="550" spans="1:3" x14ac:dyDescent="0.25">
      <c r="A550" s="45" t="s">
        <v>5374</v>
      </c>
      <c r="B550" s="45">
        <v>13.57428</v>
      </c>
      <c r="C550" s="45" t="s">
        <v>5966</v>
      </c>
    </row>
    <row r="551" spans="1:3" x14ac:dyDescent="0.25">
      <c r="A551" s="45" t="s">
        <v>4117</v>
      </c>
      <c r="B551" s="45">
        <v>13.331849999999999</v>
      </c>
      <c r="C551" s="45" t="s">
        <v>5966</v>
      </c>
    </row>
    <row r="552" spans="1:3" x14ac:dyDescent="0.25">
      <c r="A552" s="45" t="s">
        <v>4256</v>
      </c>
      <c r="B552" s="45">
        <v>13.25446</v>
      </c>
      <c r="C552" s="45" t="s">
        <v>5966</v>
      </c>
    </row>
    <row r="553" spans="1:3" x14ac:dyDescent="0.25">
      <c r="A553" s="45" t="s">
        <v>6135</v>
      </c>
      <c r="B553" s="45">
        <v>12.098979999999999</v>
      </c>
      <c r="C553" s="45" t="s">
        <v>5966</v>
      </c>
    </row>
    <row r="554" spans="1:3" x14ac:dyDescent="0.25">
      <c r="A554" s="45"/>
      <c r="B554" s="45"/>
      <c r="C554" s="45"/>
    </row>
  </sheetData>
  <sortState ref="A2:C554">
    <sortCondition descending="1" ref="B2:B554"/>
  </sortState>
  <mergeCells count="4">
    <mergeCell ref="H1:K1"/>
    <mergeCell ref="M1:P1"/>
    <mergeCell ref="H26:K26"/>
    <mergeCell ref="M26:P26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97" sqref="E1097"/>
    </sheetView>
  </sheetViews>
  <sheetFormatPr defaultRowHeight="14.4" x14ac:dyDescent="0.25"/>
  <cols>
    <col min="1" max="1" width="5.44140625" style="2" bestFit="1" customWidth="1"/>
    <col min="2" max="2" width="17.21875" style="2" bestFit="1" customWidth="1"/>
    <col min="3" max="3" width="9.44140625" style="2" bestFit="1" customWidth="1"/>
    <col min="4" max="4" width="15" style="2" bestFit="1" customWidth="1"/>
  </cols>
  <sheetData>
    <row r="1" spans="1:4" x14ac:dyDescent="0.25">
      <c r="A1" s="2" t="s">
        <v>7116</v>
      </c>
      <c r="B1" s="45" t="s">
        <v>7117</v>
      </c>
      <c r="C1" s="45" t="s">
        <v>7118</v>
      </c>
      <c r="D1" s="45" t="s">
        <v>7119</v>
      </c>
    </row>
    <row r="2" spans="1:4" x14ac:dyDescent="0.25">
      <c r="A2" s="2">
        <v>1</v>
      </c>
      <c r="B2" s="45" t="s">
        <v>1068</v>
      </c>
      <c r="C2" s="45">
        <v>21.490079999999999</v>
      </c>
      <c r="D2" s="45">
        <v>0.89616790000000002</v>
      </c>
    </row>
    <row r="3" spans="1:4" x14ac:dyDescent="0.25">
      <c r="A3" s="2">
        <v>1</v>
      </c>
      <c r="B3" s="44" t="s">
        <v>257</v>
      </c>
      <c r="C3" s="44">
        <v>20.795359999999999</v>
      </c>
      <c r="D3" s="44" t="s">
        <v>5966</v>
      </c>
    </row>
    <row r="4" spans="1:4" x14ac:dyDescent="0.25">
      <c r="A4" s="2">
        <v>1</v>
      </c>
      <c r="B4" s="45" t="s">
        <v>627</v>
      </c>
      <c r="C4" s="45">
        <v>20.369109999999999</v>
      </c>
      <c r="D4" s="45" t="s">
        <v>5966</v>
      </c>
    </row>
    <row r="5" spans="1:4" x14ac:dyDescent="0.25">
      <c r="A5" s="2">
        <v>1</v>
      </c>
      <c r="B5" s="45" t="s">
        <v>249</v>
      </c>
      <c r="C5" s="45">
        <v>20.32075</v>
      </c>
      <c r="D5" s="45">
        <v>3.75671</v>
      </c>
    </row>
    <row r="6" spans="1:4" x14ac:dyDescent="0.25">
      <c r="A6" s="2">
        <v>1</v>
      </c>
      <c r="B6" s="44" t="s">
        <v>2081</v>
      </c>
      <c r="C6" s="44">
        <v>20.139659999999999</v>
      </c>
      <c r="D6" s="44">
        <v>0.67378079999999996</v>
      </c>
    </row>
    <row r="7" spans="1:4" x14ac:dyDescent="0.25">
      <c r="A7" s="2">
        <v>1</v>
      </c>
      <c r="B7" s="44" t="s">
        <v>1020</v>
      </c>
      <c r="C7" s="44">
        <v>19.65194</v>
      </c>
      <c r="D7" s="44">
        <v>1.5606869999999999</v>
      </c>
    </row>
    <row r="8" spans="1:4" x14ac:dyDescent="0.25">
      <c r="A8" s="2">
        <v>1</v>
      </c>
      <c r="B8" s="44" t="s">
        <v>544</v>
      </c>
      <c r="C8" s="44">
        <v>19.514479999999999</v>
      </c>
      <c r="D8" s="44">
        <v>2.1864279999999998</v>
      </c>
    </row>
    <row r="9" spans="1:4" x14ac:dyDescent="0.25">
      <c r="A9" s="2">
        <v>1</v>
      </c>
      <c r="B9" s="45" t="s">
        <v>2276</v>
      </c>
      <c r="C9" s="45">
        <v>19.316559999999999</v>
      </c>
      <c r="D9" s="45" t="s">
        <v>5966</v>
      </c>
    </row>
    <row r="10" spans="1:4" x14ac:dyDescent="0.25">
      <c r="A10" s="2">
        <v>1</v>
      </c>
      <c r="B10" s="45" t="s">
        <v>1418</v>
      </c>
      <c r="C10" s="45">
        <v>19.272839999999999</v>
      </c>
      <c r="D10" s="45">
        <v>0.8562244</v>
      </c>
    </row>
    <row r="11" spans="1:4" x14ac:dyDescent="0.25">
      <c r="A11" s="2">
        <v>1</v>
      </c>
      <c r="B11" s="45" t="s">
        <v>255</v>
      </c>
      <c r="C11" s="45">
        <v>19.200679999999998</v>
      </c>
      <c r="D11" s="45">
        <v>3.0838269999999999</v>
      </c>
    </row>
    <row r="12" spans="1:4" x14ac:dyDescent="0.25">
      <c r="A12" s="2">
        <v>1</v>
      </c>
      <c r="B12" s="44" t="s">
        <v>165</v>
      </c>
      <c r="C12" s="44">
        <v>19.125889999999998</v>
      </c>
      <c r="D12" s="44">
        <v>1.244081</v>
      </c>
    </row>
    <row r="13" spans="1:4" x14ac:dyDescent="0.25">
      <c r="A13" s="2">
        <v>1</v>
      </c>
      <c r="B13" s="45" t="s">
        <v>267</v>
      </c>
      <c r="C13" s="45">
        <v>19.10079</v>
      </c>
      <c r="D13" s="45">
        <v>1.3238829999999999</v>
      </c>
    </row>
    <row r="14" spans="1:4" x14ac:dyDescent="0.25">
      <c r="A14" s="2">
        <v>1</v>
      </c>
      <c r="B14" s="44" t="s">
        <v>171</v>
      </c>
      <c r="C14" s="44">
        <v>19.046520000000001</v>
      </c>
      <c r="D14" s="44">
        <v>0.61239809999999995</v>
      </c>
    </row>
    <row r="15" spans="1:4" x14ac:dyDescent="0.25">
      <c r="A15" s="2">
        <v>1</v>
      </c>
      <c r="B15" s="44" t="s">
        <v>493</v>
      </c>
      <c r="C15" s="44">
        <v>18.928840000000001</v>
      </c>
      <c r="D15" s="44">
        <v>1.2585379999999999</v>
      </c>
    </row>
    <row r="16" spans="1:4" x14ac:dyDescent="0.25">
      <c r="A16" s="2">
        <v>1</v>
      </c>
      <c r="B16" s="45" t="s">
        <v>678</v>
      </c>
      <c r="C16" s="45">
        <v>18.875610000000002</v>
      </c>
      <c r="D16" s="45">
        <v>0.72977300000000001</v>
      </c>
    </row>
    <row r="17" spans="1:4" x14ac:dyDescent="0.25">
      <c r="A17" s="2">
        <v>1</v>
      </c>
      <c r="B17" s="45" t="s">
        <v>505</v>
      </c>
      <c r="C17" s="45">
        <v>18.861519999999999</v>
      </c>
      <c r="D17" s="45">
        <v>2.6538050000000002</v>
      </c>
    </row>
    <row r="18" spans="1:4" x14ac:dyDescent="0.25">
      <c r="A18" s="2">
        <v>1</v>
      </c>
      <c r="B18" s="44" t="s">
        <v>137</v>
      </c>
      <c r="C18" s="44">
        <v>18.839189999999999</v>
      </c>
      <c r="D18" s="44">
        <v>0.81972299999999998</v>
      </c>
    </row>
    <row r="19" spans="1:4" x14ac:dyDescent="0.25">
      <c r="A19" s="2">
        <v>1</v>
      </c>
      <c r="B19" s="44" t="s">
        <v>1480</v>
      </c>
      <c r="C19" s="44">
        <v>18.60783</v>
      </c>
      <c r="D19" s="44">
        <v>2.3707889999999998</v>
      </c>
    </row>
    <row r="20" spans="1:4" x14ac:dyDescent="0.25">
      <c r="A20" s="2">
        <v>1</v>
      </c>
      <c r="B20" s="45" t="s">
        <v>126</v>
      </c>
      <c r="C20" s="45">
        <v>18.592390000000002</v>
      </c>
      <c r="D20" s="45">
        <v>2.5421490000000002</v>
      </c>
    </row>
    <row r="21" spans="1:4" x14ac:dyDescent="0.25">
      <c r="A21" s="2">
        <v>1</v>
      </c>
      <c r="B21" s="45" t="s">
        <v>481</v>
      </c>
      <c r="C21" s="45">
        <v>18.582640000000001</v>
      </c>
      <c r="D21" s="45">
        <v>1.7671190000000001</v>
      </c>
    </row>
    <row r="22" spans="1:4" x14ac:dyDescent="0.25">
      <c r="A22" s="2">
        <v>1</v>
      </c>
      <c r="B22" s="45" t="s">
        <v>1093</v>
      </c>
      <c r="C22" s="45">
        <v>18.537749999999999</v>
      </c>
      <c r="D22" s="45" t="s">
        <v>5966</v>
      </c>
    </row>
    <row r="23" spans="1:4" x14ac:dyDescent="0.25">
      <c r="A23" s="2">
        <v>1</v>
      </c>
      <c r="B23" s="45" t="s">
        <v>2221</v>
      </c>
      <c r="C23" s="45">
        <v>18.483180000000001</v>
      </c>
      <c r="D23" s="45" t="s">
        <v>5966</v>
      </c>
    </row>
    <row r="24" spans="1:4" x14ac:dyDescent="0.25">
      <c r="A24" s="2">
        <v>1</v>
      </c>
      <c r="B24" s="44" t="s">
        <v>1007</v>
      </c>
      <c r="C24" s="44">
        <v>18.475850000000001</v>
      </c>
      <c r="D24" s="44">
        <v>2.173778</v>
      </c>
    </row>
    <row r="25" spans="1:4" x14ac:dyDescent="0.25">
      <c r="A25" s="2">
        <v>1</v>
      </c>
      <c r="B25" s="44" t="s">
        <v>2283</v>
      </c>
      <c r="C25" s="44">
        <v>18.398389999999999</v>
      </c>
      <c r="D25" s="44" t="s">
        <v>5966</v>
      </c>
    </row>
    <row r="26" spans="1:4" x14ac:dyDescent="0.25">
      <c r="A26" s="2">
        <v>1</v>
      </c>
      <c r="B26" s="44" t="s">
        <v>1593</v>
      </c>
      <c r="C26" s="44">
        <v>18.371479999999998</v>
      </c>
      <c r="D26" s="44" t="s">
        <v>5966</v>
      </c>
    </row>
    <row r="27" spans="1:4" x14ac:dyDescent="0.25">
      <c r="A27" s="2">
        <v>1</v>
      </c>
      <c r="B27" s="45" t="s">
        <v>1400</v>
      </c>
      <c r="C27" s="45">
        <v>18.302219999999998</v>
      </c>
      <c r="D27" s="45">
        <v>1.6432310000000001</v>
      </c>
    </row>
    <row r="28" spans="1:4" x14ac:dyDescent="0.25">
      <c r="A28" s="2">
        <v>1</v>
      </c>
      <c r="B28" s="45" t="s">
        <v>2279</v>
      </c>
      <c r="C28" s="45">
        <v>18.271409999999999</v>
      </c>
      <c r="D28" s="45" t="s">
        <v>5966</v>
      </c>
    </row>
    <row r="29" spans="1:4" x14ac:dyDescent="0.25">
      <c r="A29" s="2">
        <v>1</v>
      </c>
      <c r="B29" s="45" t="s">
        <v>309</v>
      </c>
      <c r="C29" s="45">
        <v>18.14838</v>
      </c>
      <c r="D29" s="45" t="s">
        <v>5966</v>
      </c>
    </row>
    <row r="30" spans="1:4" x14ac:dyDescent="0.25">
      <c r="A30" s="2">
        <v>1</v>
      </c>
      <c r="B30" s="45" t="s">
        <v>659</v>
      </c>
      <c r="C30" s="45">
        <v>18.136299999999999</v>
      </c>
      <c r="D30" s="45" t="s">
        <v>5966</v>
      </c>
    </row>
    <row r="31" spans="1:4" x14ac:dyDescent="0.25">
      <c r="A31" s="2">
        <v>1</v>
      </c>
      <c r="B31" s="44" t="s">
        <v>359</v>
      </c>
      <c r="C31" s="44">
        <v>18.13261</v>
      </c>
      <c r="D31" s="44">
        <v>0.63221079999999996</v>
      </c>
    </row>
    <row r="32" spans="1:4" x14ac:dyDescent="0.25">
      <c r="A32" s="2">
        <v>1</v>
      </c>
      <c r="B32" s="44" t="s">
        <v>849</v>
      </c>
      <c r="C32" s="44">
        <v>18.03903</v>
      </c>
      <c r="D32" s="44" t="s">
        <v>5966</v>
      </c>
    </row>
    <row r="33" spans="1:4" x14ac:dyDescent="0.25">
      <c r="A33" s="2">
        <v>1</v>
      </c>
      <c r="B33" s="45" t="s">
        <v>2287</v>
      </c>
      <c r="C33" s="45">
        <v>17.975680000000001</v>
      </c>
      <c r="D33" s="45" t="s">
        <v>5966</v>
      </c>
    </row>
    <row r="34" spans="1:4" x14ac:dyDescent="0.25">
      <c r="A34" s="2">
        <v>1</v>
      </c>
      <c r="B34" s="45" t="s">
        <v>118</v>
      </c>
      <c r="C34" s="45">
        <v>17.97289</v>
      </c>
      <c r="D34" s="45">
        <v>1.4153230000000001</v>
      </c>
    </row>
    <row r="35" spans="1:4" x14ac:dyDescent="0.25">
      <c r="A35" s="2">
        <v>1</v>
      </c>
      <c r="B35" s="44" t="s">
        <v>276</v>
      </c>
      <c r="C35" s="44">
        <v>17.962309999999999</v>
      </c>
      <c r="D35" s="44">
        <v>1.7056640000000001</v>
      </c>
    </row>
    <row r="36" spans="1:4" x14ac:dyDescent="0.25">
      <c r="A36" s="2">
        <v>1</v>
      </c>
      <c r="B36" s="45" t="s">
        <v>265</v>
      </c>
      <c r="C36" s="45">
        <v>17.906870000000001</v>
      </c>
      <c r="D36" s="45">
        <v>1.499352</v>
      </c>
    </row>
    <row r="37" spans="1:4" x14ac:dyDescent="0.25">
      <c r="A37" s="2">
        <v>1</v>
      </c>
      <c r="B37" s="44" t="s">
        <v>272</v>
      </c>
      <c r="C37" s="44">
        <v>17.86598</v>
      </c>
      <c r="D37" s="44">
        <v>1.308068</v>
      </c>
    </row>
    <row r="38" spans="1:4" x14ac:dyDescent="0.25">
      <c r="A38" s="2">
        <v>1</v>
      </c>
      <c r="B38" s="45" t="s">
        <v>120</v>
      </c>
      <c r="C38" s="45">
        <v>17.837769999999999</v>
      </c>
      <c r="D38" s="45">
        <v>1.151535</v>
      </c>
    </row>
    <row r="39" spans="1:4" x14ac:dyDescent="0.25">
      <c r="A39" s="2">
        <v>1</v>
      </c>
      <c r="B39" s="44" t="s">
        <v>1456</v>
      </c>
      <c r="C39" s="44">
        <v>17.837129999999998</v>
      </c>
      <c r="D39" s="44" t="s">
        <v>5966</v>
      </c>
    </row>
    <row r="40" spans="1:4" x14ac:dyDescent="0.25">
      <c r="A40" s="2">
        <v>1</v>
      </c>
      <c r="B40" s="45" t="s">
        <v>252</v>
      </c>
      <c r="C40" s="45">
        <v>17.81569</v>
      </c>
      <c r="D40" s="45">
        <v>1.1361889999999999</v>
      </c>
    </row>
    <row r="41" spans="1:4" x14ac:dyDescent="0.25">
      <c r="A41" s="2">
        <v>1</v>
      </c>
      <c r="B41" s="44" t="s">
        <v>341</v>
      </c>
      <c r="C41" s="44">
        <v>17.77694</v>
      </c>
      <c r="D41" s="44">
        <v>0.32481120000000002</v>
      </c>
    </row>
    <row r="42" spans="1:4" x14ac:dyDescent="0.25">
      <c r="A42" s="2">
        <v>1</v>
      </c>
      <c r="B42" s="44" t="s">
        <v>1475</v>
      </c>
      <c r="C42" s="44">
        <v>17.7685</v>
      </c>
      <c r="D42" s="44" t="s">
        <v>5966</v>
      </c>
    </row>
    <row r="43" spans="1:4" x14ac:dyDescent="0.25">
      <c r="A43" s="2">
        <v>1</v>
      </c>
      <c r="B43" s="45" t="s">
        <v>2970</v>
      </c>
      <c r="C43" s="45">
        <v>17.74896</v>
      </c>
      <c r="D43" s="45" t="s">
        <v>5966</v>
      </c>
    </row>
    <row r="44" spans="1:4" x14ac:dyDescent="0.25">
      <c r="A44" s="2">
        <v>1</v>
      </c>
      <c r="B44" s="45" t="s">
        <v>1010</v>
      </c>
      <c r="C44" s="45">
        <v>17.696770000000001</v>
      </c>
      <c r="D44" s="45" t="s">
        <v>5966</v>
      </c>
    </row>
    <row r="45" spans="1:4" x14ac:dyDescent="0.25">
      <c r="A45" s="2">
        <v>1</v>
      </c>
      <c r="B45" s="45" t="s">
        <v>219</v>
      </c>
      <c r="C45" s="45">
        <v>17.649940000000001</v>
      </c>
      <c r="D45" s="45">
        <v>2.3842310000000002</v>
      </c>
    </row>
    <row r="46" spans="1:4" x14ac:dyDescent="0.25">
      <c r="A46" s="2">
        <v>1</v>
      </c>
      <c r="B46" s="44" t="s">
        <v>496</v>
      </c>
      <c r="C46" s="44">
        <v>17.609670000000001</v>
      </c>
      <c r="D46" s="44" t="s">
        <v>5966</v>
      </c>
    </row>
    <row r="47" spans="1:4" x14ac:dyDescent="0.25">
      <c r="A47" s="2">
        <v>1</v>
      </c>
      <c r="B47" s="45" t="s">
        <v>2281</v>
      </c>
      <c r="C47" s="45">
        <v>17.608049999999999</v>
      </c>
      <c r="D47" s="45" t="s">
        <v>5966</v>
      </c>
    </row>
    <row r="48" spans="1:4" x14ac:dyDescent="0.25">
      <c r="A48" s="2">
        <v>1</v>
      </c>
      <c r="B48" s="44" t="s">
        <v>489</v>
      </c>
      <c r="C48" s="44">
        <v>17.591190000000001</v>
      </c>
      <c r="D48" s="44">
        <v>1.4701230000000001</v>
      </c>
    </row>
    <row r="49" spans="1:4" x14ac:dyDescent="0.25">
      <c r="A49" s="2">
        <v>1</v>
      </c>
      <c r="B49" s="44" t="s">
        <v>246</v>
      </c>
      <c r="C49" s="44">
        <v>17.573799999999999</v>
      </c>
      <c r="D49" s="44" t="s">
        <v>5966</v>
      </c>
    </row>
    <row r="50" spans="1:4" x14ac:dyDescent="0.25">
      <c r="A50" s="2">
        <v>1</v>
      </c>
      <c r="B50" s="45" t="s">
        <v>919</v>
      </c>
      <c r="C50" s="45">
        <v>17.475919999999999</v>
      </c>
      <c r="D50" s="45">
        <v>0.78181389999999995</v>
      </c>
    </row>
    <row r="51" spans="1:4" x14ac:dyDescent="0.25">
      <c r="A51" s="2">
        <v>1</v>
      </c>
      <c r="B51" s="45" t="s">
        <v>1757</v>
      </c>
      <c r="C51" s="45">
        <v>17.468250000000001</v>
      </c>
      <c r="D51" s="45" t="s">
        <v>5966</v>
      </c>
    </row>
    <row r="52" spans="1:4" x14ac:dyDescent="0.25">
      <c r="A52" s="2">
        <v>1</v>
      </c>
      <c r="B52" s="45" t="s">
        <v>559</v>
      </c>
      <c r="C52" s="45">
        <v>17.453720000000001</v>
      </c>
      <c r="D52" s="45">
        <v>1.148333</v>
      </c>
    </row>
    <row r="53" spans="1:4" x14ac:dyDescent="0.25">
      <c r="A53" s="2">
        <v>1</v>
      </c>
      <c r="B53" s="44" t="s">
        <v>585</v>
      </c>
      <c r="C53" s="44">
        <v>17.44605</v>
      </c>
      <c r="D53" s="44" t="s">
        <v>5966</v>
      </c>
    </row>
    <row r="54" spans="1:4" x14ac:dyDescent="0.25">
      <c r="A54" s="2">
        <v>1</v>
      </c>
      <c r="B54" s="45" t="s">
        <v>537</v>
      </c>
      <c r="C54" s="45">
        <v>17.412400000000002</v>
      </c>
      <c r="D54" s="45">
        <v>0.69780209999999998</v>
      </c>
    </row>
    <row r="55" spans="1:4" x14ac:dyDescent="0.25">
      <c r="A55" s="2">
        <v>1</v>
      </c>
      <c r="B55" s="44" t="s">
        <v>289</v>
      </c>
      <c r="C55" s="44">
        <v>17.408729999999998</v>
      </c>
      <c r="D55" s="44">
        <v>1.7421549999999999</v>
      </c>
    </row>
    <row r="56" spans="1:4" x14ac:dyDescent="0.25">
      <c r="A56" s="2">
        <v>1</v>
      </c>
      <c r="B56" s="45" t="s">
        <v>1745</v>
      </c>
      <c r="C56" s="45">
        <v>17.405539999999998</v>
      </c>
      <c r="D56" s="45">
        <v>0.1361309</v>
      </c>
    </row>
    <row r="57" spans="1:4" x14ac:dyDescent="0.25">
      <c r="A57" s="2">
        <v>1</v>
      </c>
      <c r="B57" s="45" t="s">
        <v>685</v>
      </c>
      <c r="C57" s="45">
        <v>17.370719999999999</v>
      </c>
      <c r="D57" s="45">
        <v>2.3787440000000002</v>
      </c>
    </row>
    <row r="58" spans="1:4" x14ac:dyDescent="0.25">
      <c r="A58" s="2">
        <v>1</v>
      </c>
      <c r="B58" s="45" t="s">
        <v>887</v>
      </c>
      <c r="C58" s="45">
        <v>17.368880000000001</v>
      </c>
      <c r="D58" s="45" t="s">
        <v>5966</v>
      </c>
    </row>
    <row r="59" spans="1:4" x14ac:dyDescent="0.25">
      <c r="A59" s="2">
        <v>1</v>
      </c>
      <c r="B59" s="45" t="s">
        <v>353</v>
      </c>
      <c r="C59" s="45">
        <v>17.358149999999998</v>
      </c>
      <c r="D59" s="45" t="s">
        <v>5966</v>
      </c>
    </row>
    <row r="60" spans="1:4" x14ac:dyDescent="0.25">
      <c r="A60" s="2">
        <v>1</v>
      </c>
      <c r="B60" s="45" t="s">
        <v>357</v>
      </c>
      <c r="C60" s="45">
        <v>17.35464</v>
      </c>
      <c r="D60" s="45">
        <v>1.0716049999999999</v>
      </c>
    </row>
    <row r="61" spans="1:4" x14ac:dyDescent="0.25">
      <c r="A61" s="2">
        <v>1</v>
      </c>
      <c r="B61" s="45" t="s">
        <v>834</v>
      </c>
      <c r="C61" s="45">
        <v>17.339289999999998</v>
      </c>
      <c r="D61" s="45">
        <v>0.91028169999999997</v>
      </c>
    </row>
    <row r="62" spans="1:4" x14ac:dyDescent="0.25">
      <c r="A62" s="2">
        <v>1</v>
      </c>
      <c r="B62" s="46" t="s">
        <v>128</v>
      </c>
      <c r="C62" s="45">
        <v>17.3124</v>
      </c>
      <c r="D62" s="45" t="s">
        <v>5966</v>
      </c>
    </row>
    <row r="63" spans="1:4" x14ac:dyDescent="0.25">
      <c r="A63" s="2">
        <v>1</v>
      </c>
      <c r="B63" s="44" t="s">
        <v>3171</v>
      </c>
      <c r="C63" s="44">
        <v>17.306439999999998</v>
      </c>
      <c r="D63" s="44" t="s">
        <v>5966</v>
      </c>
    </row>
    <row r="64" spans="1:4" x14ac:dyDescent="0.25">
      <c r="A64" s="2">
        <v>1</v>
      </c>
      <c r="B64" s="44" t="s">
        <v>2968</v>
      </c>
      <c r="C64" s="44">
        <v>17.30397</v>
      </c>
      <c r="D64" s="44" t="s">
        <v>5966</v>
      </c>
    </row>
    <row r="65" spans="1:4" x14ac:dyDescent="0.25">
      <c r="A65" s="2">
        <v>1</v>
      </c>
      <c r="B65" s="45" t="s">
        <v>1796</v>
      </c>
      <c r="C65" s="45">
        <v>17.273019999999999</v>
      </c>
      <c r="D65" s="45" t="s">
        <v>5966</v>
      </c>
    </row>
    <row r="66" spans="1:4" x14ac:dyDescent="0.25">
      <c r="A66" s="2">
        <v>1</v>
      </c>
      <c r="B66" s="45" t="s">
        <v>485</v>
      </c>
      <c r="C66" s="45">
        <v>17.26914</v>
      </c>
      <c r="D66" s="45">
        <v>1.7752190000000001</v>
      </c>
    </row>
    <row r="67" spans="1:4" x14ac:dyDescent="0.25">
      <c r="A67" s="2">
        <v>1</v>
      </c>
      <c r="B67" s="45" t="s">
        <v>539</v>
      </c>
      <c r="C67" s="45">
        <v>17.254660000000001</v>
      </c>
      <c r="D67" s="45" t="s">
        <v>5966</v>
      </c>
    </row>
    <row r="68" spans="1:4" x14ac:dyDescent="0.25">
      <c r="A68" s="2">
        <v>1</v>
      </c>
      <c r="B68" s="44" t="s">
        <v>295</v>
      </c>
      <c r="C68" s="44">
        <v>17.248650000000001</v>
      </c>
      <c r="D68" s="44" t="s">
        <v>5966</v>
      </c>
    </row>
    <row r="69" spans="1:4" x14ac:dyDescent="0.25">
      <c r="A69" s="2">
        <v>1</v>
      </c>
      <c r="B69" s="45" t="s">
        <v>546</v>
      </c>
      <c r="C69" s="45">
        <v>17.24493</v>
      </c>
      <c r="D69" s="45">
        <v>1.7181869999999999</v>
      </c>
    </row>
    <row r="70" spans="1:4" x14ac:dyDescent="0.25">
      <c r="A70" s="2">
        <v>1</v>
      </c>
      <c r="B70" s="44" t="s">
        <v>1225</v>
      </c>
      <c r="C70" s="44">
        <v>17.237570000000002</v>
      </c>
      <c r="D70" s="44">
        <v>0</v>
      </c>
    </row>
    <row r="71" spans="1:4" x14ac:dyDescent="0.25">
      <c r="A71" s="2">
        <v>1</v>
      </c>
      <c r="B71" s="45" t="s">
        <v>329</v>
      </c>
      <c r="C71" s="45">
        <v>17.208919999999999</v>
      </c>
      <c r="D71" s="45">
        <v>0.1554268</v>
      </c>
    </row>
    <row r="72" spans="1:4" x14ac:dyDescent="0.25">
      <c r="A72" s="2">
        <v>1</v>
      </c>
      <c r="B72" s="45" t="s">
        <v>1042</v>
      </c>
      <c r="C72" s="45">
        <v>17.202549999999999</v>
      </c>
      <c r="D72" s="45">
        <v>2.7891750000000002</v>
      </c>
    </row>
    <row r="73" spans="1:4" x14ac:dyDescent="0.25">
      <c r="A73" s="2">
        <v>1</v>
      </c>
      <c r="B73" s="44" t="s">
        <v>1227</v>
      </c>
      <c r="C73" s="44">
        <v>17.193020000000001</v>
      </c>
      <c r="D73" s="44">
        <v>0</v>
      </c>
    </row>
    <row r="74" spans="1:4" x14ac:dyDescent="0.25">
      <c r="A74" s="2">
        <v>1</v>
      </c>
      <c r="B74" s="45" t="s">
        <v>2339</v>
      </c>
      <c r="C74" s="45">
        <v>17.19096</v>
      </c>
      <c r="D74" s="45" t="s">
        <v>5966</v>
      </c>
    </row>
    <row r="75" spans="1:4" x14ac:dyDescent="0.25">
      <c r="A75" s="2">
        <v>1</v>
      </c>
      <c r="B75" s="44" t="s">
        <v>1414</v>
      </c>
      <c r="C75" s="44">
        <v>17.18242</v>
      </c>
      <c r="D75" s="44" t="s">
        <v>5966</v>
      </c>
    </row>
    <row r="76" spans="1:4" x14ac:dyDescent="0.25">
      <c r="A76" s="2">
        <v>1</v>
      </c>
      <c r="B76" s="44" t="s">
        <v>2756</v>
      </c>
      <c r="C76" s="44">
        <v>17.16619</v>
      </c>
      <c r="D76" s="44" t="s">
        <v>5966</v>
      </c>
    </row>
    <row r="77" spans="1:4" x14ac:dyDescent="0.25">
      <c r="A77" s="2">
        <v>1</v>
      </c>
      <c r="B77" s="45" t="s">
        <v>1405</v>
      </c>
      <c r="C77" s="45">
        <v>17.16262</v>
      </c>
      <c r="D77" s="45">
        <v>2.2961819999999999</v>
      </c>
    </row>
    <row r="78" spans="1:4" x14ac:dyDescent="0.25">
      <c r="A78" s="2">
        <v>1</v>
      </c>
      <c r="B78" s="45" t="s">
        <v>399</v>
      </c>
      <c r="C78" s="45">
        <v>17.134260000000001</v>
      </c>
      <c r="D78" s="45">
        <v>0.65077660000000004</v>
      </c>
    </row>
    <row r="79" spans="1:4" x14ac:dyDescent="0.25">
      <c r="A79" s="2">
        <v>1</v>
      </c>
      <c r="B79" s="45" t="s">
        <v>1025</v>
      </c>
      <c r="C79" s="45">
        <v>17.091280000000001</v>
      </c>
      <c r="D79" s="45">
        <v>1.05074</v>
      </c>
    </row>
    <row r="80" spans="1:4" x14ac:dyDescent="0.25">
      <c r="A80" s="2">
        <v>1</v>
      </c>
      <c r="B80" s="44" t="s">
        <v>542</v>
      </c>
      <c r="C80" s="44">
        <v>17.007370000000002</v>
      </c>
      <c r="D80" s="44" t="s">
        <v>5966</v>
      </c>
    </row>
    <row r="81" spans="1:4" x14ac:dyDescent="0.25">
      <c r="A81" s="2">
        <v>1</v>
      </c>
      <c r="B81" s="44" t="s">
        <v>336</v>
      </c>
      <c r="C81" s="44">
        <v>16.994789999999998</v>
      </c>
      <c r="D81" s="44">
        <v>0.61701910000000004</v>
      </c>
    </row>
    <row r="82" spans="1:4" x14ac:dyDescent="0.25">
      <c r="A82" s="2">
        <v>1</v>
      </c>
      <c r="B82" s="44" t="s">
        <v>395</v>
      </c>
      <c r="C82" s="44">
        <v>16.986249999999998</v>
      </c>
      <c r="D82" s="44">
        <v>0.34863739999999999</v>
      </c>
    </row>
    <row r="83" spans="1:4" x14ac:dyDescent="0.25">
      <c r="A83" s="2">
        <v>1</v>
      </c>
      <c r="B83" s="45" t="s">
        <v>886</v>
      </c>
      <c r="C83" s="45">
        <v>16.985900000000001</v>
      </c>
      <c r="D83" s="45">
        <v>2.0919210000000001</v>
      </c>
    </row>
    <row r="84" spans="1:4" x14ac:dyDescent="0.25">
      <c r="A84" s="2">
        <v>1</v>
      </c>
      <c r="B84" s="45" t="s">
        <v>133</v>
      </c>
      <c r="C84" s="45">
        <v>16.972270000000002</v>
      </c>
      <c r="D84" s="45">
        <v>0.79656439999999995</v>
      </c>
    </row>
    <row r="85" spans="1:4" x14ac:dyDescent="0.25">
      <c r="A85" s="2">
        <v>1</v>
      </c>
      <c r="B85" s="44" t="s">
        <v>1281</v>
      </c>
      <c r="C85" s="44">
        <v>16.942769999999999</v>
      </c>
      <c r="D85" s="44" t="s">
        <v>5966</v>
      </c>
    </row>
    <row r="86" spans="1:4" x14ac:dyDescent="0.25">
      <c r="A86" s="2">
        <v>1</v>
      </c>
      <c r="B86" s="45" t="s">
        <v>1226</v>
      </c>
      <c r="C86" s="45">
        <v>16.92597</v>
      </c>
      <c r="D86" s="45">
        <v>0</v>
      </c>
    </row>
    <row r="87" spans="1:4" x14ac:dyDescent="0.25">
      <c r="A87" s="2">
        <v>1</v>
      </c>
      <c r="B87" s="45" t="s">
        <v>326</v>
      </c>
      <c r="C87" s="45">
        <v>16.92595</v>
      </c>
      <c r="D87" s="45">
        <v>1.124398</v>
      </c>
    </row>
    <row r="88" spans="1:4" x14ac:dyDescent="0.25">
      <c r="A88" s="2">
        <v>1</v>
      </c>
      <c r="B88" s="44" t="s">
        <v>2285</v>
      </c>
      <c r="C88" s="44">
        <v>16.924710000000001</v>
      </c>
      <c r="D88" s="44" t="s">
        <v>5966</v>
      </c>
    </row>
    <row r="89" spans="1:4" x14ac:dyDescent="0.25">
      <c r="A89" s="2">
        <v>1</v>
      </c>
      <c r="B89" s="44" t="s">
        <v>1979</v>
      </c>
      <c r="C89" s="44">
        <v>16.871279999999999</v>
      </c>
      <c r="D89" s="44">
        <v>2.4342280000000001</v>
      </c>
    </row>
    <row r="90" spans="1:4" x14ac:dyDescent="0.25">
      <c r="A90" s="2">
        <v>1</v>
      </c>
      <c r="B90" s="45" t="s">
        <v>1488</v>
      </c>
      <c r="C90" s="45">
        <v>16.86073</v>
      </c>
      <c r="D90" s="45" t="s">
        <v>5966</v>
      </c>
    </row>
    <row r="91" spans="1:4" x14ac:dyDescent="0.25">
      <c r="A91" s="2">
        <v>1</v>
      </c>
      <c r="B91" s="44" t="s">
        <v>261</v>
      </c>
      <c r="C91" s="44">
        <v>16.85641</v>
      </c>
      <c r="D91" s="44">
        <v>1.12016</v>
      </c>
    </row>
    <row r="92" spans="1:4" x14ac:dyDescent="0.25">
      <c r="A92" s="2">
        <v>1</v>
      </c>
      <c r="B92" s="45" t="s">
        <v>499</v>
      </c>
      <c r="C92" s="45">
        <v>16.854479999999999</v>
      </c>
      <c r="D92" s="45">
        <v>0.63048579999999999</v>
      </c>
    </row>
    <row r="93" spans="1:4" x14ac:dyDescent="0.25">
      <c r="A93" s="2">
        <v>1</v>
      </c>
      <c r="B93" s="44" t="s">
        <v>170</v>
      </c>
      <c r="C93" s="44">
        <v>16.833690000000001</v>
      </c>
      <c r="D93" s="44">
        <v>0.2283898</v>
      </c>
    </row>
    <row r="94" spans="1:4" x14ac:dyDescent="0.25">
      <c r="A94" s="2">
        <v>1</v>
      </c>
      <c r="B94" s="44" t="s">
        <v>1590</v>
      </c>
      <c r="C94" s="44">
        <v>16.82958</v>
      </c>
      <c r="D94" s="44" t="s">
        <v>5966</v>
      </c>
    </row>
    <row r="95" spans="1:4" x14ac:dyDescent="0.25">
      <c r="A95" s="2">
        <v>1</v>
      </c>
      <c r="B95" s="45" t="s">
        <v>1589</v>
      </c>
      <c r="C95" s="45">
        <v>16.821770000000001</v>
      </c>
      <c r="D95" s="45" t="s">
        <v>5966</v>
      </c>
    </row>
    <row r="96" spans="1:4" x14ac:dyDescent="0.25">
      <c r="A96" s="2">
        <v>1</v>
      </c>
      <c r="B96" s="45" t="s">
        <v>2971</v>
      </c>
      <c r="C96" s="45">
        <v>16.81906</v>
      </c>
      <c r="D96" s="45">
        <v>2.072193</v>
      </c>
    </row>
    <row r="97" spans="1:4" x14ac:dyDescent="0.25">
      <c r="A97" s="2">
        <v>1</v>
      </c>
      <c r="B97" s="44" t="s">
        <v>1502</v>
      </c>
      <c r="C97" s="44">
        <v>16.79665</v>
      </c>
      <c r="D97" s="44">
        <v>1.9239269999999999</v>
      </c>
    </row>
    <row r="98" spans="1:4" x14ac:dyDescent="0.25">
      <c r="A98" s="2">
        <v>1</v>
      </c>
      <c r="B98" s="45" t="s">
        <v>216</v>
      </c>
      <c r="C98" s="45">
        <v>16.69773</v>
      </c>
      <c r="D98" s="45">
        <v>1.2204790000000001</v>
      </c>
    </row>
    <row r="99" spans="1:4" x14ac:dyDescent="0.25">
      <c r="A99" s="2">
        <v>1</v>
      </c>
      <c r="B99" s="45" t="s">
        <v>1231</v>
      </c>
      <c r="C99" s="45">
        <v>16.675920000000001</v>
      </c>
      <c r="D99" s="45">
        <v>0.62045539999999999</v>
      </c>
    </row>
    <row r="100" spans="1:4" x14ac:dyDescent="0.25">
      <c r="A100" s="2">
        <v>1</v>
      </c>
      <c r="B100" s="45" t="s">
        <v>1600</v>
      </c>
      <c r="C100" s="45">
        <v>16.663029999999999</v>
      </c>
      <c r="D100" s="45" t="s">
        <v>5966</v>
      </c>
    </row>
    <row r="101" spans="1:4" x14ac:dyDescent="0.25">
      <c r="A101" s="2">
        <v>1</v>
      </c>
      <c r="B101" s="44" t="s">
        <v>122</v>
      </c>
      <c r="C101" s="44">
        <v>16.637979999999999</v>
      </c>
      <c r="D101" s="44">
        <v>0.64216419999999996</v>
      </c>
    </row>
    <row r="102" spans="1:4" x14ac:dyDescent="0.25">
      <c r="A102" s="2">
        <v>1</v>
      </c>
      <c r="B102" s="45" t="s">
        <v>495</v>
      </c>
      <c r="C102" s="45">
        <v>16.637160000000002</v>
      </c>
      <c r="D102" s="45">
        <v>0.74718859999999998</v>
      </c>
    </row>
    <row r="103" spans="1:4" x14ac:dyDescent="0.25">
      <c r="A103" s="2">
        <v>1</v>
      </c>
      <c r="B103" s="44" t="s">
        <v>1595</v>
      </c>
      <c r="C103" s="44">
        <v>16.625360000000001</v>
      </c>
      <c r="D103" s="44" t="s">
        <v>5966</v>
      </c>
    </row>
    <row r="104" spans="1:4" x14ac:dyDescent="0.25">
      <c r="A104" s="2">
        <v>1</v>
      </c>
      <c r="B104" s="45" t="s">
        <v>630</v>
      </c>
      <c r="C104" s="45">
        <v>16.612929999999999</v>
      </c>
      <c r="D104" s="45">
        <v>0.58289849999999999</v>
      </c>
    </row>
    <row r="105" spans="1:4" x14ac:dyDescent="0.25">
      <c r="A105" s="2">
        <v>1</v>
      </c>
      <c r="B105" s="45" t="s">
        <v>1492</v>
      </c>
      <c r="C105" s="45">
        <v>16.56494</v>
      </c>
      <c r="D105" s="45" t="s">
        <v>5966</v>
      </c>
    </row>
    <row r="106" spans="1:4" x14ac:dyDescent="0.25">
      <c r="A106" s="2">
        <v>1</v>
      </c>
      <c r="B106" s="45" t="s">
        <v>1591</v>
      </c>
      <c r="C106" s="45">
        <v>16.550930000000001</v>
      </c>
      <c r="D106" s="45">
        <v>0.98140590000000005</v>
      </c>
    </row>
    <row r="107" spans="1:4" x14ac:dyDescent="0.25">
      <c r="A107" s="2">
        <v>1</v>
      </c>
      <c r="B107" s="45" t="s">
        <v>839</v>
      </c>
      <c r="C107" s="45">
        <v>16.549399999999999</v>
      </c>
      <c r="D107" s="45" t="s">
        <v>5966</v>
      </c>
    </row>
    <row r="108" spans="1:4" x14ac:dyDescent="0.25">
      <c r="A108" s="2">
        <v>1</v>
      </c>
      <c r="B108" s="44" t="s">
        <v>730</v>
      </c>
      <c r="C108" s="44">
        <v>16.538340000000002</v>
      </c>
      <c r="D108" s="44">
        <v>1.798346</v>
      </c>
    </row>
    <row r="109" spans="1:4" x14ac:dyDescent="0.25">
      <c r="A109" s="2">
        <v>1</v>
      </c>
      <c r="B109" s="44" t="s">
        <v>1970</v>
      </c>
      <c r="C109" s="44">
        <v>16.535080000000001</v>
      </c>
      <c r="D109" s="44" t="s">
        <v>5966</v>
      </c>
    </row>
    <row r="110" spans="1:4" x14ac:dyDescent="0.25">
      <c r="A110" s="2">
        <v>1</v>
      </c>
      <c r="B110" s="44" t="s">
        <v>706</v>
      </c>
      <c r="C110" s="44">
        <v>16.53379</v>
      </c>
      <c r="D110" s="44" t="s">
        <v>5966</v>
      </c>
    </row>
    <row r="111" spans="1:4" x14ac:dyDescent="0.25">
      <c r="A111" s="2">
        <v>1</v>
      </c>
      <c r="B111" s="45" t="s">
        <v>247</v>
      </c>
      <c r="C111" s="45">
        <v>16.468260000000001</v>
      </c>
      <c r="D111" s="45">
        <v>1.4392529999999999</v>
      </c>
    </row>
    <row r="112" spans="1:4" x14ac:dyDescent="0.25">
      <c r="A112" s="2">
        <v>1</v>
      </c>
      <c r="B112" s="44" t="s">
        <v>850</v>
      </c>
      <c r="C112" s="44">
        <v>16.458850000000002</v>
      </c>
      <c r="D112" s="44">
        <v>0.70194129999999999</v>
      </c>
    </row>
    <row r="113" spans="1:4" x14ac:dyDescent="0.25">
      <c r="A113" s="2">
        <v>1</v>
      </c>
      <c r="B113" s="44" t="s">
        <v>1825</v>
      </c>
      <c r="C113" s="44">
        <v>16.456790000000002</v>
      </c>
      <c r="D113" s="44" t="s">
        <v>5966</v>
      </c>
    </row>
    <row r="114" spans="1:4" x14ac:dyDescent="0.25">
      <c r="A114" s="2">
        <v>1</v>
      </c>
      <c r="B114" s="45" t="s">
        <v>1236</v>
      </c>
      <c r="C114" s="45">
        <v>16.43852</v>
      </c>
      <c r="D114" s="45">
        <v>0</v>
      </c>
    </row>
    <row r="115" spans="1:4" x14ac:dyDescent="0.25">
      <c r="A115" s="2">
        <v>1</v>
      </c>
      <c r="B115" s="45" t="s">
        <v>172</v>
      </c>
      <c r="C115" s="45">
        <v>16.430820000000001</v>
      </c>
      <c r="D115" s="45">
        <v>1.137316</v>
      </c>
    </row>
    <row r="116" spans="1:4" x14ac:dyDescent="0.25">
      <c r="A116" s="2">
        <v>1</v>
      </c>
      <c r="B116" s="45" t="s">
        <v>498</v>
      </c>
      <c r="C116" s="45">
        <v>16.429130000000001</v>
      </c>
      <c r="D116" s="45" t="s">
        <v>5966</v>
      </c>
    </row>
    <row r="117" spans="1:4" x14ac:dyDescent="0.25">
      <c r="A117" s="2">
        <v>1</v>
      </c>
      <c r="B117" s="45" t="s">
        <v>960</v>
      </c>
      <c r="C117" s="45">
        <v>16.425429999999999</v>
      </c>
      <c r="D117" s="45">
        <v>0.15394050000000001</v>
      </c>
    </row>
    <row r="118" spans="1:4" x14ac:dyDescent="0.25">
      <c r="A118" s="2">
        <v>1</v>
      </c>
      <c r="B118" s="45" t="s">
        <v>1971</v>
      </c>
      <c r="C118" s="45">
        <v>16.411899999999999</v>
      </c>
      <c r="D118" s="45">
        <v>1.3138110000000001</v>
      </c>
    </row>
    <row r="119" spans="1:4" x14ac:dyDescent="0.25">
      <c r="A119" s="2">
        <v>1</v>
      </c>
      <c r="B119" s="44" t="s">
        <v>178</v>
      </c>
      <c r="C119" s="44">
        <v>16.402539999999998</v>
      </c>
      <c r="D119" s="44">
        <v>0.92283660000000001</v>
      </c>
    </row>
    <row r="120" spans="1:4" x14ac:dyDescent="0.25">
      <c r="A120" s="2">
        <v>1</v>
      </c>
      <c r="B120" s="44" t="s">
        <v>482</v>
      </c>
      <c r="C120" s="44">
        <v>16.401009999999999</v>
      </c>
      <c r="D120" s="44">
        <v>1.3201229999999999</v>
      </c>
    </row>
    <row r="121" spans="1:4" x14ac:dyDescent="0.25">
      <c r="A121" s="2">
        <v>1</v>
      </c>
      <c r="B121" s="45" t="s">
        <v>183</v>
      </c>
      <c r="C121" s="45">
        <v>16.387519999999999</v>
      </c>
      <c r="D121" s="45">
        <v>0.55256590000000005</v>
      </c>
    </row>
    <row r="122" spans="1:4" x14ac:dyDescent="0.25">
      <c r="A122" s="2">
        <v>1</v>
      </c>
      <c r="B122" s="45" t="s">
        <v>1224</v>
      </c>
      <c r="C122" s="45">
        <v>16.374929999999999</v>
      </c>
      <c r="D122" s="45">
        <v>0</v>
      </c>
    </row>
    <row r="123" spans="1:4" x14ac:dyDescent="0.25">
      <c r="A123" s="2">
        <v>1</v>
      </c>
      <c r="B123" s="45" t="s">
        <v>1232</v>
      </c>
      <c r="C123" s="45">
        <v>16.363320000000002</v>
      </c>
      <c r="D123" s="45">
        <v>0.42731219999999998</v>
      </c>
    </row>
    <row r="124" spans="1:4" x14ac:dyDescent="0.25">
      <c r="A124" s="2">
        <v>1</v>
      </c>
      <c r="B124" s="44" t="s">
        <v>5219</v>
      </c>
      <c r="C124" s="44">
        <v>16.362729999999999</v>
      </c>
      <c r="D124" s="44" t="s">
        <v>5966</v>
      </c>
    </row>
    <row r="125" spans="1:4" x14ac:dyDescent="0.25">
      <c r="A125" s="2">
        <v>1</v>
      </c>
      <c r="B125" s="44" t="s">
        <v>957</v>
      </c>
      <c r="C125" s="44">
        <v>16.360859999999999</v>
      </c>
      <c r="D125" s="44">
        <v>2.7672599999999999E-2</v>
      </c>
    </row>
    <row r="126" spans="1:4" x14ac:dyDescent="0.25">
      <c r="A126" s="2">
        <v>1</v>
      </c>
      <c r="B126" s="44" t="s">
        <v>1676</v>
      </c>
      <c r="C126" s="44">
        <v>16.339490000000001</v>
      </c>
      <c r="D126" s="44" t="s">
        <v>5966</v>
      </c>
    </row>
    <row r="127" spans="1:4" x14ac:dyDescent="0.25">
      <c r="A127" s="2">
        <v>1</v>
      </c>
      <c r="B127" s="44" t="s">
        <v>6036</v>
      </c>
      <c r="C127" s="44">
        <v>16.338750000000001</v>
      </c>
      <c r="D127" s="44" t="s">
        <v>5966</v>
      </c>
    </row>
    <row r="128" spans="1:4" x14ac:dyDescent="0.25">
      <c r="A128" s="2">
        <v>1</v>
      </c>
      <c r="B128" s="45" t="s">
        <v>129</v>
      </c>
      <c r="C128" s="45">
        <v>16.32873</v>
      </c>
      <c r="D128" s="45" t="s">
        <v>5966</v>
      </c>
    </row>
    <row r="129" spans="1:4" x14ac:dyDescent="0.25">
      <c r="A129" s="2">
        <v>1</v>
      </c>
      <c r="B129" s="45" t="s">
        <v>5232</v>
      </c>
      <c r="C129" s="45">
        <v>16.312809999999999</v>
      </c>
      <c r="D129" s="45" t="s">
        <v>5966</v>
      </c>
    </row>
    <row r="130" spans="1:4" x14ac:dyDescent="0.25">
      <c r="A130" s="2">
        <v>1</v>
      </c>
      <c r="B130" s="45" t="s">
        <v>952</v>
      </c>
      <c r="C130" s="45">
        <v>16.310020000000002</v>
      </c>
      <c r="D130" s="45" t="s">
        <v>5966</v>
      </c>
    </row>
    <row r="131" spans="1:4" x14ac:dyDescent="0.25">
      <c r="A131" s="2">
        <v>1</v>
      </c>
      <c r="B131" s="45" t="s">
        <v>2293</v>
      </c>
      <c r="C131" s="45">
        <v>16.30761</v>
      </c>
      <c r="D131" s="45" t="s">
        <v>5966</v>
      </c>
    </row>
    <row r="132" spans="1:4" x14ac:dyDescent="0.25">
      <c r="A132" s="2">
        <v>1</v>
      </c>
      <c r="B132" s="44" t="s">
        <v>912</v>
      </c>
      <c r="C132" s="44">
        <v>16.2834</v>
      </c>
      <c r="D132" s="44">
        <v>0.64722029999999997</v>
      </c>
    </row>
    <row r="133" spans="1:4" x14ac:dyDescent="0.25">
      <c r="A133" s="2">
        <v>1</v>
      </c>
      <c r="B133" s="45" t="s">
        <v>666</v>
      </c>
      <c r="C133" s="45">
        <v>16.280480000000001</v>
      </c>
      <c r="D133" s="45">
        <v>2.1424690000000002</v>
      </c>
    </row>
    <row r="134" spans="1:4" x14ac:dyDescent="0.25">
      <c r="A134" s="2">
        <v>1</v>
      </c>
      <c r="B134" s="44" t="s">
        <v>817</v>
      </c>
      <c r="C134" s="44">
        <v>16.277550000000002</v>
      </c>
      <c r="D134" s="44" t="s">
        <v>5966</v>
      </c>
    </row>
    <row r="135" spans="1:4" x14ac:dyDescent="0.25">
      <c r="A135" s="2">
        <v>1</v>
      </c>
      <c r="B135" s="46" t="s">
        <v>1090</v>
      </c>
      <c r="C135" s="45">
        <v>16.266210000000001</v>
      </c>
      <c r="D135" s="45" t="s">
        <v>5966</v>
      </c>
    </row>
    <row r="136" spans="1:4" x14ac:dyDescent="0.25">
      <c r="A136" s="2">
        <v>1</v>
      </c>
      <c r="B136" s="44" t="s">
        <v>492</v>
      </c>
      <c r="C136" s="44">
        <v>16.247160000000001</v>
      </c>
      <c r="D136" s="44" t="s">
        <v>5966</v>
      </c>
    </row>
    <row r="137" spans="1:4" x14ac:dyDescent="0.25">
      <c r="A137" s="2">
        <v>1</v>
      </c>
      <c r="B137" s="45" t="s">
        <v>832</v>
      </c>
      <c r="C137" s="45">
        <v>16.243539999999999</v>
      </c>
      <c r="D137" s="45">
        <v>1.3963699999999999</v>
      </c>
    </row>
    <row r="138" spans="1:4" x14ac:dyDescent="0.25">
      <c r="A138" s="2">
        <v>1</v>
      </c>
      <c r="B138" s="45" t="s">
        <v>500</v>
      </c>
      <c r="C138" s="45">
        <v>16.24325</v>
      </c>
      <c r="D138" s="45" t="s">
        <v>5966</v>
      </c>
    </row>
    <row r="139" spans="1:4" x14ac:dyDescent="0.25">
      <c r="A139" s="2">
        <v>1</v>
      </c>
      <c r="B139" s="45" t="s">
        <v>4068</v>
      </c>
      <c r="C139" s="45">
        <v>16.240600000000001</v>
      </c>
      <c r="D139" s="45" t="s">
        <v>5966</v>
      </c>
    </row>
    <row r="140" spans="1:4" x14ac:dyDescent="0.25">
      <c r="A140" s="2">
        <v>1</v>
      </c>
      <c r="B140" s="45" t="s">
        <v>905</v>
      </c>
      <c r="C140" s="45">
        <v>16.230440000000002</v>
      </c>
      <c r="D140" s="45">
        <v>0</v>
      </c>
    </row>
    <row r="141" spans="1:4" x14ac:dyDescent="0.25">
      <c r="A141" s="2">
        <v>1</v>
      </c>
      <c r="B141" s="45" t="s">
        <v>838</v>
      </c>
      <c r="C141" s="45">
        <v>16.22766</v>
      </c>
      <c r="D141" s="45">
        <v>0.63416430000000001</v>
      </c>
    </row>
    <row r="142" spans="1:4" x14ac:dyDescent="0.25">
      <c r="A142" s="2">
        <v>1</v>
      </c>
      <c r="B142" s="45" t="s">
        <v>2801</v>
      </c>
      <c r="C142" s="45">
        <v>16.218769999999999</v>
      </c>
      <c r="D142" s="45" t="s">
        <v>5966</v>
      </c>
    </row>
    <row r="143" spans="1:4" x14ac:dyDescent="0.25">
      <c r="A143" s="2">
        <v>1</v>
      </c>
      <c r="B143" s="45" t="s">
        <v>3699</v>
      </c>
      <c r="C143" s="45">
        <v>16.21256</v>
      </c>
      <c r="D143" s="45" t="s">
        <v>5966</v>
      </c>
    </row>
    <row r="144" spans="1:4" x14ac:dyDescent="0.25">
      <c r="A144" s="2">
        <v>1</v>
      </c>
      <c r="B144" s="44" t="s">
        <v>448</v>
      </c>
      <c r="C144" s="44">
        <v>16.20778</v>
      </c>
      <c r="D144" s="44" t="s">
        <v>5966</v>
      </c>
    </row>
    <row r="145" spans="1:4" x14ac:dyDescent="0.25">
      <c r="A145" s="2">
        <v>1</v>
      </c>
      <c r="B145" s="45" t="s">
        <v>918</v>
      </c>
      <c r="C145" s="45">
        <v>16.203240000000001</v>
      </c>
      <c r="D145" s="45">
        <v>0.13924329999999999</v>
      </c>
    </row>
    <row r="146" spans="1:4" x14ac:dyDescent="0.25">
      <c r="A146" s="2">
        <v>1</v>
      </c>
      <c r="B146" s="44" t="s">
        <v>300</v>
      </c>
      <c r="C146" s="44">
        <v>16.196660000000001</v>
      </c>
      <c r="D146" s="44">
        <v>1.232729</v>
      </c>
    </row>
    <row r="147" spans="1:4" x14ac:dyDescent="0.25">
      <c r="A147" s="2">
        <v>1</v>
      </c>
      <c r="B147" s="45" t="s">
        <v>132</v>
      </c>
      <c r="C147" s="45">
        <v>16.16506</v>
      </c>
      <c r="D147" s="45">
        <v>0.94158560000000002</v>
      </c>
    </row>
    <row r="148" spans="1:4" x14ac:dyDescent="0.25">
      <c r="A148" s="2">
        <v>1</v>
      </c>
      <c r="B148" s="44" t="s">
        <v>1975</v>
      </c>
      <c r="C148" s="44">
        <v>16.157869999999999</v>
      </c>
      <c r="D148" s="44" t="s">
        <v>5966</v>
      </c>
    </row>
    <row r="149" spans="1:4" x14ac:dyDescent="0.25">
      <c r="A149" s="2">
        <v>1</v>
      </c>
      <c r="B149" s="45" t="s">
        <v>121</v>
      </c>
      <c r="C149" s="45">
        <v>16.14912</v>
      </c>
      <c r="D149" s="45">
        <v>0.92988479999999996</v>
      </c>
    </row>
    <row r="150" spans="1:4" x14ac:dyDescent="0.25">
      <c r="A150" s="2">
        <v>1</v>
      </c>
      <c r="B150" s="44" t="s">
        <v>2278</v>
      </c>
      <c r="C150" s="44">
        <v>16.149080000000001</v>
      </c>
      <c r="D150" s="44">
        <v>0.34276780000000001</v>
      </c>
    </row>
    <row r="151" spans="1:4" x14ac:dyDescent="0.25">
      <c r="A151" s="2">
        <v>1</v>
      </c>
      <c r="B151" s="45" t="s">
        <v>835</v>
      </c>
      <c r="C151" s="45">
        <v>16.14845</v>
      </c>
      <c r="D151" s="45">
        <v>0.36818269999999997</v>
      </c>
    </row>
    <row r="152" spans="1:4" x14ac:dyDescent="0.25">
      <c r="A152" s="2">
        <v>1</v>
      </c>
      <c r="B152" s="44" t="s">
        <v>274</v>
      </c>
      <c r="C152" s="44">
        <v>16.14536</v>
      </c>
      <c r="D152" s="44">
        <v>0.84741619999999995</v>
      </c>
    </row>
    <row r="153" spans="1:4" x14ac:dyDescent="0.25">
      <c r="A153" s="2">
        <v>1</v>
      </c>
      <c r="B153" s="45" t="s">
        <v>397</v>
      </c>
      <c r="C153" s="45">
        <v>16.138159999999999</v>
      </c>
      <c r="D153" s="45" t="s">
        <v>5966</v>
      </c>
    </row>
    <row r="154" spans="1:4" x14ac:dyDescent="0.25">
      <c r="A154" s="2">
        <v>1</v>
      </c>
      <c r="B154" s="44" t="s">
        <v>497</v>
      </c>
      <c r="C154" s="44">
        <v>16.134530000000002</v>
      </c>
      <c r="D154" s="44">
        <v>1.3121050000000001</v>
      </c>
    </row>
    <row r="155" spans="1:4" x14ac:dyDescent="0.25">
      <c r="A155" s="2">
        <v>1</v>
      </c>
      <c r="B155" s="45" t="s">
        <v>1220</v>
      </c>
      <c r="C155" s="45">
        <v>16.131630000000001</v>
      </c>
      <c r="D155" s="45">
        <v>0.30489050000000001</v>
      </c>
    </row>
    <row r="156" spans="1:4" x14ac:dyDescent="0.25">
      <c r="A156" s="2">
        <v>1</v>
      </c>
      <c r="B156" s="44" t="s">
        <v>123</v>
      </c>
      <c r="C156" s="44">
        <v>16.118259999999999</v>
      </c>
      <c r="D156" s="44" t="s">
        <v>5966</v>
      </c>
    </row>
    <row r="157" spans="1:4" x14ac:dyDescent="0.25">
      <c r="A157" s="2">
        <v>1</v>
      </c>
      <c r="B157" s="45" t="s">
        <v>1498</v>
      </c>
      <c r="C157" s="45">
        <v>16.117699999999999</v>
      </c>
      <c r="D157" s="45">
        <v>3.1632399999999998E-2</v>
      </c>
    </row>
    <row r="158" spans="1:4" x14ac:dyDescent="0.25">
      <c r="A158" s="2">
        <v>1</v>
      </c>
      <c r="B158" s="44" t="s">
        <v>895</v>
      </c>
      <c r="C158" s="44">
        <v>16.1142</v>
      </c>
      <c r="D158" s="44">
        <v>2.5786020000000001</v>
      </c>
    </row>
    <row r="159" spans="1:4" x14ac:dyDescent="0.25">
      <c r="A159" s="2">
        <v>1</v>
      </c>
      <c r="B159" s="45" t="s">
        <v>2761</v>
      </c>
      <c r="C159" s="45">
        <v>16.113949999999999</v>
      </c>
      <c r="D159" s="45" t="s">
        <v>5966</v>
      </c>
    </row>
    <row r="160" spans="1:4" x14ac:dyDescent="0.25">
      <c r="A160" s="2">
        <v>1</v>
      </c>
      <c r="B160" s="45" t="s">
        <v>124</v>
      </c>
      <c r="C160" s="45">
        <v>16.112829999999999</v>
      </c>
      <c r="D160" s="45">
        <v>1.3066519999999999</v>
      </c>
    </row>
    <row r="161" spans="1:4" x14ac:dyDescent="0.25">
      <c r="A161" s="2">
        <v>1</v>
      </c>
      <c r="B161" s="45" t="s">
        <v>2290</v>
      </c>
      <c r="C161" s="45">
        <v>16.1083</v>
      </c>
      <c r="D161" s="45" t="s">
        <v>5966</v>
      </c>
    </row>
    <row r="162" spans="1:4" x14ac:dyDescent="0.25">
      <c r="A162" s="2">
        <v>1</v>
      </c>
      <c r="B162" s="44" t="s">
        <v>1980</v>
      </c>
      <c r="C162" s="44">
        <v>16.103010000000001</v>
      </c>
      <c r="D162" s="44" t="s">
        <v>5966</v>
      </c>
    </row>
    <row r="163" spans="1:4" x14ac:dyDescent="0.25">
      <c r="A163" s="2">
        <v>1</v>
      </c>
      <c r="B163" s="44" t="s">
        <v>131</v>
      </c>
      <c r="C163" s="44">
        <v>16.102499999999999</v>
      </c>
      <c r="D163" s="44">
        <v>1.1092109999999999</v>
      </c>
    </row>
    <row r="164" spans="1:4" x14ac:dyDescent="0.25">
      <c r="A164" s="2">
        <v>1</v>
      </c>
      <c r="B164" s="45" t="s">
        <v>2023</v>
      </c>
      <c r="C164" s="45">
        <v>16.093250000000001</v>
      </c>
      <c r="D164" s="45" t="s">
        <v>5966</v>
      </c>
    </row>
    <row r="165" spans="1:4" x14ac:dyDescent="0.25">
      <c r="A165" s="2">
        <v>1</v>
      </c>
      <c r="B165" s="44" t="s">
        <v>1967</v>
      </c>
      <c r="C165" s="44">
        <v>16.08446</v>
      </c>
      <c r="D165" s="44" t="s">
        <v>5966</v>
      </c>
    </row>
    <row r="166" spans="1:4" x14ac:dyDescent="0.25">
      <c r="A166" s="2">
        <v>1</v>
      </c>
      <c r="B166" s="44" t="s">
        <v>1222</v>
      </c>
      <c r="C166" s="44">
        <v>16.076630000000002</v>
      </c>
      <c r="D166" s="44">
        <v>6.3107999999999997E-2</v>
      </c>
    </row>
    <row r="167" spans="1:4" x14ac:dyDescent="0.25">
      <c r="A167" s="2">
        <v>1</v>
      </c>
      <c r="B167" s="44" t="s">
        <v>6053</v>
      </c>
      <c r="C167" s="44">
        <v>16.067920000000001</v>
      </c>
      <c r="D167" s="44" t="s">
        <v>5966</v>
      </c>
    </row>
    <row r="168" spans="1:4" x14ac:dyDescent="0.25">
      <c r="A168" s="2">
        <v>1</v>
      </c>
      <c r="B168" s="45" t="s">
        <v>855</v>
      </c>
      <c r="C168" s="45">
        <v>16.047000000000001</v>
      </c>
      <c r="D168" s="45" t="s">
        <v>5966</v>
      </c>
    </row>
    <row r="169" spans="1:4" x14ac:dyDescent="0.25">
      <c r="A169" s="2">
        <v>1</v>
      </c>
      <c r="B169" s="44" t="s">
        <v>1597</v>
      </c>
      <c r="C169" s="44">
        <v>16.04148</v>
      </c>
      <c r="D169" s="44" t="s">
        <v>5966</v>
      </c>
    </row>
    <row r="170" spans="1:4" x14ac:dyDescent="0.25">
      <c r="A170" s="2">
        <v>1</v>
      </c>
      <c r="B170" s="44" t="s">
        <v>1985</v>
      </c>
      <c r="C170" s="44">
        <v>16.022929999999999</v>
      </c>
      <c r="D170" s="44" t="s">
        <v>5966</v>
      </c>
    </row>
    <row r="171" spans="1:4" x14ac:dyDescent="0.25">
      <c r="A171" s="2">
        <v>1</v>
      </c>
      <c r="B171" s="44" t="s">
        <v>1968</v>
      </c>
      <c r="C171" s="44">
        <v>16.017440000000001</v>
      </c>
      <c r="D171" s="44">
        <v>0.74691430000000003</v>
      </c>
    </row>
    <row r="172" spans="1:4" x14ac:dyDescent="0.25">
      <c r="A172" s="2">
        <v>1</v>
      </c>
      <c r="B172" s="44" t="s">
        <v>953</v>
      </c>
      <c r="C172" s="44">
        <v>16.012560000000001</v>
      </c>
      <c r="D172" s="44" t="s">
        <v>5966</v>
      </c>
    </row>
    <row r="173" spans="1:4" x14ac:dyDescent="0.25">
      <c r="A173" s="2">
        <v>1</v>
      </c>
      <c r="B173" s="45" t="s">
        <v>125</v>
      </c>
      <c r="C173" s="45">
        <v>16.010429999999999</v>
      </c>
      <c r="D173" s="45">
        <v>0.61934940000000005</v>
      </c>
    </row>
    <row r="174" spans="1:4" x14ac:dyDescent="0.25">
      <c r="A174" s="2">
        <v>1</v>
      </c>
      <c r="B174" s="45" t="s">
        <v>491</v>
      </c>
      <c r="C174" s="45">
        <v>16.00564</v>
      </c>
      <c r="D174" s="45" t="s">
        <v>5966</v>
      </c>
    </row>
    <row r="175" spans="1:4" x14ac:dyDescent="0.25">
      <c r="A175" s="2">
        <v>1</v>
      </c>
      <c r="B175" s="44" t="s">
        <v>1805</v>
      </c>
      <c r="C175" s="44">
        <v>16.00516</v>
      </c>
      <c r="D175" s="44" t="s">
        <v>5966</v>
      </c>
    </row>
    <row r="176" spans="1:4" x14ac:dyDescent="0.25">
      <c r="A176" s="2">
        <v>1</v>
      </c>
      <c r="B176" s="45" t="s">
        <v>5002</v>
      </c>
      <c r="C176" s="45">
        <v>15.968780000000001</v>
      </c>
      <c r="D176" s="45" t="s">
        <v>5966</v>
      </c>
    </row>
    <row r="177" spans="1:4" x14ac:dyDescent="0.25">
      <c r="A177" s="2">
        <v>1</v>
      </c>
      <c r="B177" s="45" t="s">
        <v>2284</v>
      </c>
      <c r="C177" s="45">
        <v>15.96705</v>
      </c>
      <c r="D177" s="45" t="s">
        <v>5966</v>
      </c>
    </row>
    <row r="178" spans="1:4" x14ac:dyDescent="0.25">
      <c r="A178" s="2">
        <v>1</v>
      </c>
      <c r="B178" s="44" t="s">
        <v>1214</v>
      </c>
      <c r="C178" s="44">
        <v>15.961869999999999</v>
      </c>
      <c r="D178" s="44" t="s">
        <v>5966</v>
      </c>
    </row>
    <row r="179" spans="1:4" x14ac:dyDescent="0.25">
      <c r="A179" s="2">
        <v>1</v>
      </c>
      <c r="B179" s="44" t="s">
        <v>1233</v>
      </c>
      <c r="C179" s="44">
        <v>15.952579999999999</v>
      </c>
      <c r="D179" s="44">
        <v>0</v>
      </c>
    </row>
    <row r="180" spans="1:4" x14ac:dyDescent="0.25">
      <c r="A180" s="2">
        <v>1</v>
      </c>
      <c r="B180" s="45" t="s">
        <v>1640</v>
      </c>
      <c r="C180" s="45">
        <v>15.94106</v>
      </c>
      <c r="D180" s="45" t="s">
        <v>5966</v>
      </c>
    </row>
    <row r="181" spans="1:4" x14ac:dyDescent="0.25">
      <c r="A181" s="2">
        <v>1</v>
      </c>
      <c r="B181" s="45" t="s">
        <v>4081</v>
      </c>
      <c r="C181" s="45">
        <v>15.934049999999999</v>
      </c>
      <c r="D181" s="45" t="s">
        <v>5966</v>
      </c>
    </row>
    <row r="182" spans="1:4" x14ac:dyDescent="0.25">
      <c r="A182" s="2">
        <v>1</v>
      </c>
      <c r="B182" s="44" t="s">
        <v>1228</v>
      </c>
      <c r="C182" s="44">
        <v>15.9175</v>
      </c>
      <c r="D182" s="44">
        <v>0</v>
      </c>
    </row>
    <row r="183" spans="1:4" x14ac:dyDescent="0.25">
      <c r="A183" s="2">
        <v>1</v>
      </c>
      <c r="B183" s="44" t="s">
        <v>2734</v>
      </c>
      <c r="C183" s="44">
        <v>15.91442</v>
      </c>
      <c r="D183" s="44" t="s">
        <v>5966</v>
      </c>
    </row>
    <row r="184" spans="1:4" x14ac:dyDescent="0.25">
      <c r="A184" s="2">
        <v>1</v>
      </c>
      <c r="B184" s="45" t="s">
        <v>842</v>
      </c>
      <c r="C184" s="45">
        <v>15.905849999999999</v>
      </c>
      <c r="D184" s="45">
        <v>0.71286090000000002</v>
      </c>
    </row>
    <row r="185" spans="1:4" x14ac:dyDescent="0.25">
      <c r="A185" s="2">
        <v>1</v>
      </c>
      <c r="B185" s="44" t="s">
        <v>1241</v>
      </c>
      <c r="C185" s="44">
        <v>15.90127</v>
      </c>
      <c r="D185" s="44">
        <v>0.84214529999999999</v>
      </c>
    </row>
    <row r="186" spans="1:4" x14ac:dyDescent="0.25">
      <c r="A186" s="2">
        <v>1</v>
      </c>
      <c r="B186" s="44" t="s">
        <v>4937</v>
      </c>
      <c r="C186" s="44">
        <v>15.89725</v>
      </c>
      <c r="D186" s="44" t="s">
        <v>5966</v>
      </c>
    </row>
    <row r="187" spans="1:4" x14ac:dyDescent="0.25">
      <c r="A187" s="2">
        <v>1</v>
      </c>
      <c r="B187" s="45" t="s">
        <v>4062</v>
      </c>
      <c r="C187" s="45">
        <v>15.8924</v>
      </c>
      <c r="D187" s="45" t="s">
        <v>5966</v>
      </c>
    </row>
    <row r="188" spans="1:4" x14ac:dyDescent="0.25">
      <c r="A188" s="2">
        <v>1</v>
      </c>
      <c r="B188" s="44" t="s">
        <v>5135</v>
      </c>
      <c r="C188" s="44">
        <v>15.883380000000001</v>
      </c>
      <c r="D188" s="44" t="s">
        <v>5966</v>
      </c>
    </row>
    <row r="189" spans="1:4" x14ac:dyDescent="0.25">
      <c r="A189" s="2">
        <v>1</v>
      </c>
      <c r="B189" s="44" t="s">
        <v>1602</v>
      </c>
      <c r="C189" s="44">
        <v>15.881360000000001</v>
      </c>
      <c r="D189" s="44">
        <v>0.5470256</v>
      </c>
    </row>
    <row r="190" spans="1:4" x14ac:dyDescent="0.25">
      <c r="A190" s="2">
        <v>1</v>
      </c>
      <c r="B190" s="44" t="s">
        <v>173</v>
      </c>
      <c r="C190" s="44">
        <v>15.877689999999999</v>
      </c>
      <c r="D190" s="44">
        <v>0.31134849999999997</v>
      </c>
    </row>
    <row r="191" spans="1:4" x14ac:dyDescent="0.25">
      <c r="A191" s="2">
        <v>1</v>
      </c>
      <c r="B191" s="45" t="s">
        <v>856</v>
      </c>
      <c r="C191" s="45">
        <v>15.87632</v>
      </c>
      <c r="D191" s="45">
        <v>1.279776</v>
      </c>
    </row>
    <row r="192" spans="1:4" x14ac:dyDescent="0.25">
      <c r="A192" s="2">
        <v>1</v>
      </c>
      <c r="B192" s="45" t="s">
        <v>6197</v>
      </c>
      <c r="C192" s="45">
        <v>15.86736</v>
      </c>
      <c r="D192" s="45" t="s">
        <v>5966</v>
      </c>
    </row>
    <row r="193" spans="1:4" x14ac:dyDescent="0.25">
      <c r="A193" s="2">
        <v>1</v>
      </c>
      <c r="B193" s="45" t="s">
        <v>794</v>
      </c>
      <c r="C193" s="45">
        <v>15.86312</v>
      </c>
      <c r="D193" s="45" t="s">
        <v>5966</v>
      </c>
    </row>
    <row r="194" spans="1:4" x14ac:dyDescent="0.25">
      <c r="A194" s="2">
        <v>1</v>
      </c>
      <c r="B194" s="45" t="s">
        <v>490</v>
      </c>
      <c r="C194" s="45">
        <v>15.850809999999999</v>
      </c>
      <c r="D194" s="45">
        <v>0.32803349999999998</v>
      </c>
    </row>
    <row r="195" spans="1:4" x14ac:dyDescent="0.25">
      <c r="A195" s="2">
        <v>1</v>
      </c>
      <c r="B195" s="44" t="s">
        <v>380</v>
      </c>
      <c r="C195" s="44">
        <v>15.84188</v>
      </c>
      <c r="D195" s="44">
        <v>0.91435230000000001</v>
      </c>
    </row>
    <row r="196" spans="1:4" x14ac:dyDescent="0.25">
      <c r="A196" s="2">
        <v>1</v>
      </c>
      <c r="B196" s="45" t="s">
        <v>2361</v>
      </c>
      <c r="C196" s="45">
        <v>15.828099999999999</v>
      </c>
      <c r="D196" s="45" t="s">
        <v>5966</v>
      </c>
    </row>
    <row r="197" spans="1:4" x14ac:dyDescent="0.25">
      <c r="A197" s="2">
        <v>1</v>
      </c>
      <c r="B197" s="44" t="s">
        <v>854</v>
      </c>
      <c r="C197" s="44">
        <v>15.816700000000001</v>
      </c>
      <c r="D197" s="44" t="s">
        <v>5966</v>
      </c>
    </row>
    <row r="198" spans="1:4" x14ac:dyDescent="0.25">
      <c r="A198" s="2">
        <v>1</v>
      </c>
      <c r="B198" s="44" t="s">
        <v>209</v>
      </c>
      <c r="C198" s="44">
        <v>15.816610000000001</v>
      </c>
      <c r="D198" s="44">
        <v>1.377022</v>
      </c>
    </row>
    <row r="199" spans="1:4" x14ac:dyDescent="0.25">
      <c r="A199" s="2">
        <v>1</v>
      </c>
      <c r="B199" s="45" t="s">
        <v>590</v>
      </c>
      <c r="C199" s="45">
        <v>15.804539999999999</v>
      </c>
      <c r="D199" s="45">
        <v>0.69887969999999999</v>
      </c>
    </row>
    <row r="200" spans="1:4" x14ac:dyDescent="0.25">
      <c r="A200" s="2">
        <v>1</v>
      </c>
      <c r="B200" s="45" t="s">
        <v>1218</v>
      </c>
      <c r="C200" s="45">
        <v>15.80287</v>
      </c>
      <c r="D200" s="45" t="s">
        <v>5966</v>
      </c>
    </row>
    <row r="201" spans="1:4" x14ac:dyDescent="0.25">
      <c r="A201" s="2">
        <v>1</v>
      </c>
      <c r="B201" s="45" t="s">
        <v>548</v>
      </c>
      <c r="C201" s="45">
        <v>15.80273</v>
      </c>
      <c r="D201" s="45">
        <v>0.64581980000000005</v>
      </c>
    </row>
    <row r="202" spans="1:4" x14ac:dyDescent="0.25">
      <c r="A202" s="2">
        <v>1</v>
      </c>
      <c r="B202" s="44" t="s">
        <v>1624</v>
      </c>
      <c r="C202" s="44">
        <v>15.80189</v>
      </c>
      <c r="D202" s="44">
        <v>1.312495</v>
      </c>
    </row>
    <row r="203" spans="1:4" x14ac:dyDescent="0.25">
      <c r="A203" s="2">
        <v>1</v>
      </c>
      <c r="B203" s="44" t="s">
        <v>5160</v>
      </c>
      <c r="C203" s="44">
        <v>15.796379999999999</v>
      </c>
      <c r="D203" s="44" t="s">
        <v>5966</v>
      </c>
    </row>
    <row r="204" spans="1:4" x14ac:dyDescent="0.25">
      <c r="A204" s="2">
        <v>1</v>
      </c>
      <c r="B204" s="45" t="s">
        <v>507</v>
      </c>
      <c r="C204" s="45">
        <v>15.787979999999999</v>
      </c>
      <c r="D204" s="45">
        <v>1.8532789999999999</v>
      </c>
    </row>
    <row r="205" spans="1:4" x14ac:dyDescent="0.25">
      <c r="A205" s="2">
        <v>1</v>
      </c>
      <c r="B205" s="45" t="s">
        <v>484</v>
      </c>
      <c r="C205" s="45">
        <v>15.7873</v>
      </c>
      <c r="D205" s="45">
        <v>0.50441829999999999</v>
      </c>
    </row>
    <row r="206" spans="1:4" x14ac:dyDescent="0.25">
      <c r="A206" s="2">
        <v>1</v>
      </c>
      <c r="B206" s="45" t="s">
        <v>502</v>
      </c>
      <c r="C206" s="45">
        <v>15.771800000000001</v>
      </c>
      <c r="D206" s="45">
        <v>0.75333209999999995</v>
      </c>
    </row>
    <row r="207" spans="1:4" x14ac:dyDescent="0.25">
      <c r="A207" s="2">
        <v>1</v>
      </c>
      <c r="B207" s="45" t="s">
        <v>1211</v>
      </c>
      <c r="C207" s="45">
        <v>15.76985</v>
      </c>
      <c r="D207" s="45">
        <v>1.1388480000000001</v>
      </c>
    </row>
    <row r="208" spans="1:4" x14ac:dyDescent="0.25">
      <c r="A208" s="2">
        <v>1</v>
      </c>
      <c r="B208" s="45" t="s">
        <v>1210</v>
      </c>
      <c r="C208" s="45">
        <v>15.76516</v>
      </c>
      <c r="D208" s="45">
        <v>0.98039699999999996</v>
      </c>
    </row>
    <row r="209" spans="1:4" x14ac:dyDescent="0.25">
      <c r="A209" s="2">
        <v>1</v>
      </c>
      <c r="B209" s="45" t="s">
        <v>136</v>
      </c>
      <c r="C209" s="45">
        <v>15.75437</v>
      </c>
      <c r="D209" s="45">
        <v>0.58961470000000005</v>
      </c>
    </row>
    <row r="210" spans="1:4" x14ac:dyDescent="0.25">
      <c r="A210" s="2">
        <v>1</v>
      </c>
      <c r="B210" s="44" t="s">
        <v>6040</v>
      </c>
      <c r="C210" s="44">
        <v>15.751519999999999</v>
      </c>
      <c r="D210" s="44" t="s">
        <v>5966</v>
      </c>
    </row>
    <row r="211" spans="1:4" x14ac:dyDescent="0.25">
      <c r="A211" s="2">
        <v>1</v>
      </c>
      <c r="B211" s="44" t="s">
        <v>6048</v>
      </c>
      <c r="C211" s="44">
        <v>15.74485</v>
      </c>
      <c r="D211" s="44" t="s">
        <v>5966</v>
      </c>
    </row>
    <row r="212" spans="1:4" x14ac:dyDescent="0.25">
      <c r="B212" s="44" t="s">
        <v>4067</v>
      </c>
      <c r="C212" s="44">
        <v>15.74159</v>
      </c>
      <c r="D212" s="44">
        <v>0.64103129999999997</v>
      </c>
    </row>
    <row r="213" spans="1:4" x14ac:dyDescent="0.25">
      <c r="A213" s="2">
        <v>1</v>
      </c>
      <c r="B213" s="45" t="s">
        <v>4982</v>
      </c>
      <c r="C213" s="45">
        <v>15.737439999999999</v>
      </c>
      <c r="D213" s="45" t="s">
        <v>5966</v>
      </c>
    </row>
    <row r="214" spans="1:4" x14ac:dyDescent="0.25">
      <c r="A214" s="2">
        <v>1</v>
      </c>
      <c r="B214" s="45" t="s">
        <v>889</v>
      </c>
      <c r="C214" s="45">
        <v>15.73348</v>
      </c>
      <c r="D214" s="45">
        <v>0.60379079999999996</v>
      </c>
    </row>
    <row r="215" spans="1:4" x14ac:dyDescent="0.25">
      <c r="A215" s="2">
        <v>1</v>
      </c>
      <c r="B215" s="46" t="s">
        <v>6029</v>
      </c>
      <c r="C215" s="45">
        <v>15.73298</v>
      </c>
      <c r="D215" s="45" t="s">
        <v>5966</v>
      </c>
    </row>
    <row r="216" spans="1:4" x14ac:dyDescent="0.25">
      <c r="A216" s="2">
        <v>1</v>
      </c>
      <c r="B216" s="44" t="s">
        <v>6035</v>
      </c>
      <c r="C216" s="44">
        <v>15.7311</v>
      </c>
      <c r="D216" s="44" t="s">
        <v>5966</v>
      </c>
    </row>
    <row r="217" spans="1:4" x14ac:dyDescent="0.25">
      <c r="A217" s="2">
        <v>1</v>
      </c>
      <c r="B217" s="45" t="s">
        <v>725</v>
      </c>
      <c r="C217" s="45">
        <v>15.72476</v>
      </c>
      <c r="D217" s="45">
        <v>1.108865</v>
      </c>
    </row>
    <row r="218" spans="1:4" x14ac:dyDescent="0.25">
      <c r="A218" s="2">
        <v>1</v>
      </c>
      <c r="B218" s="44" t="s">
        <v>483</v>
      </c>
      <c r="C218" s="44">
        <v>15.719580000000001</v>
      </c>
      <c r="D218" s="44">
        <v>0.84359850000000003</v>
      </c>
    </row>
    <row r="219" spans="1:4" x14ac:dyDescent="0.25">
      <c r="A219" s="9">
        <v>1</v>
      </c>
      <c r="B219" s="44" t="s">
        <v>138</v>
      </c>
      <c r="C219" s="44">
        <v>15.71941</v>
      </c>
      <c r="D219" s="44" t="s">
        <v>5966</v>
      </c>
    </row>
    <row r="220" spans="1:4" x14ac:dyDescent="0.25">
      <c r="A220" s="9">
        <v>1</v>
      </c>
      <c r="B220" s="45" t="s">
        <v>5212</v>
      </c>
      <c r="C220" s="45">
        <v>15.716469999999999</v>
      </c>
      <c r="D220" s="45" t="s">
        <v>5966</v>
      </c>
    </row>
    <row r="221" spans="1:4" x14ac:dyDescent="0.25">
      <c r="A221" s="9">
        <v>1</v>
      </c>
      <c r="B221" s="45" t="s">
        <v>6013</v>
      </c>
      <c r="C221" s="45">
        <v>15.710190000000001</v>
      </c>
      <c r="D221" s="45" t="s">
        <v>5966</v>
      </c>
    </row>
    <row r="222" spans="1:4" x14ac:dyDescent="0.25">
      <c r="A222" s="9">
        <v>1</v>
      </c>
      <c r="B222" s="45" t="s">
        <v>210</v>
      </c>
      <c r="C222" s="45">
        <v>15.70196</v>
      </c>
      <c r="D222" s="45">
        <v>0.87064730000000001</v>
      </c>
    </row>
    <row r="223" spans="1:4" x14ac:dyDescent="0.25">
      <c r="A223" s="9">
        <v>1</v>
      </c>
      <c r="B223" s="45" t="s">
        <v>2417</v>
      </c>
      <c r="C223" s="45">
        <v>15.69181</v>
      </c>
      <c r="D223" s="45">
        <v>5.0810279999999999</v>
      </c>
    </row>
    <row r="224" spans="1:4" x14ac:dyDescent="0.25">
      <c r="A224" s="9">
        <v>1</v>
      </c>
      <c r="B224" s="45" t="s">
        <v>1221</v>
      </c>
      <c r="C224" s="45">
        <v>15.68491</v>
      </c>
      <c r="D224" s="45">
        <v>0.67480770000000001</v>
      </c>
    </row>
    <row r="225" spans="1:4" x14ac:dyDescent="0.25">
      <c r="A225" s="9">
        <v>1</v>
      </c>
      <c r="B225" s="44" t="s">
        <v>6044</v>
      </c>
      <c r="C225" s="44">
        <v>15.67714</v>
      </c>
      <c r="D225" s="44" t="s">
        <v>5966</v>
      </c>
    </row>
    <row r="226" spans="1:4" x14ac:dyDescent="0.25">
      <c r="A226" s="9">
        <v>1</v>
      </c>
      <c r="B226" s="44" t="s">
        <v>5118</v>
      </c>
      <c r="C226" s="44">
        <v>15.66788</v>
      </c>
      <c r="D226" s="44" t="s">
        <v>5966</v>
      </c>
    </row>
    <row r="227" spans="1:4" x14ac:dyDescent="0.25">
      <c r="A227" s="9">
        <v>1</v>
      </c>
      <c r="B227" s="44" t="s">
        <v>847</v>
      </c>
      <c r="C227" s="44">
        <v>15.663930000000001</v>
      </c>
      <c r="D227" s="44">
        <v>0.33803749999999999</v>
      </c>
    </row>
    <row r="228" spans="1:4" x14ac:dyDescent="0.25">
      <c r="A228" s="9">
        <v>1</v>
      </c>
      <c r="B228" s="44" t="s">
        <v>4865</v>
      </c>
      <c r="C228" s="44">
        <v>15.66267</v>
      </c>
      <c r="D228" s="44">
        <v>0.3376112</v>
      </c>
    </row>
    <row r="229" spans="1:4" x14ac:dyDescent="0.25">
      <c r="A229" s="9">
        <v>1</v>
      </c>
      <c r="B229" s="45" t="s">
        <v>5434</v>
      </c>
      <c r="C229" s="45">
        <v>15.650880000000001</v>
      </c>
      <c r="D229" s="45" t="s">
        <v>5966</v>
      </c>
    </row>
    <row r="230" spans="1:4" x14ac:dyDescent="0.25">
      <c r="A230" s="9">
        <v>1</v>
      </c>
      <c r="B230" s="45" t="s">
        <v>503</v>
      </c>
      <c r="C230" s="45">
        <v>15.63955</v>
      </c>
      <c r="D230" s="45">
        <v>0.15246889999999999</v>
      </c>
    </row>
    <row r="231" spans="1:4" x14ac:dyDescent="0.25">
      <c r="A231" s="9">
        <v>1</v>
      </c>
      <c r="B231" s="45" t="s">
        <v>1409</v>
      </c>
      <c r="C231" s="45">
        <v>15.63904</v>
      </c>
      <c r="D231" s="45" t="s">
        <v>5966</v>
      </c>
    </row>
    <row r="232" spans="1:4" x14ac:dyDescent="0.25">
      <c r="A232" s="9">
        <v>1</v>
      </c>
      <c r="B232" s="45" t="s">
        <v>6028</v>
      </c>
      <c r="C232" s="45">
        <v>15.637969999999999</v>
      </c>
      <c r="D232" s="45" t="s">
        <v>5966</v>
      </c>
    </row>
    <row r="233" spans="1:4" x14ac:dyDescent="0.25">
      <c r="A233" s="9">
        <v>1</v>
      </c>
      <c r="B233" s="44" t="s">
        <v>1230</v>
      </c>
      <c r="C233" s="44">
        <v>15.63678</v>
      </c>
      <c r="D233" s="44">
        <v>0.88720299999999996</v>
      </c>
    </row>
    <row r="234" spans="1:4" x14ac:dyDescent="0.25">
      <c r="A234" s="9">
        <v>1</v>
      </c>
      <c r="B234" s="44" t="s">
        <v>1965</v>
      </c>
      <c r="C234" s="44">
        <v>15.636139999999999</v>
      </c>
      <c r="D234" s="44" t="s">
        <v>5966</v>
      </c>
    </row>
    <row r="235" spans="1:4" x14ac:dyDescent="0.25">
      <c r="A235" s="9">
        <v>1</v>
      </c>
      <c r="B235" s="45" t="s">
        <v>557</v>
      </c>
      <c r="C235" s="45">
        <v>15.62069</v>
      </c>
      <c r="D235" s="45" t="s">
        <v>5966</v>
      </c>
    </row>
    <row r="236" spans="1:4" x14ac:dyDescent="0.25">
      <c r="A236" s="9">
        <v>1</v>
      </c>
      <c r="B236" s="45" t="s">
        <v>1951</v>
      </c>
      <c r="C236" s="45">
        <v>15.61097</v>
      </c>
      <c r="D236" s="45" t="s">
        <v>5966</v>
      </c>
    </row>
    <row r="237" spans="1:4" x14ac:dyDescent="0.25">
      <c r="A237" s="9">
        <v>1</v>
      </c>
      <c r="B237" s="45" t="s">
        <v>5146</v>
      </c>
      <c r="C237" s="45">
        <v>15.59953</v>
      </c>
      <c r="D237" s="45" t="s">
        <v>5966</v>
      </c>
    </row>
    <row r="238" spans="1:4" x14ac:dyDescent="0.25">
      <c r="A238" s="9">
        <v>1</v>
      </c>
      <c r="B238" s="45" t="s">
        <v>1976</v>
      </c>
      <c r="C238" s="45">
        <v>15.59714</v>
      </c>
      <c r="D238" s="45" t="s">
        <v>5966</v>
      </c>
    </row>
    <row r="239" spans="1:4" x14ac:dyDescent="0.25">
      <c r="A239" s="9">
        <v>1</v>
      </c>
      <c r="B239" s="45" t="s">
        <v>4045</v>
      </c>
      <c r="C239" s="45">
        <v>15.593249999999999</v>
      </c>
      <c r="D239" s="45" t="s">
        <v>5966</v>
      </c>
    </row>
    <row r="240" spans="1:4" x14ac:dyDescent="0.25">
      <c r="A240" s="9">
        <v>1</v>
      </c>
      <c r="B240" s="45" t="s">
        <v>1592</v>
      </c>
      <c r="C240" s="45">
        <v>15.5776</v>
      </c>
      <c r="D240" s="45" t="s">
        <v>5966</v>
      </c>
    </row>
    <row r="241" spans="1:4" x14ac:dyDescent="0.25">
      <c r="A241" s="9">
        <v>1</v>
      </c>
      <c r="B241" s="45" t="s">
        <v>843</v>
      </c>
      <c r="C241" s="45">
        <v>15.577209999999999</v>
      </c>
      <c r="D241" s="45" t="s">
        <v>5966</v>
      </c>
    </row>
    <row r="242" spans="1:4" x14ac:dyDescent="0.25">
      <c r="A242" s="9">
        <v>1</v>
      </c>
      <c r="B242" s="44" t="s">
        <v>486</v>
      </c>
      <c r="C242" s="44">
        <v>15.57281</v>
      </c>
      <c r="D242" s="44">
        <v>1.3945399999999999</v>
      </c>
    </row>
    <row r="243" spans="1:4" x14ac:dyDescent="0.25">
      <c r="A243" s="9">
        <v>1</v>
      </c>
      <c r="B243" s="45" t="s">
        <v>1234</v>
      </c>
      <c r="C243" s="45">
        <v>15.568680000000001</v>
      </c>
      <c r="D243" s="45">
        <v>0</v>
      </c>
    </row>
    <row r="244" spans="1:4" x14ac:dyDescent="0.25">
      <c r="A244" s="9">
        <v>1</v>
      </c>
      <c r="B244" s="44" t="s">
        <v>1216</v>
      </c>
      <c r="C244" s="44">
        <v>15.56765</v>
      </c>
      <c r="D244" s="44" t="s">
        <v>5966</v>
      </c>
    </row>
    <row r="245" spans="1:4" x14ac:dyDescent="0.25">
      <c r="A245" s="9">
        <v>1</v>
      </c>
      <c r="B245" s="45" t="s">
        <v>6047</v>
      </c>
      <c r="C245" s="45">
        <v>15.56279</v>
      </c>
      <c r="D245" s="45" t="s">
        <v>5966</v>
      </c>
    </row>
    <row r="246" spans="1:4" x14ac:dyDescent="0.25">
      <c r="A246" s="9">
        <v>1</v>
      </c>
      <c r="B246" s="45" t="s">
        <v>1986</v>
      </c>
      <c r="C246" s="45">
        <v>15.56087</v>
      </c>
      <c r="D246" s="45" t="s">
        <v>5966</v>
      </c>
    </row>
    <row r="247" spans="1:4" x14ac:dyDescent="0.25">
      <c r="A247" s="9">
        <v>1</v>
      </c>
      <c r="B247" s="45" t="s">
        <v>2301</v>
      </c>
      <c r="C247" s="45">
        <v>15.55639</v>
      </c>
      <c r="D247" s="45" t="s">
        <v>5966</v>
      </c>
    </row>
    <row r="248" spans="1:4" x14ac:dyDescent="0.25">
      <c r="A248" s="9">
        <v>1</v>
      </c>
      <c r="B248" s="45" t="s">
        <v>641</v>
      </c>
      <c r="C248" s="45">
        <v>15.548030000000001</v>
      </c>
      <c r="D248" s="45" t="s">
        <v>5966</v>
      </c>
    </row>
    <row r="249" spans="1:4" x14ac:dyDescent="0.25">
      <c r="A249" s="9">
        <v>1</v>
      </c>
      <c r="B249" s="45" t="s">
        <v>1838</v>
      </c>
      <c r="C249" s="45">
        <v>15.540609999999999</v>
      </c>
      <c r="D249" s="45">
        <v>0.19346079999999999</v>
      </c>
    </row>
    <row r="250" spans="1:4" x14ac:dyDescent="0.25">
      <c r="A250" s="9">
        <v>1</v>
      </c>
      <c r="B250" s="44" t="s">
        <v>4090</v>
      </c>
      <c r="C250" s="44">
        <v>15.53792</v>
      </c>
      <c r="D250" s="44" t="s">
        <v>5966</v>
      </c>
    </row>
    <row r="251" spans="1:4" x14ac:dyDescent="0.25">
      <c r="A251" s="9">
        <v>1</v>
      </c>
      <c r="B251" s="44" t="s">
        <v>4920</v>
      </c>
      <c r="C251" s="44">
        <v>15.5352</v>
      </c>
      <c r="D251" s="44" t="s">
        <v>5966</v>
      </c>
    </row>
    <row r="252" spans="1:4" x14ac:dyDescent="0.25">
      <c r="A252" s="9">
        <v>1</v>
      </c>
      <c r="B252" s="44" t="s">
        <v>119</v>
      </c>
      <c r="C252" s="44">
        <v>15.52051</v>
      </c>
      <c r="D252" s="44">
        <v>1.461592</v>
      </c>
    </row>
    <row r="253" spans="1:4" x14ac:dyDescent="0.25">
      <c r="A253" s="9">
        <v>1</v>
      </c>
      <c r="B253" s="44" t="s">
        <v>501</v>
      </c>
      <c r="C253" s="44">
        <v>15.51844</v>
      </c>
      <c r="D253" s="44">
        <v>0.84086640000000001</v>
      </c>
    </row>
    <row r="254" spans="1:4" x14ac:dyDescent="0.25">
      <c r="A254" s="9">
        <v>1</v>
      </c>
      <c r="B254" s="44" t="s">
        <v>4900</v>
      </c>
      <c r="C254" s="44">
        <v>15.512890000000001</v>
      </c>
      <c r="D254" s="44" t="s">
        <v>5966</v>
      </c>
    </row>
    <row r="255" spans="1:4" x14ac:dyDescent="0.25">
      <c r="A255" s="9">
        <v>1</v>
      </c>
      <c r="B255" s="44" t="s">
        <v>910</v>
      </c>
      <c r="C255" s="44">
        <v>15.510579999999999</v>
      </c>
      <c r="D255" s="44">
        <v>0</v>
      </c>
    </row>
    <row r="256" spans="1:4" x14ac:dyDescent="0.25">
      <c r="A256" s="9">
        <v>1</v>
      </c>
      <c r="B256" s="45" t="s">
        <v>554</v>
      </c>
      <c r="C256" s="45">
        <v>15.507199999999999</v>
      </c>
      <c r="D256" s="45" t="s">
        <v>5966</v>
      </c>
    </row>
    <row r="257" spans="1:4" x14ac:dyDescent="0.25">
      <c r="A257" s="9">
        <v>1</v>
      </c>
      <c r="B257" s="45" t="s">
        <v>6038</v>
      </c>
      <c r="C257" s="45">
        <v>15.50259</v>
      </c>
      <c r="D257" s="45" t="s">
        <v>5966</v>
      </c>
    </row>
    <row r="258" spans="1:4" x14ac:dyDescent="0.25">
      <c r="A258" s="9">
        <v>1</v>
      </c>
      <c r="B258" s="45" t="s">
        <v>488</v>
      </c>
      <c r="C258" s="45">
        <v>15.497629999999999</v>
      </c>
      <c r="D258" s="45">
        <v>0.18155160000000001</v>
      </c>
    </row>
    <row r="259" spans="1:4" x14ac:dyDescent="0.25">
      <c r="A259" s="9">
        <v>1</v>
      </c>
      <c r="B259" s="45" t="s">
        <v>1964</v>
      </c>
      <c r="C259" s="45">
        <v>15.49202</v>
      </c>
      <c r="D259" s="45" t="s">
        <v>5966</v>
      </c>
    </row>
    <row r="260" spans="1:4" x14ac:dyDescent="0.25">
      <c r="A260" s="9">
        <v>1</v>
      </c>
      <c r="B260" s="45" t="s">
        <v>3665</v>
      </c>
      <c r="C260" s="45">
        <v>15.48743</v>
      </c>
      <c r="D260" s="45">
        <v>0.27845379999999997</v>
      </c>
    </row>
    <row r="261" spans="1:4" x14ac:dyDescent="0.25">
      <c r="A261" s="9">
        <v>1</v>
      </c>
      <c r="B261" s="45" t="s">
        <v>1596</v>
      </c>
      <c r="C261" s="45">
        <v>15.485659999999999</v>
      </c>
      <c r="D261" s="45">
        <v>0.59893439999999998</v>
      </c>
    </row>
    <row r="262" spans="1:4" x14ac:dyDescent="0.25">
      <c r="A262" s="9">
        <v>1</v>
      </c>
      <c r="B262" s="45" t="s">
        <v>4955</v>
      </c>
      <c r="C262" s="45">
        <v>15.48315</v>
      </c>
      <c r="D262" s="45" t="s">
        <v>5966</v>
      </c>
    </row>
    <row r="263" spans="1:4" x14ac:dyDescent="0.25">
      <c r="A263" s="9">
        <v>1</v>
      </c>
      <c r="B263" s="45" t="s">
        <v>1982</v>
      </c>
      <c r="C263" s="45">
        <v>15.482340000000001</v>
      </c>
      <c r="D263" s="45" t="s">
        <v>5966</v>
      </c>
    </row>
    <row r="264" spans="1:4" x14ac:dyDescent="0.25">
      <c r="A264" s="9">
        <v>1</v>
      </c>
      <c r="B264" s="46" t="s">
        <v>836</v>
      </c>
      <c r="C264" s="45">
        <v>15.463749999999999</v>
      </c>
      <c r="D264" s="45" t="s">
        <v>5966</v>
      </c>
    </row>
    <row r="265" spans="1:4" x14ac:dyDescent="0.25">
      <c r="A265" s="9">
        <v>1</v>
      </c>
      <c r="B265" s="44" t="s">
        <v>4944</v>
      </c>
      <c r="C265" s="44">
        <v>15.463139999999999</v>
      </c>
      <c r="D265" s="44" t="s">
        <v>5966</v>
      </c>
    </row>
    <row r="266" spans="1:4" x14ac:dyDescent="0.25">
      <c r="A266" s="9">
        <v>1</v>
      </c>
      <c r="B266" s="45" t="s">
        <v>852</v>
      </c>
      <c r="C266" s="45">
        <v>15.44894</v>
      </c>
      <c r="D266" s="45" t="s">
        <v>5966</v>
      </c>
    </row>
    <row r="267" spans="1:4" x14ac:dyDescent="0.25">
      <c r="A267" s="9">
        <v>1</v>
      </c>
      <c r="B267" s="45" t="s">
        <v>1217</v>
      </c>
      <c r="C267" s="45">
        <v>15.447900000000001</v>
      </c>
      <c r="D267" s="45" t="s">
        <v>5966</v>
      </c>
    </row>
    <row r="268" spans="1:4" x14ac:dyDescent="0.25">
      <c r="A268" s="9">
        <v>1</v>
      </c>
      <c r="B268" s="45" t="s">
        <v>2294</v>
      </c>
      <c r="C268" s="45">
        <v>15.442819999999999</v>
      </c>
      <c r="D268" s="45" t="s">
        <v>5966</v>
      </c>
    </row>
    <row r="269" spans="1:4" x14ac:dyDescent="0.25">
      <c r="A269" s="9">
        <v>1</v>
      </c>
      <c r="B269" s="44" t="s">
        <v>588</v>
      </c>
      <c r="C269" s="44">
        <v>15.437580000000001</v>
      </c>
      <c r="D269" s="44">
        <v>1.1811830000000001</v>
      </c>
    </row>
    <row r="270" spans="1:4" x14ac:dyDescent="0.25">
      <c r="A270" s="9">
        <v>1</v>
      </c>
      <c r="B270" s="45" t="s">
        <v>167</v>
      </c>
      <c r="C270" s="45">
        <v>15.42939</v>
      </c>
      <c r="D270" s="45">
        <v>1.1057969999999999</v>
      </c>
    </row>
    <row r="271" spans="1:4" x14ac:dyDescent="0.25">
      <c r="A271" s="9">
        <v>1</v>
      </c>
      <c r="B271" s="45" t="s">
        <v>1599</v>
      </c>
      <c r="C271" s="45">
        <v>15.42657</v>
      </c>
      <c r="D271" s="45" t="s">
        <v>5966</v>
      </c>
    </row>
    <row r="272" spans="1:4" x14ac:dyDescent="0.25">
      <c r="A272" s="9">
        <v>1</v>
      </c>
      <c r="B272" s="45" t="s">
        <v>1966</v>
      </c>
      <c r="C272" s="45">
        <v>15.42615</v>
      </c>
      <c r="D272" s="45" t="s">
        <v>5966</v>
      </c>
    </row>
    <row r="273" spans="1:4" x14ac:dyDescent="0.25">
      <c r="A273" s="9">
        <v>1</v>
      </c>
      <c r="B273" s="44" t="s">
        <v>135</v>
      </c>
      <c r="C273" s="44">
        <v>15.42496</v>
      </c>
      <c r="D273" s="44" t="s">
        <v>5966</v>
      </c>
    </row>
    <row r="274" spans="1:4" x14ac:dyDescent="0.25">
      <c r="A274" s="9">
        <v>1</v>
      </c>
      <c r="B274" s="44" t="s">
        <v>1272</v>
      </c>
      <c r="C274" s="44">
        <v>15.422370000000001</v>
      </c>
      <c r="D274" s="44">
        <v>0.67966349999999998</v>
      </c>
    </row>
    <row r="275" spans="1:4" x14ac:dyDescent="0.25">
      <c r="A275" s="9">
        <v>1</v>
      </c>
      <c r="B275" s="44" t="s">
        <v>1213</v>
      </c>
      <c r="C275" s="44">
        <v>15.42046</v>
      </c>
      <c r="D275" s="44" t="s">
        <v>5966</v>
      </c>
    </row>
    <row r="276" spans="1:4" x14ac:dyDescent="0.25">
      <c r="A276" s="9">
        <v>1</v>
      </c>
      <c r="B276" s="44" t="s">
        <v>4074</v>
      </c>
      <c r="C276" s="44">
        <v>15.41775</v>
      </c>
      <c r="D276" s="44" t="s">
        <v>5966</v>
      </c>
    </row>
    <row r="277" spans="1:4" x14ac:dyDescent="0.25">
      <c r="A277" s="9">
        <v>1</v>
      </c>
      <c r="B277" s="45" t="s">
        <v>4908</v>
      </c>
      <c r="C277" s="45">
        <v>15.413589999999999</v>
      </c>
      <c r="D277" s="45" t="s">
        <v>5966</v>
      </c>
    </row>
    <row r="278" spans="1:4" x14ac:dyDescent="0.25">
      <c r="A278" s="9">
        <v>1</v>
      </c>
      <c r="B278" s="44" t="s">
        <v>4083</v>
      </c>
      <c r="C278" s="44">
        <v>15.4117</v>
      </c>
      <c r="D278" s="44" t="s">
        <v>5966</v>
      </c>
    </row>
    <row r="279" spans="1:4" x14ac:dyDescent="0.25">
      <c r="A279" s="9">
        <v>1</v>
      </c>
      <c r="B279" s="44" t="s">
        <v>2035</v>
      </c>
      <c r="C279" s="44">
        <v>15.408010000000001</v>
      </c>
      <c r="D279" s="44">
        <v>0.52553059999999996</v>
      </c>
    </row>
    <row r="280" spans="1:4" x14ac:dyDescent="0.25">
      <c r="A280" s="9">
        <v>1</v>
      </c>
      <c r="B280" s="45" t="s">
        <v>1652</v>
      </c>
      <c r="C280" s="45">
        <v>15.406750000000001</v>
      </c>
      <c r="D280" s="45" t="s">
        <v>5966</v>
      </c>
    </row>
    <row r="281" spans="1:4" x14ac:dyDescent="0.25">
      <c r="A281" s="9">
        <v>1</v>
      </c>
      <c r="B281" s="44" t="s">
        <v>130</v>
      </c>
      <c r="C281" s="44">
        <v>15.402990000000001</v>
      </c>
      <c r="D281" s="44" t="s">
        <v>5966</v>
      </c>
    </row>
    <row r="282" spans="1:4" x14ac:dyDescent="0.25">
      <c r="A282" s="9">
        <v>1</v>
      </c>
      <c r="B282" s="45" t="s">
        <v>846</v>
      </c>
      <c r="C282" s="45">
        <v>15.39204</v>
      </c>
      <c r="D282" s="45">
        <v>0.1037096</v>
      </c>
    </row>
    <row r="283" spans="1:4" x14ac:dyDescent="0.25">
      <c r="A283" s="9">
        <v>1</v>
      </c>
      <c r="B283" s="45" t="s">
        <v>2280</v>
      </c>
      <c r="C283" s="45">
        <v>15.39114</v>
      </c>
      <c r="D283" s="45" t="s">
        <v>5966</v>
      </c>
    </row>
    <row r="284" spans="1:4" x14ac:dyDescent="0.25">
      <c r="A284" s="9">
        <v>1</v>
      </c>
      <c r="B284" s="45" t="s">
        <v>937</v>
      </c>
      <c r="C284" s="45">
        <v>15.391120000000001</v>
      </c>
      <c r="D284" s="45">
        <v>0.44469510000000001</v>
      </c>
    </row>
    <row r="285" spans="1:4" x14ac:dyDescent="0.25">
      <c r="A285" s="9">
        <v>1</v>
      </c>
      <c r="B285" s="44" t="s">
        <v>1594</v>
      </c>
      <c r="C285" s="44">
        <v>15.38092</v>
      </c>
      <c r="D285" s="44" t="s">
        <v>5966</v>
      </c>
    </row>
    <row r="286" spans="1:4" x14ac:dyDescent="0.25">
      <c r="A286" s="9">
        <v>1</v>
      </c>
      <c r="B286" s="44" t="s">
        <v>164</v>
      </c>
      <c r="C286" s="44">
        <v>15.37481</v>
      </c>
      <c r="D286" s="44">
        <v>0.97443780000000002</v>
      </c>
    </row>
    <row r="287" spans="1:4" x14ac:dyDescent="0.25">
      <c r="A287" s="9">
        <v>1</v>
      </c>
      <c r="B287" s="44" t="s">
        <v>4837</v>
      </c>
      <c r="C287" s="44">
        <v>15.36655</v>
      </c>
      <c r="D287" s="44">
        <v>0.53462799999999999</v>
      </c>
    </row>
    <row r="288" spans="1:4" x14ac:dyDescent="0.25">
      <c r="A288" s="9">
        <v>1</v>
      </c>
      <c r="B288" s="44" t="s">
        <v>207</v>
      </c>
      <c r="C288" s="44">
        <v>15.36439</v>
      </c>
      <c r="D288" s="44" t="s">
        <v>5966</v>
      </c>
    </row>
    <row r="289" spans="1:4" x14ac:dyDescent="0.25">
      <c r="A289" s="9">
        <v>1</v>
      </c>
      <c r="B289" s="44" t="s">
        <v>1635</v>
      </c>
      <c r="C289" s="44">
        <v>15.363200000000001</v>
      </c>
      <c r="D289" s="44">
        <v>0.46855619999999998</v>
      </c>
    </row>
    <row r="290" spans="1:4" x14ac:dyDescent="0.25">
      <c r="A290" s="9">
        <v>1</v>
      </c>
      <c r="B290" s="44" t="s">
        <v>1695</v>
      </c>
      <c r="C290" s="44">
        <v>15.36318</v>
      </c>
      <c r="D290" s="44">
        <v>9.7670800000000002E-2</v>
      </c>
    </row>
    <row r="291" spans="1:4" x14ac:dyDescent="0.25">
      <c r="A291" s="9">
        <v>1</v>
      </c>
      <c r="B291" s="44" t="s">
        <v>1598</v>
      </c>
      <c r="C291" s="44">
        <v>15.34808</v>
      </c>
      <c r="D291" s="44" t="s">
        <v>5966</v>
      </c>
    </row>
    <row r="292" spans="1:4" x14ac:dyDescent="0.25">
      <c r="A292" s="9">
        <v>1</v>
      </c>
      <c r="B292" s="45" t="s">
        <v>351</v>
      </c>
      <c r="C292" s="45">
        <v>15.343959999999999</v>
      </c>
      <c r="D292" s="45">
        <v>0.5943657</v>
      </c>
    </row>
    <row r="293" spans="1:4" x14ac:dyDescent="0.25">
      <c r="A293" s="9">
        <v>1</v>
      </c>
      <c r="B293" s="44" t="s">
        <v>4345</v>
      </c>
      <c r="C293" s="44">
        <v>15.34042</v>
      </c>
      <c r="D293" s="44" t="s">
        <v>5966</v>
      </c>
    </row>
    <row r="294" spans="1:4" x14ac:dyDescent="0.25">
      <c r="A294" s="9">
        <v>1</v>
      </c>
      <c r="B294" s="44" t="s">
        <v>4817</v>
      </c>
      <c r="C294" s="44">
        <v>15.33423</v>
      </c>
      <c r="D294" s="44" t="s">
        <v>5966</v>
      </c>
    </row>
    <row r="295" spans="1:4" x14ac:dyDescent="0.25">
      <c r="A295" s="9">
        <v>1</v>
      </c>
      <c r="B295" s="45" t="s">
        <v>1961</v>
      </c>
      <c r="C295" s="45">
        <v>15.32734</v>
      </c>
      <c r="D295" s="45">
        <v>0.69040369999999995</v>
      </c>
    </row>
    <row r="296" spans="1:4" x14ac:dyDescent="0.25">
      <c r="A296" s="9">
        <v>1</v>
      </c>
      <c r="B296" s="44" t="s">
        <v>4071</v>
      </c>
      <c r="C296" s="44">
        <v>15.322039999999999</v>
      </c>
      <c r="D296" s="44" t="s">
        <v>5966</v>
      </c>
    </row>
    <row r="297" spans="1:4" x14ac:dyDescent="0.25">
      <c r="A297" s="9">
        <v>1</v>
      </c>
      <c r="B297" s="44" t="s">
        <v>4073</v>
      </c>
      <c r="C297" s="44">
        <v>15.321400000000001</v>
      </c>
      <c r="D297" s="44" t="s">
        <v>5966</v>
      </c>
    </row>
    <row r="298" spans="1:4" x14ac:dyDescent="0.25">
      <c r="A298" s="9">
        <v>1</v>
      </c>
      <c r="B298" s="46" t="s">
        <v>487</v>
      </c>
      <c r="C298" s="45">
        <v>15.31939</v>
      </c>
      <c r="D298" s="45">
        <v>0.96996110000000002</v>
      </c>
    </row>
    <row r="299" spans="1:4" x14ac:dyDescent="0.25">
      <c r="A299" s="9">
        <v>1</v>
      </c>
      <c r="B299" s="45" t="s">
        <v>166</v>
      </c>
      <c r="C299" s="45">
        <v>15.31485</v>
      </c>
      <c r="D299" s="45">
        <v>0.18729860000000001</v>
      </c>
    </row>
    <row r="300" spans="1:4" x14ac:dyDescent="0.25">
      <c r="A300" s="9">
        <v>1</v>
      </c>
      <c r="B300" s="44" t="s">
        <v>6056</v>
      </c>
      <c r="C300" s="44">
        <v>15.29027</v>
      </c>
      <c r="D300" s="44" t="s">
        <v>5966</v>
      </c>
    </row>
    <row r="301" spans="1:4" x14ac:dyDescent="0.25">
      <c r="A301" s="9">
        <v>1</v>
      </c>
      <c r="B301" s="44" t="s">
        <v>2753</v>
      </c>
      <c r="C301" s="44">
        <v>15.28073</v>
      </c>
      <c r="D301" s="44" t="s">
        <v>5966</v>
      </c>
    </row>
    <row r="302" spans="1:4" x14ac:dyDescent="0.25">
      <c r="A302" s="9">
        <v>1</v>
      </c>
      <c r="B302" s="45" t="s">
        <v>4075</v>
      </c>
      <c r="C302" s="45">
        <v>15.278359999999999</v>
      </c>
      <c r="D302" s="45" t="s">
        <v>5966</v>
      </c>
    </row>
    <row r="303" spans="1:4" x14ac:dyDescent="0.25">
      <c r="A303" s="9">
        <v>1</v>
      </c>
      <c r="B303" s="45" t="s">
        <v>6051</v>
      </c>
      <c r="C303" s="45">
        <v>15.26038</v>
      </c>
      <c r="D303" s="45" t="s">
        <v>5966</v>
      </c>
    </row>
    <row r="304" spans="1:4" x14ac:dyDescent="0.25">
      <c r="A304" s="9">
        <v>1</v>
      </c>
      <c r="B304" s="44" t="s">
        <v>494</v>
      </c>
      <c r="C304" s="44">
        <v>15.257210000000001</v>
      </c>
      <c r="D304" s="44">
        <v>0.27186070000000001</v>
      </c>
    </row>
    <row r="305" spans="1:4" x14ac:dyDescent="0.25">
      <c r="A305" s="9">
        <v>1</v>
      </c>
      <c r="B305" s="44" t="s">
        <v>6055</v>
      </c>
      <c r="C305" s="44">
        <v>15.257020000000001</v>
      </c>
      <c r="D305" s="44">
        <v>0.7582778</v>
      </c>
    </row>
    <row r="306" spans="1:4" x14ac:dyDescent="0.25">
      <c r="A306" s="9">
        <v>1</v>
      </c>
      <c r="B306" s="45" t="s">
        <v>292</v>
      </c>
      <c r="C306" s="45">
        <v>15.254759999999999</v>
      </c>
      <c r="D306" s="45">
        <v>1.385637</v>
      </c>
    </row>
    <row r="307" spans="1:4" x14ac:dyDescent="0.25">
      <c r="A307" s="9">
        <v>1</v>
      </c>
      <c r="B307" s="45" t="s">
        <v>3677</v>
      </c>
      <c r="C307" s="45">
        <v>15.249470000000001</v>
      </c>
      <c r="D307" s="45">
        <v>0.36330519999999999</v>
      </c>
    </row>
    <row r="308" spans="1:4" x14ac:dyDescent="0.25">
      <c r="A308" s="9">
        <v>1</v>
      </c>
      <c r="B308" s="44" t="s">
        <v>4901</v>
      </c>
      <c r="C308" s="44">
        <v>15.24808</v>
      </c>
      <c r="D308" s="44" t="s">
        <v>5966</v>
      </c>
    </row>
    <row r="309" spans="1:4" x14ac:dyDescent="0.25">
      <c r="A309" s="9">
        <v>1</v>
      </c>
      <c r="B309" s="45" t="s">
        <v>5049</v>
      </c>
      <c r="C309" s="45">
        <v>15.2476</v>
      </c>
      <c r="D309" s="45" t="s">
        <v>5966</v>
      </c>
    </row>
    <row r="310" spans="1:4" x14ac:dyDescent="0.25">
      <c r="A310" s="9">
        <v>1</v>
      </c>
      <c r="B310" s="44" t="s">
        <v>2969</v>
      </c>
      <c r="C310" s="44">
        <v>15.24433</v>
      </c>
      <c r="D310" s="44" t="s">
        <v>5966</v>
      </c>
    </row>
    <row r="311" spans="1:4" x14ac:dyDescent="0.25">
      <c r="A311" s="9">
        <v>1</v>
      </c>
      <c r="B311" s="45" t="s">
        <v>840</v>
      </c>
      <c r="C311" s="45">
        <v>15.23441</v>
      </c>
      <c r="D311" s="45">
        <v>0.67747380000000001</v>
      </c>
    </row>
    <row r="312" spans="1:4" x14ac:dyDescent="0.25">
      <c r="A312" s="9">
        <v>1</v>
      </c>
      <c r="B312" s="45" t="s">
        <v>1235</v>
      </c>
      <c r="C312" s="45">
        <v>15.23287</v>
      </c>
      <c r="D312" s="45">
        <v>0</v>
      </c>
    </row>
    <row r="313" spans="1:4" x14ac:dyDescent="0.25">
      <c r="A313" s="9">
        <v>1</v>
      </c>
      <c r="B313" s="44" t="s">
        <v>2302</v>
      </c>
      <c r="C313" s="44">
        <v>15.22955</v>
      </c>
      <c r="D313" s="44">
        <v>0.37585619999999997</v>
      </c>
    </row>
    <row r="314" spans="1:4" x14ac:dyDescent="0.25">
      <c r="A314" s="9">
        <v>1</v>
      </c>
      <c r="B314" s="44" t="s">
        <v>508</v>
      </c>
      <c r="C314" s="44">
        <v>15.22378</v>
      </c>
      <c r="D314" s="44">
        <v>1.6816180000000001</v>
      </c>
    </row>
    <row r="315" spans="1:4" x14ac:dyDescent="0.25">
      <c r="A315" s="9">
        <v>1</v>
      </c>
      <c r="B315" s="45" t="s">
        <v>4069</v>
      </c>
      <c r="C315" s="45">
        <v>15.221069999999999</v>
      </c>
      <c r="D315" s="45">
        <v>0.20804829999999999</v>
      </c>
    </row>
    <row r="316" spans="1:4" x14ac:dyDescent="0.25">
      <c r="A316" s="9">
        <v>1</v>
      </c>
      <c r="B316" s="45" t="s">
        <v>5383</v>
      </c>
      <c r="C316" s="45">
        <v>15.215590000000001</v>
      </c>
      <c r="D316" s="45" t="s">
        <v>5966</v>
      </c>
    </row>
    <row r="317" spans="1:4" x14ac:dyDescent="0.25">
      <c r="A317" s="9">
        <v>1</v>
      </c>
      <c r="B317" s="44" t="s">
        <v>1978</v>
      </c>
      <c r="C317" s="44">
        <v>15.207470000000001</v>
      </c>
      <c r="D317" s="44">
        <v>0.62249770000000004</v>
      </c>
    </row>
    <row r="318" spans="1:4" x14ac:dyDescent="0.25">
      <c r="A318" s="9">
        <v>1</v>
      </c>
      <c r="B318" s="44" t="s">
        <v>6027</v>
      </c>
      <c r="C318" s="44">
        <v>15.204929999999999</v>
      </c>
      <c r="D318" s="44">
        <v>0.30338720000000002</v>
      </c>
    </row>
    <row r="319" spans="1:4" x14ac:dyDescent="0.25">
      <c r="A319" s="9">
        <v>1</v>
      </c>
      <c r="B319" s="44" t="s">
        <v>2277</v>
      </c>
      <c r="C319" s="44">
        <v>15.189970000000001</v>
      </c>
      <c r="D319" s="44" t="s">
        <v>5966</v>
      </c>
    </row>
    <row r="320" spans="1:4" x14ac:dyDescent="0.25">
      <c r="A320" s="9">
        <v>1</v>
      </c>
      <c r="B320" s="45" t="s">
        <v>1293</v>
      </c>
      <c r="C320" s="45">
        <v>15.18717</v>
      </c>
      <c r="D320" s="45" t="s">
        <v>5966</v>
      </c>
    </row>
    <row r="321" spans="1:4" x14ac:dyDescent="0.25">
      <c r="A321" s="9">
        <v>1</v>
      </c>
      <c r="B321" s="44" t="s">
        <v>1972</v>
      </c>
      <c r="C321" s="44">
        <v>15.182040000000001</v>
      </c>
      <c r="D321" s="44" t="s">
        <v>5966</v>
      </c>
    </row>
    <row r="322" spans="1:4" x14ac:dyDescent="0.25">
      <c r="A322" s="9">
        <v>1</v>
      </c>
      <c r="B322" s="45" t="s">
        <v>4873</v>
      </c>
      <c r="C322" s="45">
        <v>15.16994</v>
      </c>
      <c r="D322" s="45" t="s">
        <v>5966</v>
      </c>
    </row>
    <row r="323" spans="1:4" x14ac:dyDescent="0.25">
      <c r="A323" s="9">
        <v>1</v>
      </c>
      <c r="B323" s="45" t="s">
        <v>892</v>
      </c>
      <c r="C323" s="45">
        <v>15.16845</v>
      </c>
      <c r="D323" s="45" t="s">
        <v>5966</v>
      </c>
    </row>
    <row r="324" spans="1:4" x14ac:dyDescent="0.25">
      <c r="A324" s="9">
        <v>1</v>
      </c>
      <c r="B324" s="44" t="s">
        <v>1291</v>
      </c>
      <c r="C324" s="44">
        <v>15.16502</v>
      </c>
      <c r="D324" s="44">
        <v>0.4124487</v>
      </c>
    </row>
    <row r="325" spans="1:4" x14ac:dyDescent="0.25">
      <c r="A325" s="9">
        <v>1</v>
      </c>
      <c r="B325" s="44" t="s">
        <v>1032</v>
      </c>
      <c r="C325" s="44">
        <v>15.15995</v>
      </c>
      <c r="D325" s="44" t="s">
        <v>5966</v>
      </c>
    </row>
    <row r="326" spans="1:4" x14ac:dyDescent="0.25">
      <c r="A326" s="9">
        <v>1</v>
      </c>
      <c r="B326" s="44" t="s">
        <v>134</v>
      </c>
      <c r="C326" s="44">
        <v>15.15516</v>
      </c>
      <c r="D326" s="44">
        <v>6.1648399999999999E-2</v>
      </c>
    </row>
    <row r="327" spans="1:4" x14ac:dyDescent="0.25">
      <c r="A327" s="9">
        <v>1</v>
      </c>
      <c r="B327" s="45" t="s">
        <v>4827</v>
      </c>
      <c r="C327" s="45">
        <v>15.15141</v>
      </c>
      <c r="D327" s="45" t="s">
        <v>5966</v>
      </c>
    </row>
    <row r="328" spans="1:4" x14ac:dyDescent="0.25">
      <c r="A328" s="9">
        <v>1</v>
      </c>
      <c r="B328" s="45" t="s">
        <v>175</v>
      </c>
      <c r="C328" s="45">
        <v>15.150840000000001</v>
      </c>
      <c r="D328" s="45" t="s">
        <v>5966</v>
      </c>
    </row>
    <row r="329" spans="1:4" x14ac:dyDescent="0.25">
      <c r="A329" s="9">
        <v>1</v>
      </c>
      <c r="B329" s="44" t="s">
        <v>2974</v>
      </c>
      <c r="C329" s="44">
        <v>15.141500000000001</v>
      </c>
      <c r="D329" s="44" t="s">
        <v>5966</v>
      </c>
    </row>
    <row r="330" spans="1:4" x14ac:dyDescent="0.25">
      <c r="A330" s="9">
        <v>1</v>
      </c>
      <c r="B330" s="44" t="s">
        <v>6041</v>
      </c>
      <c r="C330" s="44">
        <v>15.136229999999999</v>
      </c>
      <c r="D330" s="44" t="s">
        <v>5966</v>
      </c>
    </row>
    <row r="331" spans="1:4" x14ac:dyDescent="0.25">
      <c r="A331" s="9">
        <v>1</v>
      </c>
      <c r="B331" s="45" t="s">
        <v>5516</v>
      </c>
      <c r="C331" s="45">
        <v>15.13306</v>
      </c>
      <c r="D331" s="45" t="s">
        <v>5966</v>
      </c>
    </row>
    <row r="332" spans="1:4" x14ac:dyDescent="0.25">
      <c r="A332" s="9">
        <v>1</v>
      </c>
      <c r="B332" s="45" t="s">
        <v>4065</v>
      </c>
      <c r="C332" s="45">
        <v>15.13266</v>
      </c>
      <c r="D332" s="45" t="s">
        <v>5966</v>
      </c>
    </row>
    <row r="333" spans="1:4" x14ac:dyDescent="0.25">
      <c r="A333" s="9">
        <v>1</v>
      </c>
      <c r="B333" s="45" t="s">
        <v>939</v>
      </c>
      <c r="C333" s="45">
        <v>15.132569999999999</v>
      </c>
      <c r="D333" s="45" t="s">
        <v>5966</v>
      </c>
    </row>
    <row r="334" spans="1:4" x14ac:dyDescent="0.25">
      <c r="A334" s="9">
        <v>1</v>
      </c>
      <c r="B334" s="45" t="s">
        <v>5005</v>
      </c>
      <c r="C334" s="45">
        <v>15.1312</v>
      </c>
      <c r="D334" s="45" t="s">
        <v>5966</v>
      </c>
    </row>
    <row r="335" spans="1:4" x14ac:dyDescent="0.25">
      <c r="A335" s="9">
        <v>1</v>
      </c>
      <c r="B335" s="45" t="s">
        <v>1601</v>
      </c>
      <c r="C335" s="45">
        <v>15.12083</v>
      </c>
      <c r="D335" s="45">
        <v>0.2110802</v>
      </c>
    </row>
    <row r="336" spans="1:4" x14ac:dyDescent="0.25">
      <c r="A336" s="9">
        <v>1</v>
      </c>
      <c r="B336" s="44" t="s">
        <v>4009</v>
      </c>
      <c r="C336" s="44">
        <v>15.117240000000001</v>
      </c>
      <c r="D336" s="44" t="s">
        <v>5966</v>
      </c>
    </row>
    <row r="337" spans="1:4" x14ac:dyDescent="0.25">
      <c r="A337" s="9">
        <v>1</v>
      </c>
      <c r="B337" s="45" t="s">
        <v>837</v>
      </c>
      <c r="C337" s="45">
        <v>15.11374</v>
      </c>
      <c r="D337" s="45" t="s">
        <v>5966</v>
      </c>
    </row>
    <row r="338" spans="1:4" x14ac:dyDescent="0.25">
      <c r="A338" s="9">
        <v>1</v>
      </c>
      <c r="B338" s="44" t="s">
        <v>4103</v>
      </c>
      <c r="C338" s="44">
        <v>15.111280000000001</v>
      </c>
      <c r="D338" s="44" t="s">
        <v>5966</v>
      </c>
    </row>
    <row r="339" spans="1:4" x14ac:dyDescent="0.25">
      <c r="A339" s="9">
        <v>1</v>
      </c>
      <c r="B339" s="45" t="s">
        <v>5459</v>
      </c>
      <c r="C339" s="45">
        <v>15.10557</v>
      </c>
      <c r="D339" s="45" t="s">
        <v>5966</v>
      </c>
    </row>
    <row r="340" spans="1:4" x14ac:dyDescent="0.25">
      <c r="A340" s="9">
        <v>1</v>
      </c>
      <c r="B340" s="45" t="s">
        <v>599</v>
      </c>
      <c r="C340" s="45">
        <v>15.10289</v>
      </c>
      <c r="D340" s="45">
        <v>0.48796469999999997</v>
      </c>
    </row>
    <row r="341" spans="1:4" x14ac:dyDescent="0.25">
      <c r="A341" s="9">
        <v>1</v>
      </c>
      <c r="B341" s="45" t="s">
        <v>5069</v>
      </c>
      <c r="C341" s="45">
        <v>15.09314</v>
      </c>
      <c r="D341" s="45" t="s">
        <v>5966</v>
      </c>
    </row>
    <row r="342" spans="1:4" x14ac:dyDescent="0.25">
      <c r="A342" s="9">
        <v>1</v>
      </c>
      <c r="B342" s="45" t="s">
        <v>897</v>
      </c>
      <c r="C342" s="45">
        <v>15.092969999999999</v>
      </c>
      <c r="D342" s="45" t="s">
        <v>5966</v>
      </c>
    </row>
    <row r="343" spans="1:4" x14ac:dyDescent="0.25">
      <c r="A343" s="9">
        <v>1</v>
      </c>
      <c r="B343" s="45" t="s">
        <v>3553</v>
      </c>
      <c r="C343" s="45">
        <v>15.089700000000001</v>
      </c>
      <c r="D343" s="45" t="s">
        <v>5966</v>
      </c>
    </row>
    <row r="344" spans="1:4" x14ac:dyDescent="0.25">
      <c r="A344" s="9">
        <v>1</v>
      </c>
      <c r="B344" s="44" t="s">
        <v>1642</v>
      </c>
      <c r="C344" s="44">
        <v>15.08874</v>
      </c>
      <c r="D344" s="44" t="s">
        <v>5966</v>
      </c>
    </row>
    <row r="345" spans="1:4" x14ac:dyDescent="0.25">
      <c r="A345" s="9">
        <v>1</v>
      </c>
      <c r="B345" s="44" t="s">
        <v>6050</v>
      </c>
      <c r="C345" s="44">
        <v>15.08694</v>
      </c>
      <c r="D345" s="44" t="s">
        <v>5966</v>
      </c>
    </row>
    <row r="346" spans="1:4" x14ac:dyDescent="0.25">
      <c r="A346" s="9">
        <v>1</v>
      </c>
      <c r="B346" s="46" t="s">
        <v>3236</v>
      </c>
      <c r="C346" s="45">
        <v>15.083600000000001</v>
      </c>
      <c r="D346" s="45" t="s">
        <v>5966</v>
      </c>
    </row>
    <row r="347" spans="1:4" x14ac:dyDescent="0.25">
      <c r="A347" s="9">
        <v>1</v>
      </c>
      <c r="B347" s="44" t="s">
        <v>6052</v>
      </c>
      <c r="C347" s="44">
        <v>15.080819999999999</v>
      </c>
      <c r="D347" s="44" t="s">
        <v>5966</v>
      </c>
    </row>
    <row r="348" spans="1:4" x14ac:dyDescent="0.25">
      <c r="A348" s="9">
        <v>1</v>
      </c>
      <c r="B348" s="45" t="s">
        <v>5571</v>
      </c>
      <c r="C348" s="45">
        <v>15.08018</v>
      </c>
      <c r="D348" s="45">
        <v>4.4292600000000001E-2</v>
      </c>
    </row>
    <row r="349" spans="1:4" x14ac:dyDescent="0.25">
      <c r="A349" s="9">
        <v>1</v>
      </c>
      <c r="B349" s="44" t="s">
        <v>6054</v>
      </c>
      <c r="C349" s="44">
        <v>15.07231</v>
      </c>
      <c r="D349" s="44" t="s">
        <v>5966</v>
      </c>
    </row>
    <row r="350" spans="1:4" x14ac:dyDescent="0.25">
      <c r="A350" s="9">
        <v>1</v>
      </c>
      <c r="B350" s="44" t="s">
        <v>5057</v>
      </c>
      <c r="C350" s="44">
        <v>15.071910000000001</v>
      </c>
      <c r="D350" s="44">
        <v>0.48417759999999999</v>
      </c>
    </row>
    <row r="351" spans="1:4" x14ac:dyDescent="0.25">
      <c r="A351" s="9">
        <v>1</v>
      </c>
      <c r="B351" s="44" t="s">
        <v>851</v>
      </c>
      <c r="C351" s="44">
        <v>15.071619999999999</v>
      </c>
      <c r="D351" s="44">
        <v>4.4587999999999997E-3</v>
      </c>
    </row>
    <row r="352" spans="1:4" x14ac:dyDescent="0.25">
      <c r="A352" s="9">
        <v>1</v>
      </c>
      <c r="B352" s="45" t="s">
        <v>2288</v>
      </c>
      <c r="C352" s="45">
        <v>15.071260000000001</v>
      </c>
      <c r="D352" s="45" t="s">
        <v>5966</v>
      </c>
    </row>
    <row r="353" spans="1:4" x14ac:dyDescent="0.25">
      <c r="A353" s="9">
        <v>1</v>
      </c>
      <c r="B353" s="44" t="s">
        <v>5115</v>
      </c>
      <c r="C353" s="44">
        <v>15.070790000000001</v>
      </c>
      <c r="D353" s="44">
        <v>0.30665710000000002</v>
      </c>
    </row>
    <row r="354" spans="1:4" x14ac:dyDescent="0.25">
      <c r="A354" s="9">
        <v>1</v>
      </c>
      <c r="B354" s="45" t="s">
        <v>472</v>
      </c>
      <c r="C354" s="45">
        <v>15.06705</v>
      </c>
      <c r="D354" s="45" t="s">
        <v>5966</v>
      </c>
    </row>
    <row r="355" spans="1:4" x14ac:dyDescent="0.25">
      <c r="A355" s="9">
        <v>1</v>
      </c>
      <c r="B355" s="45" t="s">
        <v>4952</v>
      </c>
      <c r="C355" s="45">
        <v>15.058579999999999</v>
      </c>
      <c r="D355" s="45" t="s">
        <v>5966</v>
      </c>
    </row>
    <row r="356" spans="1:4" x14ac:dyDescent="0.25">
      <c r="A356" s="9">
        <v>1</v>
      </c>
      <c r="B356" s="45" t="s">
        <v>4999</v>
      </c>
      <c r="C356" s="45">
        <v>15.05669</v>
      </c>
      <c r="D356" s="45" t="s">
        <v>5966</v>
      </c>
    </row>
    <row r="357" spans="1:4" x14ac:dyDescent="0.25">
      <c r="A357" s="9">
        <v>1</v>
      </c>
      <c r="B357" s="44" t="s">
        <v>4820</v>
      </c>
      <c r="C357" s="44">
        <v>15.051410000000001</v>
      </c>
      <c r="D357" s="44" t="s">
        <v>5966</v>
      </c>
    </row>
    <row r="358" spans="1:4" x14ac:dyDescent="0.25">
      <c r="A358" s="9">
        <v>1</v>
      </c>
      <c r="B358" s="45" t="s">
        <v>848</v>
      </c>
      <c r="C358" s="45">
        <v>15.0504</v>
      </c>
      <c r="D358" s="45">
        <v>0.11308840000000001</v>
      </c>
    </row>
    <row r="359" spans="1:4" x14ac:dyDescent="0.25">
      <c r="A359" s="9">
        <v>1</v>
      </c>
      <c r="B359" s="45" t="s">
        <v>6039</v>
      </c>
      <c r="C359" s="45">
        <v>15.04809</v>
      </c>
      <c r="D359" s="45" t="s">
        <v>5966</v>
      </c>
    </row>
    <row r="360" spans="1:4" x14ac:dyDescent="0.25">
      <c r="A360" s="9">
        <v>1</v>
      </c>
      <c r="B360" s="45" t="s">
        <v>4248</v>
      </c>
      <c r="C360" s="45">
        <v>15.036429999999999</v>
      </c>
      <c r="D360" s="45" t="s">
        <v>5966</v>
      </c>
    </row>
    <row r="361" spans="1:4" x14ac:dyDescent="0.25">
      <c r="A361" s="9">
        <v>1</v>
      </c>
      <c r="B361" s="44" t="s">
        <v>5099</v>
      </c>
      <c r="C361" s="44">
        <v>15.0311</v>
      </c>
      <c r="D361" s="44" t="s">
        <v>5966</v>
      </c>
    </row>
    <row r="362" spans="1:4" x14ac:dyDescent="0.25">
      <c r="A362" s="9">
        <v>1</v>
      </c>
      <c r="B362" s="44" t="s">
        <v>2298</v>
      </c>
      <c r="C362" s="44">
        <v>15.021739999999999</v>
      </c>
      <c r="D362" s="44" t="s">
        <v>5966</v>
      </c>
    </row>
    <row r="363" spans="1:4" x14ac:dyDescent="0.25">
      <c r="A363" s="9">
        <v>1</v>
      </c>
      <c r="B363" s="45" t="s">
        <v>4088</v>
      </c>
      <c r="C363" s="45">
        <v>15.0174</v>
      </c>
      <c r="D363" s="45" t="s">
        <v>5966</v>
      </c>
    </row>
    <row r="364" spans="1:4" x14ac:dyDescent="0.25">
      <c r="A364" s="9">
        <v>1</v>
      </c>
      <c r="B364" s="45" t="s">
        <v>4072</v>
      </c>
      <c r="C364" s="45">
        <v>15.00596</v>
      </c>
      <c r="D364" s="45">
        <v>0.20704690000000001</v>
      </c>
    </row>
    <row r="365" spans="1:4" x14ac:dyDescent="0.25">
      <c r="A365" s="9">
        <v>1</v>
      </c>
      <c r="B365" s="45" t="s">
        <v>587</v>
      </c>
      <c r="C365" s="45">
        <v>14.997920000000001</v>
      </c>
      <c r="D365" s="45" t="s">
        <v>5966</v>
      </c>
    </row>
    <row r="366" spans="1:4" x14ac:dyDescent="0.25">
      <c r="A366" s="9">
        <v>1</v>
      </c>
      <c r="B366" s="45" t="s">
        <v>1327</v>
      </c>
      <c r="C366" s="45">
        <v>14.979649999999999</v>
      </c>
      <c r="D366" s="45" t="s">
        <v>5966</v>
      </c>
    </row>
    <row r="367" spans="1:4" x14ac:dyDescent="0.25">
      <c r="A367" s="9">
        <v>1</v>
      </c>
      <c r="B367" s="45" t="s">
        <v>601</v>
      </c>
      <c r="C367" s="45">
        <v>14.96271</v>
      </c>
      <c r="D367" s="45">
        <v>0.59228029999999998</v>
      </c>
    </row>
    <row r="368" spans="1:4" x14ac:dyDescent="0.25">
      <c r="A368" s="9">
        <v>1</v>
      </c>
      <c r="B368" s="45" t="s">
        <v>4967</v>
      </c>
      <c r="C368" s="45">
        <v>14.95607</v>
      </c>
      <c r="D368" s="45" t="s">
        <v>5966</v>
      </c>
    </row>
    <row r="369" spans="1:4" x14ac:dyDescent="0.25">
      <c r="A369" s="9">
        <v>1</v>
      </c>
      <c r="B369" s="45" t="s">
        <v>4095</v>
      </c>
      <c r="C369" s="45">
        <v>14.954840000000001</v>
      </c>
      <c r="D369" s="45">
        <v>0.27333819999999998</v>
      </c>
    </row>
    <row r="370" spans="1:4" x14ac:dyDescent="0.25">
      <c r="A370" s="9">
        <v>1</v>
      </c>
      <c r="B370" s="46" t="s">
        <v>1341</v>
      </c>
      <c r="C370" s="45">
        <v>14.94759</v>
      </c>
      <c r="D370" s="45" t="s">
        <v>5966</v>
      </c>
    </row>
    <row r="371" spans="1:4" x14ac:dyDescent="0.25">
      <c r="A371" s="9">
        <v>1</v>
      </c>
      <c r="B371" s="44" t="s">
        <v>4063</v>
      </c>
      <c r="C371" s="44">
        <v>14.941229999999999</v>
      </c>
      <c r="D371" s="44">
        <v>0.44832850000000002</v>
      </c>
    </row>
    <row r="372" spans="1:4" x14ac:dyDescent="0.25">
      <c r="A372" s="9">
        <v>1</v>
      </c>
      <c r="B372" s="44" t="s">
        <v>2286</v>
      </c>
      <c r="C372" s="44">
        <v>14.938610000000001</v>
      </c>
      <c r="D372" s="44" t="s">
        <v>5966</v>
      </c>
    </row>
    <row r="373" spans="1:4" x14ac:dyDescent="0.25">
      <c r="A373" s="9">
        <v>1</v>
      </c>
      <c r="B373" s="45" t="s">
        <v>1678</v>
      </c>
      <c r="C373" s="45">
        <v>14.937659999999999</v>
      </c>
      <c r="D373" s="45">
        <v>2.380404</v>
      </c>
    </row>
    <row r="374" spans="1:4" x14ac:dyDescent="0.25">
      <c r="A374" s="9">
        <v>1</v>
      </c>
      <c r="B374" s="45" t="s">
        <v>4092</v>
      </c>
      <c r="C374" s="45">
        <v>14.936540000000001</v>
      </c>
      <c r="D374" s="45" t="s">
        <v>5966</v>
      </c>
    </row>
    <row r="375" spans="1:4" x14ac:dyDescent="0.25">
      <c r="A375" s="9">
        <v>1</v>
      </c>
      <c r="B375" s="45" t="s">
        <v>2808</v>
      </c>
      <c r="C375" s="45">
        <v>14.93524</v>
      </c>
      <c r="D375" s="45" t="s">
        <v>5966</v>
      </c>
    </row>
    <row r="376" spans="1:4" x14ac:dyDescent="0.25">
      <c r="A376" s="9">
        <v>1</v>
      </c>
      <c r="B376" s="46" t="s">
        <v>1181</v>
      </c>
      <c r="C376" s="45">
        <v>14.933809999999999</v>
      </c>
      <c r="D376" s="45" t="s">
        <v>5966</v>
      </c>
    </row>
    <row r="377" spans="1:4" x14ac:dyDescent="0.25">
      <c r="A377" s="9">
        <v>1</v>
      </c>
      <c r="B377" s="44" t="s">
        <v>4941</v>
      </c>
      <c r="C377" s="44">
        <v>14.93346</v>
      </c>
      <c r="D377" s="44" t="s">
        <v>5966</v>
      </c>
    </row>
    <row r="378" spans="1:4" x14ac:dyDescent="0.25">
      <c r="A378" s="9">
        <v>1</v>
      </c>
      <c r="B378" s="45" t="s">
        <v>1287</v>
      </c>
      <c r="C378" s="45">
        <v>14.92684</v>
      </c>
      <c r="D378" s="45" t="s">
        <v>5966</v>
      </c>
    </row>
    <row r="379" spans="1:4" x14ac:dyDescent="0.25">
      <c r="A379" s="9">
        <v>1</v>
      </c>
      <c r="B379" s="45" t="s">
        <v>5061</v>
      </c>
      <c r="C379" s="45">
        <v>14.92568</v>
      </c>
      <c r="D379" s="45" t="s">
        <v>5966</v>
      </c>
    </row>
    <row r="380" spans="1:4" x14ac:dyDescent="0.25">
      <c r="A380" s="9">
        <v>1</v>
      </c>
      <c r="B380" s="45" t="s">
        <v>3623</v>
      </c>
      <c r="C380" s="45">
        <v>14.91986</v>
      </c>
      <c r="D380" s="45" t="s">
        <v>5966</v>
      </c>
    </row>
    <row r="381" spans="1:4" x14ac:dyDescent="0.25">
      <c r="A381" s="9">
        <v>1</v>
      </c>
      <c r="B381" s="44" t="s">
        <v>4076</v>
      </c>
      <c r="C381" s="44">
        <v>14.918089999999999</v>
      </c>
      <c r="D381" s="44" t="s">
        <v>5966</v>
      </c>
    </row>
    <row r="382" spans="1:4" x14ac:dyDescent="0.25">
      <c r="A382" s="9">
        <v>1</v>
      </c>
      <c r="B382" s="44" t="s">
        <v>853</v>
      </c>
      <c r="C382" s="44">
        <v>14.914099999999999</v>
      </c>
      <c r="D382" s="44" t="s">
        <v>5966</v>
      </c>
    </row>
    <row r="383" spans="1:4" x14ac:dyDescent="0.25">
      <c r="A383" s="9">
        <v>1</v>
      </c>
      <c r="B383" s="44" t="s">
        <v>4080</v>
      </c>
      <c r="C383" s="44">
        <v>14.9108</v>
      </c>
      <c r="D383" s="44" t="s">
        <v>5966</v>
      </c>
    </row>
    <row r="384" spans="1:4" x14ac:dyDescent="0.25">
      <c r="A384" s="9">
        <v>1</v>
      </c>
      <c r="B384" s="44" t="s">
        <v>1268</v>
      </c>
      <c r="C384" s="44">
        <v>14.90273</v>
      </c>
      <c r="D384" s="44" t="s">
        <v>5966</v>
      </c>
    </row>
    <row r="385" spans="1:4" x14ac:dyDescent="0.25">
      <c r="A385" s="9">
        <v>1</v>
      </c>
      <c r="B385" s="45" t="s">
        <v>6032</v>
      </c>
      <c r="C385" s="45">
        <v>14.89866</v>
      </c>
      <c r="D385" s="45" t="s">
        <v>5966</v>
      </c>
    </row>
    <row r="386" spans="1:4" x14ac:dyDescent="0.25">
      <c r="A386" s="9">
        <v>1</v>
      </c>
      <c r="B386" s="45" t="s">
        <v>1000</v>
      </c>
      <c r="C386" s="45">
        <v>14.89167</v>
      </c>
      <c r="D386" s="45" t="s">
        <v>5966</v>
      </c>
    </row>
    <row r="387" spans="1:4" x14ac:dyDescent="0.25">
      <c r="A387" s="9">
        <v>1</v>
      </c>
      <c r="B387" s="44" t="s">
        <v>4164</v>
      </c>
      <c r="C387" s="44">
        <v>14.88158</v>
      </c>
      <c r="D387" s="44" t="s">
        <v>5966</v>
      </c>
    </row>
    <row r="388" spans="1:4" x14ac:dyDescent="0.25">
      <c r="A388" s="9">
        <v>1</v>
      </c>
      <c r="B388" s="45" t="s">
        <v>180</v>
      </c>
      <c r="C388" s="45">
        <v>14.86741</v>
      </c>
      <c r="D388" s="45" t="s">
        <v>5966</v>
      </c>
    </row>
    <row r="389" spans="1:4" x14ac:dyDescent="0.25">
      <c r="A389" s="9">
        <v>1</v>
      </c>
      <c r="B389" s="45" t="s">
        <v>709</v>
      </c>
      <c r="C389" s="45">
        <v>14.85928</v>
      </c>
      <c r="D389" s="45">
        <v>0.65494330000000001</v>
      </c>
    </row>
    <row r="390" spans="1:4" x14ac:dyDescent="0.25">
      <c r="A390" s="9">
        <v>1</v>
      </c>
      <c r="B390" s="45" t="s">
        <v>4976</v>
      </c>
      <c r="C390" s="45">
        <v>14.85486</v>
      </c>
      <c r="D390" s="45" t="s">
        <v>5966</v>
      </c>
    </row>
    <row r="391" spans="1:4" x14ac:dyDescent="0.25">
      <c r="A391" s="9">
        <v>1</v>
      </c>
      <c r="B391" s="44" t="s">
        <v>2811</v>
      </c>
      <c r="C391" s="44">
        <v>14.85439</v>
      </c>
      <c r="D391" s="44" t="s">
        <v>5966</v>
      </c>
    </row>
    <row r="392" spans="1:4" x14ac:dyDescent="0.25">
      <c r="A392" s="9">
        <v>1</v>
      </c>
      <c r="B392" s="45" t="s">
        <v>1331</v>
      </c>
      <c r="C392" s="45">
        <v>14.85271</v>
      </c>
      <c r="D392" s="45" t="s">
        <v>5966</v>
      </c>
    </row>
    <row r="393" spans="1:4" x14ac:dyDescent="0.25">
      <c r="A393" s="9">
        <v>1</v>
      </c>
      <c r="B393" s="44" t="s">
        <v>6200</v>
      </c>
      <c r="C393" s="44">
        <v>14.850429999999999</v>
      </c>
      <c r="D393" s="44" t="s">
        <v>5966</v>
      </c>
    </row>
    <row r="394" spans="1:4" x14ac:dyDescent="0.25">
      <c r="A394" s="9">
        <v>1</v>
      </c>
      <c r="B394" s="45" t="s">
        <v>545</v>
      </c>
      <c r="C394" s="45">
        <v>14.84149</v>
      </c>
      <c r="D394" s="45">
        <v>1.637783</v>
      </c>
    </row>
    <row r="395" spans="1:4" x14ac:dyDescent="0.25">
      <c r="A395" s="9">
        <v>1</v>
      </c>
      <c r="B395" s="44" t="s">
        <v>2341</v>
      </c>
      <c r="C395" s="44">
        <v>14.840809999999999</v>
      </c>
      <c r="D395" s="44" t="s">
        <v>5966</v>
      </c>
    </row>
    <row r="396" spans="1:4" x14ac:dyDescent="0.25">
      <c r="A396" s="9">
        <v>1</v>
      </c>
      <c r="B396" s="45" t="s">
        <v>2038</v>
      </c>
      <c r="C396" s="45">
        <v>14.83403</v>
      </c>
      <c r="D396" s="45" t="s">
        <v>5966</v>
      </c>
    </row>
    <row r="397" spans="1:4" x14ac:dyDescent="0.25">
      <c r="A397" s="9">
        <v>1</v>
      </c>
      <c r="B397" s="44" t="s">
        <v>504</v>
      </c>
      <c r="C397" s="44">
        <v>14.829090000000001</v>
      </c>
      <c r="D397" s="44" t="s">
        <v>5966</v>
      </c>
    </row>
    <row r="398" spans="1:4" x14ac:dyDescent="0.25">
      <c r="A398" s="9">
        <v>1</v>
      </c>
      <c r="B398" s="45" t="s">
        <v>841</v>
      </c>
      <c r="C398" s="45">
        <v>14.82856</v>
      </c>
      <c r="D398" s="45" t="s">
        <v>5966</v>
      </c>
    </row>
    <row r="399" spans="1:4" x14ac:dyDescent="0.25">
      <c r="A399" s="9">
        <v>1</v>
      </c>
      <c r="B399" s="44" t="s">
        <v>4916</v>
      </c>
      <c r="C399" s="44">
        <v>14.827959999999999</v>
      </c>
      <c r="D399" s="44" t="s">
        <v>5966</v>
      </c>
    </row>
    <row r="400" spans="1:4" x14ac:dyDescent="0.25">
      <c r="A400" s="9">
        <v>1</v>
      </c>
      <c r="B400" s="44" t="s">
        <v>6030</v>
      </c>
      <c r="C400" s="44">
        <v>14.82288</v>
      </c>
      <c r="D400" s="44" t="s">
        <v>5966</v>
      </c>
    </row>
    <row r="401" spans="1:4" x14ac:dyDescent="0.25">
      <c r="A401" s="9">
        <v>1</v>
      </c>
      <c r="B401" s="44" t="s">
        <v>4273</v>
      </c>
      <c r="C401" s="44">
        <v>14.821099999999999</v>
      </c>
      <c r="D401" s="44" t="s">
        <v>5966</v>
      </c>
    </row>
    <row r="402" spans="1:4" x14ac:dyDescent="0.25">
      <c r="A402" s="9">
        <v>1</v>
      </c>
      <c r="B402" s="45" t="s">
        <v>127</v>
      </c>
      <c r="C402" s="45">
        <v>14.8177</v>
      </c>
      <c r="D402" s="45" t="s">
        <v>5966</v>
      </c>
    </row>
    <row r="403" spans="1:4" x14ac:dyDescent="0.25">
      <c r="A403" s="9">
        <v>1</v>
      </c>
      <c r="B403" s="44" t="s">
        <v>2299</v>
      </c>
      <c r="C403" s="44">
        <v>14.81709</v>
      </c>
      <c r="D403" s="44">
        <v>0.20241139999999999</v>
      </c>
    </row>
    <row r="404" spans="1:4" x14ac:dyDescent="0.25">
      <c r="A404" s="9">
        <v>1</v>
      </c>
      <c r="B404" s="45" t="s">
        <v>6043</v>
      </c>
      <c r="C404" s="45">
        <v>14.81695</v>
      </c>
      <c r="D404" s="45" t="s">
        <v>5966</v>
      </c>
    </row>
    <row r="405" spans="1:4" x14ac:dyDescent="0.25">
      <c r="A405" s="9">
        <v>1</v>
      </c>
      <c r="B405" s="44" t="s">
        <v>4886</v>
      </c>
      <c r="C405" s="44">
        <v>14.811489999999999</v>
      </c>
      <c r="D405" s="44" t="s">
        <v>5966</v>
      </c>
    </row>
    <row r="406" spans="1:4" x14ac:dyDescent="0.25">
      <c r="A406" s="9">
        <v>1</v>
      </c>
      <c r="B406" s="45" t="s">
        <v>1981</v>
      </c>
      <c r="C406" s="45">
        <v>14.79571</v>
      </c>
      <c r="D406" s="45" t="s">
        <v>5966</v>
      </c>
    </row>
    <row r="407" spans="1:4" x14ac:dyDescent="0.25">
      <c r="A407" s="9">
        <v>1</v>
      </c>
      <c r="B407" s="44" t="s">
        <v>1974</v>
      </c>
      <c r="C407" s="44">
        <v>14.79401</v>
      </c>
      <c r="D407" s="44" t="s">
        <v>5966</v>
      </c>
    </row>
    <row r="408" spans="1:4" x14ac:dyDescent="0.25">
      <c r="A408" s="9">
        <v>1</v>
      </c>
      <c r="B408" s="44" t="s">
        <v>4905</v>
      </c>
      <c r="C408" s="44">
        <v>14.790010000000001</v>
      </c>
      <c r="D408" s="44" t="s">
        <v>5966</v>
      </c>
    </row>
    <row r="409" spans="1:4" x14ac:dyDescent="0.25">
      <c r="A409" s="9">
        <v>1</v>
      </c>
      <c r="B409" s="45" t="s">
        <v>4099</v>
      </c>
      <c r="C409" s="45">
        <v>14.782970000000001</v>
      </c>
      <c r="D409" s="45">
        <v>0.87186790000000003</v>
      </c>
    </row>
    <row r="410" spans="1:4" x14ac:dyDescent="0.25">
      <c r="A410" s="9">
        <v>1</v>
      </c>
      <c r="B410" s="45" t="s">
        <v>2289</v>
      </c>
      <c r="C410" s="45">
        <v>14.781470000000001</v>
      </c>
      <c r="D410" s="45" t="s">
        <v>5966</v>
      </c>
    </row>
    <row r="411" spans="1:4" x14ac:dyDescent="0.25">
      <c r="A411" s="9">
        <v>1</v>
      </c>
      <c r="B411" s="45" t="s">
        <v>845</v>
      </c>
      <c r="C411" s="45">
        <v>14.77913</v>
      </c>
      <c r="D411" s="45">
        <v>0.33182590000000001</v>
      </c>
    </row>
    <row r="412" spans="1:4" x14ac:dyDescent="0.25">
      <c r="A412" s="9">
        <v>1</v>
      </c>
      <c r="B412" s="45" t="s">
        <v>2295</v>
      </c>
      <c r="C412" s="45">
        <v>14.77887</v>
      </c>
      <c r="D412" s="45" t="s">
        <v>5966</v>
      </c>
    </row>
    <row r="413" spans="1:4" x14ac:dyDescent="0.25">
      <c r="A413" s="9">
        <v>1</v>
      </c>
      <c r="B413" s="45" t="s">
        <v>4933</v>
      </c>
      <c r="C413" s="45">
        <v>14.77399</v>
      </c>
      <c r="D413" s="45" t="s">
        <v>5966</v>
      </c>
    </row>
    <row r="414" spans="1:4" x14ac:dyDescent="0.25">
      <c r="A414" s="9">
        <v>1</v>
      </c>
      <c r="B414" s="45" t="s">
        <v>4064</v>
      </c>
      <c r="C414" s="45">
        <v>14.771229999999999</v>
      </c>
      <c r="D414" s="45" t="s">
        <v>5966</v>
      </c>
    </row>
    <row r="415" spans="1:4" x14ac:dyDescent="0.25">
      <c r="A415" s="9">
        <v>1</v>
      </c>
      <c r="B415" s="45" t="s">
        <v>3640</v>
      </c>
      <c r="C415" s="45">
        <v>14.770799999999999</v>
      </c>
      <c r="D415" s="45" t="s">
        <v>5966</v>
      </c>
    </row>
    <row r="416" spans="1:4" x14ac:dyDescent="0.25">
      <c r="A416" s="9">
        <v>1</v>
      </c>
      <c r="B416" s="45" t="s">
        <v>916</v>
      </c>
      <c r="C416" s="45">
        <v>14.769030000000001</v>
      </c>
      <c r="D416" s="45">
        <v>1.0812109999999999</v>
      </c>
    </row>
    <row r="417" spans="1:4" x14ac:dyDescent="0.25">
      <c r="A417" s="9">
        <v>1</v>
      </c>
      <c r="B417" s="44" t="s">
        <v>4913</v>
      </c>
      <c r="C417" s="44">
        <v>14.76859</v>
      </c>
      <c r="D417" s="44">
        <v>1.377788</v>
      </c>
    </row>
    <row r="418" spans="1:4" x14ac:dyDescent="0.25">
      <c r="A418" s="9">
        <v>1</v>
      </c>
      <c r="B418" s="45" t="s">
        <v>1977</v>
      </c>
      <c r="C418" s="45">
        <v>14.763870000000001</v>
      </c>
      <c r="D418" s="45" t="s">
        <v>5966</v>
      </c>
    </row>
    <row r="419" spans="1:4" x14ac:dyDescent="0.25">
      <c r="A419" s="9">
        <v>1</v>
      </c>
      <c r="B419" s="44" t="s">
        <v>4093</v>
      </c>
      <c r="C419" s="44">
        <v>14.755100000000001</v>
      </c>
      <c r="D419" s="44" t="s">
        <v>5966</v>
      </c>
    </row>
    <row r="420" spans="1:4" x14ac:dyDescent="0.25">
      <c r="A420" s="9">
        <v>1</v>
      </c>
      <c r="B420" s="44" t="s">
        <v>574</v>
      </c>
      <c r="C420" s="44">
        <v>14.75235</v>
      </c>
      <c r="D420" s="44" t="s">
        <v>5966</v>
      </c>
    </row>
    <row r="421" spans="1:4" x14ac:dyDescent="0.25">
      <c r="A421" s="9">
        <v>1</v>
      </c>
      <c r="B421" s="45" t="s">
        <v>1983</v>
      </c>
      <c r="C421" s="45">
        <v>14.744999999999999</v>
      </c>
      <c r="D421" s="45" t="s">
        <v>5966</v>
      </c>
    </row>
    <row r="422" spans="1:4" x14ac:dyDescent="0.25">
      <c r="A422" s="9">
        <v>1</v>
      </c>
      <c r="B422" s="44" t="s">
        <v>1973</v>
      </c>
      <c r="C422" s="44">
        <v>14.73892</v>
      </c>
      <c r="D422" s="44" t="s">
        <v>5966</v>
      </c>
    </row>
    <row r="423" spans="1:4" x14ac:dyDescent="0.25">
      <c r="A423" s="9">
        <v>1</v>
      </c>
      <c r="B423" s="45" t="s">
        <v>1283</v>
      </c>
      <c r="C423" s="45">
        <v>14.736370000000001</v>
      </c>
      <c r="D423" s="45" t="s">
        <v>5966</v>
      </c>
    </row>
    <row r="424" spans="1:4" x14ac:dyDescent="0.25">
      <c r="A424" s="9">
        <v>1</v>
      </c>
      <c r="B424" s="45" t="s">
        <v>668</v>
      </c>
      <c r="C424" s="45">
        <v>14.732060000000001</v>
      </c>
      <c r="D424" s="45">
        <v>0.58050239999999997</v>
      </c>
    </row>
    <row r="425" spans="1:4" x14ac:dyDescent="0.25">
      <c r="A425" s="9">
        <v>1</v>
      </c>
      <c r="B425" s="45" t="s">
        <v>1223</v>
      </c>
      <c r="C425" s="45">
        <v>14.730370000000001</v>
      </c>
      <c r="D425" s="45">
        <v>0</v>
      </c>
    </row>
    <row r="426" spans="1:4" x14ac:dyDescent="0.25">
      <c r="A426" s="9">
        <v>1</v>
      </c>
      <c r="B426" s="45" t="s">
        <v>4097</v>
      </c>
      <c r="C426" s="45">
        <v>14.72635</v>
      </c>
      <c r="D426" s="45" t="s">
        <v>5966</v>
      </c>
    </row>
    <row r="427" spans="1:4" x14ac:dyDescent="0.25">
      <c r="A427" s="9">
        <v>1</v>
      </c>
      <c r="B427" s="45" t="s">
        <v>2371</v>
      </c>
      <c r="C427" s="45">
        <v>14.72433</v>
      </c>
      <c r="D427" s="45" t="s">
        <v>5966</v>
      </c>
    </row>
    <row r="428" spans="1:4" x14ac:dyDescent="0.25">
      <c r="A428" s="9">
        <v>1</v>
      </c>
      <c r="B428" s="45" t="s">
        <v>5051</v>
      </c>
      <c r="C428" s="45">
        <v>14.723929999999999</v>
      </c>
      <c r="D428" s="45" t="s">
        <v>5966</v>
      </c>
    </row>
    <row r="429" spans="1:4" x14ac:dyDescent="0.25">
      <c r="A429" s="9">
        <v>1</v>
      </c>
      <c r="B429" s="45" t="s">
        <v>1215</v>
      </c>
      <c r="C429" s="45">
        <v>14.716340000000001</v>
      </c>
      <c r="D429" s="45">
        <v>0.68054680000000001</v>
      </c>
    </row>
    <row r="430" spans="1:4" x14ac:dyDescent="0.25">
      <c r="A430" s="9">
        <v>1</v>
      </c>
      <c r="B430" s="45" t="s">
        <v>1229</v>
      </c>
      <c r="C430" s="45">
        <v>14.71617</v>
      </c>
      <c r="D430" s="45">
        <v>0.14772869999999999</v>
      </c>
    </row>
    <row r="431" spans="1:4" x14ac:dyDescent="0.25">
      <c r="A431" s="9">
        <v>1</v>
      </c>
      <c r="B431" s="44" t="s">
        <v>1626</v>
      </c>
      <c r="C431" s="44">
        <v>14.71096</v>
      </c>
      <c r="D431" s="44" t="s">
        <v>5966</v>
      </c>
    </row>
    <row r="432" spans="1:4" x14ac:dyDescent="0.25">
      <c r="A432" s="9">
        <v>1</v>
      </c>
      <c r="B432" s="44" t="s">
        <v>1962</v>
      </c>
      <c r="C432" s="44">
        <v>14.705270000000001</v>
      </c>
      <c r="D432" s="44" t="s">
        <v>5966</v>
      </c>
    </row>
    <row r="433" spans="1:4" x14ac:dyDescent="0.25">
      <c r="A433" s="9">
        <v>1</v>
      </c>
      <c r="B433" s="44" t="s">
        <v>4882</v>
      </c>
      <c r="C433" s="44">
        <v>14.70046</v>
      </c>
      <c r="D433" s="44">
        <v>0.5155748</v>
      </c>
    </row>
    <row r="434" spans="1:4" x14ac:dyDescent="0.25">
      <c r="A434" s="9">
        <v>1</v>
      </c>
      <c r="B434" s="44" t="s">
        <v>2296</v>
      </c>
      <c r="C434" s="44">
        <v>14.698449999999999</v>
      </c>
      <c r="D434" s="44" t="s">
        <v>5966</v>
      </c>
    </row>
    <row r="435" spans="1:4" x14ac:dyDescent="0.25">
      <c r="A435" s="9">
        <v>1</v>
      </c>
      <c r="B435" s="45" t="s">
        <v>4796</v>
      </c>
      <c r="C435" s="45">
        <v>14.697039999999999</v>
      </c>
      <c r="D435" s="45">
        <v>3.6975899999999999E-2</v>
      </c>
    </row>
    <row r="436" spans="1:4" x14ac:dyDescent="0.25">
      <c r="A436" s="9">
        <v>1</v>
      </c>
      <c r="B436" s="44" t="s">
        <v>4086</v>
      </c>
      <c r="C436" s="44">
        <v>14.693770000000001</v>
      </c>
      <c r="D436" s="44" t="s">
        <v>5966</v>
      </c>
    </row>
    <row r="437" spans="1:4" x14ac:dyDescent="0.25">
      <c r="A437" s="9">
        <v>1</v>
      </c>
      <c r="B437" s="45" t="s">
        <v>5351</v>
      </c>
      <c r="C437" s="45">
        <v>14.684089999999999</v>
      </c>
      <c r="D437" s="45" t="s">
        <v>5966</v>
      </c>
    </row>
    <row r="438" spans="1:4" x14ac:dyDescent="0.25">
      <c r="A438" s="9">
        <v>1</v>
      </c>
      <c r="B438" s="45" t="s">
        <v>940</v>
      </c>
      <c r="C438" s="45">
        <v>14.674910000000001</v>
      </c>
      <c r="D438" s="45" t="s">
        <v>5966</v>
      </c>
    </row>
    <row r="439" spans="1:4" x14ac:dyDescent="0.25">
      <c r="A439" s="9">
        <v>1</v>
      </c>
      <c r="B439" s="45" t="s">
        <v>3682</v>
      </c>
      <c r="C439" s="45">
        <v>14.66752</v>
      </c>
      <c r="D439" s="45" t="s">
        <v>5966</v>
      </c>
    </row>
    <row r="440" spans="1:4" x14ac:dyDescent="0.25">
      <c r="A440" s="9">
        <v>1</v>
      </c>
      <c r="B440" s="45" t="s">
        <v>4079</v>
      </c>
      <c r="C440" s="45">
        <v>14.660030000000001</v>
      </c>
      <c r="D440" s="45" t="s">
        <v>5966</v>
      </c>
    </row>
    <row r="441" spans="1:4" x14ac:dyDescent="0.25">
      <c r="A441" s="9">
        <v>1</v>
      </c>
      <c r="B441" s="44" t="s">
        <v>5096</v>
      </c>
      <c r="C441" s="44">
        <v>14.65761</v>
      </c>
      <c r="D441" s="44" t="s">
        <v>5966</v>
      </c>
    </row>
    <row r="442" spans="1:4" x14ac:dyDescent="0.25">
      <c r="A442" s="9">
        <v>1</v>
      </c>
      <c r="B442" s="45" t="s">
        <v>4082</v>
      </c>
      <c r="C442" s="45">
        <v>14.653219999999999</v>
      </c>
      <c r="D442" s="45" t="s">
        <v>5966</v>
      </c>
    </row>
    <row r="443" spans="1:4" x14ac:dyDescent="0.25">
      <c r="A443" s="9">
        <v>1</v>
      </c>
      <c r="B443" s="44" t="s">
        <v>1669</v>
      </c>
      <c r="C443" s="44">
        <v>14.63209</v>
      </c>
      <c r="D443" s="44" t="s">
        <v>5966</v>
      </c>
    </row>
    <row r="444" spans="1:4" x14ac:dyDescent="0.25">
      <c r="A444" s="9">
        <v>1</v>
      </c>
      <c r="B444" s="45" t="s">
        <v>6033</v>
      </c>
      <c r="C444" s="45">
        <v>14.62561</v>
      </c>
      <c r="D444" s="45" t="s">
        <v>5966</v>
      </c>
    </row>
    <row r="445" spans="1:4" x14ac:dyDescent="0.25">
      <c r="A445" s="9">
        <v>1</v>
      </c>
      <c r="B445" s="44" t="s">
        <v>5127</v>
      </c>
      <c r="C445" s="44">
        <v>14.60862</v>
      </c>
      <c r="D445" s="44" t="s">
        <v>5966</v>
      </c>
    </row>
    <row r="446" spans="1:4" x14ac:dyDescent="0.25">
      <c r="A446" s="9">
        <v>1</v>
      </c>
      <c r="B446" s="45" t="s">
        <v>506</v>
      </c>
      <c r="C446" s="45">
        <v>14.60821</v>
      </c>
      <c r="D446" s="45" t="s">
        <v>5966</v>
      </c>
    </row>
    <row r="447" spans="1:4" x14ac:dyDescent="0.25">
      <c r="A447" s="9">
        <v>1</v>
      </c>
      <c r="B447" s="44" t="s">
        <v>890</v>
      </c>
      <c r="C447" s="44">
        <v>14.607200000000001</v>
      </c>
      <c r="D447" s="44" t="s">
        <v>5966</v>
      </c>
    </row>
    <row r="448" spans="1:4" x14ac:dyDescent="0.25">
      <c r="A448" s="9">
        <v>1</v>
      </c>
      <c r="B448" s="45" t="s">
        <v>1278</v>
      </c>
      <c r="C448" s="45">
        <v>14.606350000000001</v>
      </c>
      <c r="D448" s="45" t="s">
        <v>5966</v>
      </c>
    </row>
    <row r="449" spans="1:4" x14ac:dyDescent="0.25">
      <c r="A449" s="9">
        <v>1</v>
      </c>
      <c r="B449" s="45" t="s">
        <v>1969</v>
      </c>
      <c r="C449" s="45">
        <v>14.60534</v>
      </c>
      <c r="D449" s="45">
        <v>0.3274203</v>
      </c>
    </row>
    <row r="450" spans="1:4" x14ac:dyDescent="0.25">
      <c r="A450" s="9">
        <v>1</v>
      </c>
      <c r="B450" s="45" t="s">
        <v>5045</v>
      </c>
      <c r="C450" s="45">
        <v>14.59735</v>
      </c>
      <c r="D450" s="45" t="s">
        <v>5966</v>
      </c>
    </row>
    <row r="451" spans="1:4" x14ac:dyDescent="0.25">
      <c r="A451" s="9">
        <v>1</v>
      </c>
      <c r="B451" s="45" t="s">
        <v>5313</v>
      </c>
      <c r="C451" s="45">
        <v>14.595940000000001</v>
      </c>
      <c r="D451" s="45" t="s">
        <v>5966</v>
      </c>
    </row>
    <row r="452" spans="1:4" x14ac:dyDescent="0.25">
      <c r="A452" s="9">
        <v>1</v>
      </c>
      <c r="B452" s="45" t="s">
        <v>5001</v>
      </c>
      <c r="C452" s="45">
        <v>14.594279999999999</v>
      </c>
      <c r="D452" s="45" t="s">
        <v>5966</v>
      </c>
    </row>
    <row r="453" spans="1:4" x14ac:dyDescent="0.25">
      <c r="A453" s="9">
        <v>1</v>
      </c>
      <c r="B453" s="45" t="s">
        <v>5171</v>
      </c>
      <c r="C453" s="45">
        <v>14.58351</v>
      </c>
      <c r="D453" s="45" t="s">
        <v>5966</v>
      </c>
    </row>
    <row r="454" spans="1:4" x14ac:dyDescent="0.25">
      <c r="A454" s="9">
        <v>1</v>
      </c>
      <c r="B454" s="45" t="s">
        <v>2297</v>
      </c>
      <c r="C454" s="45">
        <v>14.579129999999999</v>
      </c>
      <c r="D454" s="45" t="s">
        <v>5966</v>
      </c>
    </row>
    <row r="455" spans="1:4" x14ac:dyDescent="0.25">
      <c r="A455" s="9">
        <v>1</v>
      </c>
      <c r="B455" s="45" t="s">
        <v>2254</v>
      </c>
      <c r="C455" s="45">
        <v>14.57687</v>
      </c>
      <c r="D455" s="45" t="s">
        <v>5966</v>
      </c>
    </row>
    <row r="456" spans="1:4" x14ac:dyDescent="0.25">
      <c r="A456" s="9">
        <v>1</v>
      </c>
      <c r="B456" s="44" t="s">
        <v>2769</v>
      </c>
      <c r="C456" s="44">
        <v>14.57321</v>
      </c>
      <c r="D456" s="44" t="s">
        <v>5966</v>
      </c>
    </row>
    <row r="457" spans="1:4" x14ac:dyDescent="0.25">
      <c r="A457" s="9">
        <v>1</v>
      </c>
      <c r="B457" s="45" t="s">
        <v>4061</v>
      </c>
      <c r="C457" s="45">
        <v>14.5692</v>
      </c>
      <c r="D457" s="45" t="s">
        <v>5966</v>
      </c>
    </row>
    <row r="458" spans="1:4" x14ac:dyDescent="0.25">
      <c r="A458" s="9">
        <v>1</v>
      </c>
      <c r="B458" s="45" t="s">
        <v>5072</v>
      </c>
      <c r="C458" s="45">
        <v>14.564260000000001</v>
      </c>
      <c r="D458" s="45" t="s">
        <v>5966</v>
      </c>
    </row>
    <row r="459" spans="1:4" x14ac:dyDescent="0.25">
      <c r="A459" s="9">
        <v>1</v>
      </c>
      <c r="B459" s="44" t="s">
        <v>6049</v>
      </c>
      <c r="C459" s="44">
        <v>14.562329999999999</v>
      </c>
      <c r="D459" s="44" t="s">
        <v>5966</v>
      </c>
    </row>
    <row r="460" spans="1:4" x14ac:dyDescent="0.25">
      <c r="A460" s="9">
        <v>1</v>
      </c>
      <c r="B460" s="45" t="s">
        <v>2986</v>
      </c>
      <c r="C460" s="45">
        <v>14.559100000000001</v>
      </c>
      <c r="D460" s="45" t="s">
        <v>5966</v>
      </c>
    </row>
    <row r="461" spans="1:4" x14ac:dyDescent="0.25">
      <c r="A461" s="9">
        <v>1</v>
      </c>
      <c r="B461" s="45" t="s">
        <v>4098</v>
      </c>
      <c r="C461" s="45">
        <v>14.558299999999999</v>
      </c>
      <c r="D461" s="45" t="s">
        <v>5966</v>
      </c>
    </row>
    <row r="462" spans="1:4" x14ac:dyDescent="0.25">
      <c r="A462" s="9">
        <v>1</v>
      </c>
      <c r="B462" s="45" t="s">
        <v>1963</v>
      </c>
      <c r="C462" s="45">
        <v>14.53722</v>
      </c>
      <c r="D462" s="45" t="s">
        <v>5966</v>
      </c>
    </row>
    <row r="463" spans="1:4" x14ac:dyDescent="0.25">
      <c r="A463" s="9">
        <v>1</v>
      </c>
      <c r="B463" s="44" t="s">
        <v>5497</v>
      </c>
      <c r="C463" s="44">
        <v>14.53647</v>
      </c>
      <c r="D463" s="44" t="s">
        <v>5966</v>
      </c>
    </row>
    <row r="464" spans="1:4" x14ac:dyDescent="0.25">
      <c r="A464" s="9">
        <v>1</v>
      </c>
      <c r="B464" s="44" t="s">
        <v>5346</v>
      </c>
      <c r="C464" s="44">
        <v>14.53148</v>
      </c>
      <c r="D464" s="44" t="s">
        <v>5966</v>
      </c>
    </row>
    <row r="465" spans="1:4" x14ac:dyDescent="0.25">
      <c r="A465" s="9">
        <v>1</v>
      </c>
      <c r="B465" s="45" t="s">
        <v>844</v>
      </c>
      <c r="C465" s="45">
        <v>14.527279999999999</v>
      </c>
      <c r="D465" s="45" t="s">
        <v>5966</v>
      </c>
    </row>
    <row r="466" spans="1:4" x14ac:dyDescent="0.25">
      <c r="A466" s="9">
        <v>1</v>
      </c>
      <c r="B466" s="45" t="s">
        <v>6209</v>
      </c>
      <c r="C466" s="45">
        <v>14.52521</v>
      </c>
      <c r="D466" s="45" t="s">
        <v>5966</v>
      </c>
    </row>
    <row r="467" spans="1:4" x14ac:dyDescent="0.25">
      <c r="A467" s="9">
        <v>1</v>
      </c>
      <c r="B467" s="45" t="s">
        <v>1926</v>
      </c>
      <c r="C467" s="45">
        <v>14.52121</v>
      </c>
      <c r="D467" s="45" t="s">
        <v>5966</v>
      </c>
    </row>
    <row r="468" spans="1:4" x14ac:dyDescent="0.25">
      <c r="A468" s="9">
        <v>1</v>
      </c>
      <c r="B468" s="45" t="s">
        <v>6042</v>
      </c>
      <c r="C468" s="45">
        <v>14.51266</v>
      </c>
      <c r="D468" s="45" t="s">
        <v>5966</v>
      </c>
    </row>
    <row r="469" spans="1:4" x14ac:dyDescent="0.25">
      <c r="A469" s="9">
        <v>1</v>
      </c>
      <c r="B469" s="45" t="s">
        <v>1047</v>
      </c>
      <c r="C469" s="45">
        <v>14.51169</v>
      </c>
      <c r="D469" s="45" t="s">
        <v>5966</v>
      </c>
    </row>
    <row r="470" spans="1:4" x14ac:dyDescent="0.25">
      <c r="A470" s="9">
        <v>1</v>
      </c>
      <c r="B470" s="45" t="s">
        <v>4992</v>
      </c>
      <c r="C470" s="45">
        <v>14.509539999999999</v>
      </c>
      <c r="D470" s="45" t="s">
        <v>5966</v>
      </c>
    </row>
    <row r="471" spans="1:4" x14ac:dyDescent="0.25">
      <c r="A471" s="9">
        <v>1</v>
      </c>
      <c r="B471" s="44" t="s">
        <v>4070</v>
      </c>
      <c r="C471" s="44">
        <v>14.505369999999999</v>
      </c>
      <c r="D471" s="44" t="s">
        <v>5966</v>
      </c>
    </row>
    <row r="472" spans="1:4" x14ac:dyDescent="0.25">
      <c r="A472" s="9">
        <v>1</v>
      </c>
      <c r="B472" s="45" t="s">
        <v>4091</v>
      </c>
      <c r="C472" s="45">
        <v>14.49653</v>
      </c>
      <c r="D472" s="45" t="s">
        <v>5966</v>
      </c>
    </row>
    <row r="473" spans="1:4" x14ac:dyDescent="0.25">
      <c r="A473" s="9">
        <v>1</v>
      </c>
      <c r="B473" s="44" t="s">
        <v>4096</v>
      </c>
      <c r="C473" s="44">
        <v>14.49456</v>
      </c>
      <c r="D473" s="44" t="s">
        <v>5966</v>
      </c>
    </row>
    <row r="474" spans="1:4" x14ac:dyDescent="0.25">
      <c r="A474" s="9">
        <v>1</v>
      </c>
      <c r="B474" s="44" t="s">
        <v>2300</v>
      </c>
      <c r="C474" s="44">
        <v>14.49309</v>
      </c>
      <c r="D474" s="44" t="s">
        <v>5966</v>
      </c>
    </row>
    <row r="475" spans="1:4" x14ac:dyDescent="0.25">
      <c r="A475" s="9">
        <v>1</v>
      </c>
      <c r="B475" s="45" t="s">
        <v>4085</v>
      </c>
      <c r="C475" s="45">
        <v>14.4786</v>
      </c>
      <c r="D475" s="45" t="s">
        <v>5966</v>
      </c>
    </row>
    <row r="476" spans="1:4" x14ac:dyDescent="0.25">
      <c r="A476" s="9">
        <v>1</v>
      </c>
      <c r="B476" s="44" t="s">
        <v>2269</v>
      </c>
      <c r="C476" s="44">
        <v>14.47287</v>
      </c>
      <c r="D476" s="44" t="s">
        <v>5966</v>
      </c>
    </row>
    <row r="477" spans="1:4" x14ac:dyDescent="0.25">
      <c r="A477" s="9">
        <v>1</v>
      </c>
      <c r="B477" s="45" t="s">
        <v>1212</v>
      </c>
      <c r="C477" s="45">
        <v>14.456340000000001</v>
      </c>
      <c r="D477" s="45">
        <v>1.133643</v>
      </c>
    </row>
    <row r="478" spans="1:4" x14ac:dyDescent="0.25">
      <c r="A478" s="9">
        <v>1</v>
      </c>
      <c r="B478" s="44" t="s">
        <v>2291</v>
      </c>
      <c r="C478" s="44">
        <v>14.43938</v>
      </c>
      <c r="D478" s="44" t="s">
        <v>5966</v>
      </c>
    </row>
    <row r="479" spans="1:4" x14ac:dyDescent="0.25">
      <c r="A479" s="9">
        <v>1</v>
      </c>
      <c r="B479" s="45" t="s">
        <v>7102</v>
      </c>
      <c r="C479" s="45">
        <v>14.43918</v>
      </c>
      <c r="D479" s="45" t="s">
        <v>5966</v>
      </c>
    </row>
    <row r="480" spans="1:4" x14ac:dyDescent="0.25">
      <c r="A480" s="9">
        <v>1</v>
      </c>
      <c r="B480" s="44" t="s">
        <v>4352</v>
      </c>
      <c r="C480" s="44">
        <v>14.414210000000001</v>
      </c>
      <c r="D480" s="44" t="s">
        <v>5966</v>
      </c>
    </row>
    <row r="481" spans="1:4" x14ac:dyDescent="0.25">
      <c r="A481" s="9">
        <v>1</v>
      </c>
      <c r="B481" s="44" t="s">
        <v>5156</v>
      </c>
      <c r="C481" s="44">
        <v>14.41253</v>
      </c>
      <c r="D481" s="44" t="s">
        <v>5966</v>
      </c>
    </row>
    <row r="482" spans="1:4" x14ac:dyDescent="0.25">
      <c r="A482" s="9">
        <v>1</v>
      </c>
      <c r="B482" s="45" t="s">
        <v>4890</v>
      </c>
      <c r="C482" s="45">
        <v>14.411009999999999</v>
      </c>
      <c r="D482" s="45" t="s">
        <v>5966</v>
      </c>
    </row>
    <row r="483" spans="1:4" x14ac:dyDescent="0.25">
      <c r="A483" s="9">
        <v>1</v>
      </c>
      <c r="B483" s="44" t="s">
        <v>6046</v>
      </c>
      <c r="C483" s="44">
        <v>14.407019999999999</v>
      </c>
      <c r="D483" s="44" t="s">
        <v>5966</v>
      </c>
    </row>
    <row r="484" spans="1:4" x14ac:dyDescent="0.25">
      <c r="A484" s="9">
        <v>1</v>
      </c>
      <c r="B484" s="45" t="s">
        <v>5489</v>
      </c>
      <c r="C484" s="45">
        <v>14.404909999999999</v>
      </c>
      <c r="D484" s="45" t="s">
        <v>5966</v>
      </c>
    </row>
    <row r="485" spans="1:4" x14ac:dyDescent="0.25">
      <c r="A485" s="9">
        <v>1</v>
      </c>
      <c r="B485" s="44" t="s">
        <v>3180</v>
      </c>
      <c r="C485" s="44">
        <v>14.40305</v>
      </c>
      <c r="D485" s="44" t="s">
        <v>5966</v>
      </c>
    </row>
    <row r="486" spans="1:4" x14ac:dyDescent="0.25">
      <c r="A486" s="9">
        <v>1</v>
      </c>
      <c r="B486" s="45" t="s">
        <v>4863</v>
      </c>
      <c r="C486" s="45">
        <v>14.370620000000001</v>
      </c>
      <c r="D486" s="45" t="s">
        <v>5966</v>
      </c>
    </row>
    <row r="487" spans="1:4" x14ac:dyDescent="0.25">
      <c r="A487" s="9">
        <v>1</v>
      </c>
      <c r="B487" s="44" t="s">
        <v>5402</v>
      </c>
      <c r="C487" s="44">
        <v>14.368869999999999</v>
      </c>
      <c r="D487" s="44" t="s">
        <v>5966</v>
      </c>
    </row>
    <row r="488" spans="1:4" x14ac:dyDescent="0.25">
      <c r="A488" s="9">
        <v>1</v>
      </c>
      <c r="B488" s="44" t="s">
        <v>4087</v>
      </c>
      <c r="C488" s="44">
        <v>14.36225</v>
      </c>
      <c r="D488" s="44">
        <v>0.53815930000000001</v>
      </c>
    </row>
    <row r="489" spans="1:4" x14ac:dyDescent="0.25">
      <c r="A489" s="9">
        <v>1</v>
      </c>
      <c r="B489" s="44" t="s">
        <v>1294</v>
      </c>
      <c r="C489" s="44">
        <v>14.33939</v>
      </c>
      <c r="D489" s="44" t="s">
        <v>5966</v>
      </c>
    </row>
    <row r="490" spans="1:4" x14ac:dyDescent="0.25">
      <c r="A490" s="9">
        <v>1</v>
      </c>
      <c r="B490" s="45" t="s">
        <v>4089</v>
      </c>
      <c r="C490" s="45">
        <v>14.33114</v>
      </c>
      <c r="D490" s="45">
        <v>0.35861569999999998</v>
      </c>
    </row>
    <row r="491" spans="1:4" x14ac:dyDescent="0.25">
      <c r="A491" s="9">
        <v>1</v>
      </c>
      <c r="B491" s="44" t="s">
        <v>5537</v>
      </c>
      <c r="C491" s="44">
        <v>14.328390000000001</v>
      </c>
      <c r="D491" s="44" t="s">
        <v>5966</v>
      </c>
    </row>
    <row r="492" spans="1:4" x14ac:dyDescent="0.25">
      <c r="A492" s="9">
        <v>1</v>
      </c>
      <c r="B492" s="44" t="s">
        <v>942</v>
      </c>
      <c r="C492" s="44">
        <v>14.31883</v>
      </c>
      <c r="D492" s="44" t="s">
        <v>5966</v>
      </c>
    </row>
    <row r="493" spans="1:4" x14ac:dyDescent="0.25">
      <c r="A493" s="9">
        <v>1</v>
      </c>
      <c r="B493" s="44" t="s">
        <v>6045</v>
      </c>
      <c r="C493" s="44">
        <v>14.302910000000001</v>
      </c>
      <c r="D493" s="44" t="s">
        <v>5966</v>
      </c>
    </row>
    <row r="494" spans="1:4" x14ac:dyDescent="0.25">
      <c r="A494" s="9">
        <v>1</v>
      </c>
      <c r="B494" s="45" t="s">
        <v>3547</v>
      </c>
      <c r="C494" s="45">
        <v>14.30063</v>
      </c>
      <c r="D494" s="45" t="s">
        <v>5966</v>
      </c>
    </row>
    <row r="495" spans="1:4" x14ac:dyDescent="0.25">
      <c r="A495" s="9">
        <v>1</v>
      </c>
      <c r="B495" s="45" t="s">
        <v>556</v>
      </c>
      <c r="C495" s="45">
        <v>14.29097</v>
      </c>
      <c r="D495" s="45">
        <v>0.49270609999999998</v>
      </c>
    </row>
    <row r="496" spans="1:4" x14ac:dyDescent="0.25">
      <c r="A496" s="9">
        <v>1</v>
      </c>
      <c r="B496" s="44" t="s">
        <v>5011</v>
      </c>
      <c r="C496" s="44">
        <v>14.277570000000001</v>
      </c>
      <c r="D496" s="44" t="s">
        <v>5966</v>
      </c>
    </row>
    <row r="497" spans="1:4" x14ac:dyDescent="0.25">
      <c r="A497" s="9">
        <v>1</v>
      </c>
      <c r="B497" s="46" t="s">
        <v>4186</v>
      </c>
      <c r="C497" s="45">
        <v>14.27286</v>
      </c>
      <c r="D497" s="45" t="s">
        <v>5966</v>
      </c>
    </row>
    <row r="498" spans="1:4" x14ac:dyDescent="0.25">
      <c r="A498" s="9">
        <v>1</v>
      </c>
      <c r="B498" s="45" t="s">
        <v>5970</v>
      </c>
      <c r="C498" s="45">
        <v>14.24783</v>
      </c>
      <c r="D498" s="45" t="s">
        <v>5966</v>
      </c>
    </row>
    <row r="499" spans="1:4" x14ac:dyDescent="0.25">
      <c r="A499" s="9">
        <v>1</v>
      </c>
      <c r="B499" s="44" t="s">
        <v>6031</v>
      </c>
      <c r="C499" s="44">
        <v>14.246169999999999</v>
      </c>
      <c r="D499" s="44" t="s">
        <v>5966</v>
      </c>
    </row>
    <row r="500" spans="1:4" x14ac:dyDescent="0.25">
      <c r="A500" s="9">
        <v>1</v>
      </c>
      <c r="B500" s="44" t="s">
        <v>1984</v>
      </c>
      <c r="C500" s="44">
        <v>14.23367</v>
      </c>
      <c r="D500" s="44">
        <v>0.7203638</v>
      </c>
    </row>
    <row r="501" spans="1:4" x14ac:dyDescent="0.25">
      <c r="A501" s="9">
        <v>1</v>
      </c>
      <c r="B501" s="44" t="s">
        <v>4066</v>
      </c>
      <c r="C501" s="44">
        <v>14.22678</v>
      </c>
      <c r="D501" s="44" t="s">
        <v>5966</v>
      </c>
    </row>
    <row r="502" spans="1:4" x14ac:dyDescent="0.25">
      <c r="A502" s="9">
        <v>1</v>
      </c>
      <c r="B502" s="44" t="s">
        <v>4077</v>
      </c>
      <c r="C502" s="44">
        <v>14.217129999999999</v>
      </c>
      <c r="D502" s="44" t="s">
        <v>5966</v>
      </c>
    </row>
    <row r="503" spans="1:4" x14ac:dyDescent="0.25">
      <c r="A503" s="9">
        <v>1</v>
      </c>
      <c r="B503" s="45" t="s">
        <v>4101</v>
      </c>
      <c r="C503" s="45">
        <v>14.20363</v>
      </c>
      <c r="D503" s="45" t="s">
        <v>5966</v>
      </c>
    </row>
    <row r="504" spans="1:4" x14ac:dyDescent="0.25">
      <c r="A504" s="9">
        <v>1</v>
      </c>
      <c r="B504" s="44" t="s">
        <v>1685</v>
      </c>
      <c r="C504" s="44">
        <v>14.20332</v>
      </c>
      <c r="D504" s="44" t="s">
        <v>5966</v>
      </c>
    </row>
    <row r="505" spans="1:4" x14ac:dyDescent="0.25">
      <c r="A505" s="9">
        <v>1</v>
      </c>
      <c r="B505" s="45" t="s">
        <v>5463</v>
      </c>
      <c r="C505" s="45">
        <v>14.203060000000001</v>
      </c>
      <c r="D505" s="45" t="s">
        <v>5966</v>
      </c>
    </row>
    <row r="506" spans="1:4" x14ac:dyDescent="0.25">
      <c r="A506" s="9">
        <v>1</v>
      </c>
      <c r="B506" s="44" t="s">
        <v>4078</v>
      </c>
      <c r="C506" s="44">
        <v>14.1943</v>
      </c>
      <c r="D506" s="44" t="s">
        <v>5966</v>
      </c>
    </row>
    <row r="507" spans="1:4" x14ac:dyDescent="0.25">
      <c r="A507" s="9">
        <v>1</v>
      </c>
      <c r="B507" s="45" t="s">
        <v>5359</v>
      </c>
      <c r="C507" s="45">
        <v>14.19384</v>
      </c>
      <c r="D507" s="45">
        <v>0.83596079999999995</v>
      </c>
    </row>
    <row r="508" spans="1:4" x14ac:dyDescent="0.25">
      <c r="A508" s="9">
        <v>1</v>
      </c>
      <c r="B508" s="44" t="s">
        <v>5470</v>
      </c>
      <c r="C508" s="44">
        <v>14.171139999999999</v>
      </c>
      <c r="D508" s="44" t="s">
        <v>5966</v>
      </c>
    </row>
    <row r="509" spans="1:4" x14ac:dyDescent="0.25">
      <c r="A509" s="9">
        <v>1</v>
      </c>
      <c r="B509" s="45" t="s">
        <v>5036</v>
      </c>
      <c r="C509" s="45">
        <v>14.163919999999999</v>
      </c>
      <c r="D509" s="45" t="s">
        <v>5966</v>
      </c>
    </row>
    <row r="510" spans="1:4" x14ac:dyDescent="0.25">
      <c r="A510" s="9">
        <v>1</v>
      </c>
      <c r="B510" s="45" t="s">
        <v>2040</v>
      </c>
      <c r="C510" s="45">
        <v>14.137180000000001</v>
      </c>
      <c r="D510" s="45" t="s">
        <v>5966</v>
      </c>
    </row>
    <row r="511" spans="1:4" x14ac:dyDescent="0.25">
      <c r="A511" s="9">
        <v>1</v>
      </c>
      <c r="B511" s="44" t="s">
        <v>7103</v>
      </c>
      <c r="C511" s="44">
        <v>14.132099999999999</v>
      </c>
      <c r="D511" s="44" t="s">
        <v>5966</v>
      </c>
    </row>
    <row r="512" spans="1:4" x14ac:dyDescent="0.25">
      <c r="A512" s="9">
        <v>1</v>
      </c>
      <c r="B512" s="45" t="s">
        <v>5319</v>
      </c>
      <c r="C512" s="45">
        <v>14.126189999999999</v>
      </c>
      <c r="D512" s="45">
        <v>1.054567</v>
      </c>
    </row>
    <row r="513" spans="1:4" x14ac:dyDescent="0.25">
      <c r="A513" s="9">
        <v>1</v>
      </c>
      <c r="B513" s="45" t="s">
        <v>5082</v>
      </c>
      <c r="C513" s="45">
        <v>14.1213</v>
      </c>
      <c r="D513" s="45" t="s">
        <v>5966</v>
      </c>
    </row>
    <row r="514" spans="1:4" x14ac:dyDescent="0.25">
      <c r="A514" s="9">
        <v>1</v>
      </c>
      <c r="B514" s="45" t="s">
        <v>4339</v>
      </c>
      <c r="C514" s="45">
        <v>14.11692</v>
      </c>
      <c r="D514" s="45" t="s">
        <v>5966</v>
      </c>
    </row>
    <row r="515" spans="1:4" x14ac:dyDescent="0.25">
      <c r="A515" s="9">
        <v>1</v>
      </c>
      <c r="B515" s="45" t="s">
        <v>5152</v>
      </c>
      <c r="C515" s="45">
        <v>14.11523</v>
      </c>
      <c r="D515" s="45" t="s">
        <v>5966</v>
      </c>
    </row>
    <row r="516" spans="1:4" x14ac:dyDescent="0.25">
      <c r="A516" s="9">
        <v>1</v>
      </c>
      <c r="B516" s="44" t="s">
        <v>5174</v>
      </c>
      <c r="C516" s="44">
        <v>14.11157</v>
      </c>
      <c r="D516" s="44" t="s">
        <v>5966</v>
      </c>
    </row>
    <row r="517" spans="1:4" x14ac:dyDescent="0.25">
      <c r="A517" s="9">
        <v>1</v>
      </c>
      <c r="B517" s="45" t="s">
        <v>5103</v>
      </c>
      <c r="C517" s="45">
        <v>14.1061</v>
      </c>
      <c r="D517" s="45" t="s">
        <v>5966</v>
      </c>
    </row>
    <row r="518" spans="1:4" x14ac:dyDescent="0.25">
      <c r="A518" s="9">
        <v>1</v>
      </c>
      <c r="B518" s="44" t="s">
        <v>4100</v>
      </c>
      <c r="C518" s="44">
        <v>14.089079999999999</v>
      </c>
      <c r="D518" s="44" t="s">
        <v>5966</v>
      </c>
    </row>
    <row r="519" spans="1:4" x14ac:dyDescent="0.25">
      <c r="A519" s="9">
        <v>1</v>
      </c>
      <c r="B519" s="44" t="s">
        <v>4084</v>
      </c>
      <c r="C519" s="44">
        <v>14.07047</v>
      </c>
      <c r="D519" s="44" t="s">
        <v>5966</v>
      </c>
    </row>
    <row r="520" spans="1:4" x14ac:dyDescent="0.25">
      <c r="A520" s="9">
        <v>1</v>
      </c>
      <c r="B520" s="44" t="s">
        <v>4104</v>
      </c>
      <c r="C520" s="44">
        <v>14.069269999999999</v>
      </c>
      <c r="D520" s="44" t="s">
        <v>5966</v>
      </c>
    </row>
    <row r="521" spans="1:4" x14ac:dyDescent="0.25">
      <c r="A521" s="9">
        <v>1</v>
      </c>
      <c r="B521" s="45" t="s">
        <v>5027</v>
      </c>
      <c r="C521" s="45">
        <v>14.052099999999999</v>
      </c>
      <c r="D521" s="45" t="s">
        <v>5966</v>
      </c>
    </row>
    <row r="522" spans="1:4" x14ac:dyDescent="0.25">
      <c r="A522" s="9">
        <v>1</v>
      </c>
      <c r="B522" s="44" t="s">
        <v>5112</v>
      </c>
      <c r="C522" s="44">
        <v>14.050850000000001</v>
      </c>
      <c r="D522" s="44" t="s">
        <v>5966</v>
      </c>
    </row>
    <row r="523" spans="1:4" x14ac:dyDescent="0.25">
      <c r="A523" s="9">
        <v>1</v>
      </c>
      <c r="B523" s="45" t="s">
        <v>5180</v>
      </c>
      <c r="C523" s="45">
        <v>14.04007</v>
      </c>
      <c r="D523" s="45" t="s">
        <v>5966</v>
      </c>
    </row>
    <row r="524" spans="1:4" x14ac:dyDescent="0.25">
      <c r="A524" s="9">
        <v>1</v>
      </c>
      <c r="B524" s="45" t="s">
        <v>5108</v>
      </c>
      <c r="C524" s="45">
        <v>14.03078</v>
      </c>
      <c r="D524" s="45" t="s">
        <v>5966</v>
      </c>
    </row>
    <row r="525" spans="1:4" x14ac:dyDescent="0.25">
      <c r="A525" s="9">
        <v>1</v>
      </c>
      <c r="B525" s="45" t="s">
        <v>4094</v>
      </c>
      <c r="C525" s="45">
        <v>14.02521</v>
      </c>
      <c r="D525" s="45" t="s">
        <v>5966</v>
      </c>
    </row>
    <row r="526" spans="1:4" x14ac:dyDescent="0.25">
      <c r="A526" s="9">
        <v>1</v>
      </c>
      <c r="B526" s="44" t="s">
        <v>5392</v>
      </c>
      <c r="C526" s="44">
        <v>14.009779999999999</v>
      </c>
      <c r="D526" s="44" t="s">
        <v>5966</v>
      </c>
    </row>
    <row r="527" spans="1:4" x14ac:dyDescent="0.25">
      <c r="A527" s="9">
        <v>1</v>
      </c>
      <c r="B527" s="45" t="s">
        <v>4105</v>
      </c>
      <c r="C527" s="45">
        <v>14.00949</v>
      </c>
      <c r="D527" s="45" t="s">
        <v>5966</v>
      </c>
    </row>
    <row r="528" spans="1:4" x14ac:dyDescent="0.25">
      <c r="A528" s="9">
        <v>1</v>
      </c>
      <c r="B528" s="44" t="s">
        <v>2804</v>
      </c>
      <c r="C528" s="44">
        <v>13.97401</v>
      </c>
      <c r="D528" s="44" t="s">
        <v>5966</v>
      </c>
    </row>
    <row r="529" spans="1:4" x14ac:dyDescent="0.25">
      <c r="A529" s="9">
        <v>1</v>
      </c>
      <c r="B529" s="45" t="s">
        <v>5131</v>
      </c>
      <c r="C529" s="45">
        <v>13.94013</v>
      </c>
      <c r="D529" s="45" t="s">
        <v>5966</v>
      </c>
    </row>
    <row r="530" spans="1:4" x14ac:dyDescent="0.25">
      <c r="A530" s="9">
        <v>1</v>
      </c>
      <c r="B530" s="45" t="s">
        <v>5446</v>
      </c>
      <c r="C530" s="45">
        <v>13.904500000000001</v>
      </c>
      <c r="D530" s="45" t="s">
        <v>5966</v>
      </c>
    </row>
    <row r="531" spans="1:4" x14ac:dyDescent="0.25">
      <c r="A531" s="9">
        <v>1</v>
      </c>
      <c r="B531" s="44" t="s">
        <v>5439</v>
      </c>
      <c r="C531" s="44">
        <v>13.880850000000001</v>
      </c>
      <c r="D531" s="44" t="s">
        <v>5966</v>
      </c>
    </row>
    <row r="532" spans="1:4" x14ac:dyDescent="0.25">
      <c r="A532" s="9">
        <v>1</v>
      </c>
      <c r="B532" s="44" t="s">
        <v>6034</v>
      </c>
      <c r="C532" s="44">
        <v>13.8797</v>
      </c>
      <c r="D532" s="44" t="s">
        <v>5966</v>
      </c>
    </row>
    <row r="533" spans="1:4" x14ac:dyDescent="0.25">
      <c r="A533" s="9">
        <v>1</v>
      </c>
      <c r="B533" s="45" t="s">
        <v>5416</v>
      </c>
      <c r="C533" s="45">
        <v>13.83137</v>
      </c>
      <c r="D533" s="45" t="s">
        <v>5966</v>
      </c>
    </row>
    <row r="534" spans="1:4" x14ac:dyDescent="0.25">
      <c r="A534" s="9">
        <v>1</v>
      </c>
      <c r="B534" s="45" t="s">
        <v>4102</v>
      </c>
      <c r="C534" s="45">
        <v>13.8042</v>
      </c>
      <c r="D534" s="45" t="s">
        <v>5966</v>
      </c>
    </row>
    <row r="535" spans="1:4" x14ac:dyDescent="0.25">
      <c r="A535" s="9">
        <v>1</v>
      </c>
      <c r="B535" s="45" t="s">
        <v>3659</v>
      </c>
      <c r="C535" s="45">
        <v>13.788399999999999</v>
      </c>
      <c r="D535" s="45">
        <v>5.7340000000000004E-3</v>
      </c>
    </row>
    <row r="536" spans="1:4" x14ac:dyDescent="0.25">
      <c r="A536" s="9">
        <v>1</v>
      </c>
      <c r="B536" s="44" t="s">
        <v>4187</v>
      </c>
      <c r="C536" s="44">
        <v>13.783910000000001</v>
      </c>
      <c r="D536" s="44" t="s">
        <v>5966</v>
      </c>
    </row>
    <row r="537" spans="1:4" x14ac:dyDescent="0.25">
      <c r="A537" s="9">
        <v>1</v>
      </c>
      <c r="B537" s="44" t="s">
        <v>5018</v>
      </c>
      <c r="C537" s="44">
        <v>13.77327</v>
      </c>
      <c r="D537" s="44" t="s">
        <v>5966</v>
      </c>
    </row>
    <row r="538" spans="1:4" x14ac:dyDescent="0.25">
      <c r="A538" s="9">
        <v>1</v>
      </c>
      <c r="B538" s="45" t="s">
        <v>3634</v>
      </c>
      <c r="C538" s="45">
        <v>13.74394</v>
      </c>
      <c r="D538" s="45" t="s">
        <v>5966</v>
      </c>
    </row>
    <row r="539" spans="1:4" x14ac:dyDescent="0.25">
      <c r="A539" s="9">
        <v>1</v>
      </c>
      <c r="B539" s="45" t="s">
        <v>7104</v>
      </c>
      <c r="C539" s="45">
        <v>13.738479999999999</v>
      </c>
      <c r="D539" s="45" t="s">
        <v>5966</v>
      </c>
    </row>
    <row r="540" spans="1:4" x14ac:dyDescent="0.25">
      <c r="A540" s="9">
        <v>1</v>
      </c>
      <c r="B540" s="45" t="s">
        <v>5430</v>
      </c>
      <c r="C540" s="45">
        <v>13.732559999999999</v>
      </c>
      <c r="D540" s="45" t="s">
        <v>5966</v>
      </c>
    </row>
    <row r="541" spans="1:4" x14ac:dyDescent="0.25">
      <c r="A541" s="9">
        <v>1</v>
      </c>
      <c r="B541" s="45" t="s">
        <v>6026</v>
      </c>
      <c r="C541" s="45">
        <v>13.72696</v>
      </c>
      <c r="D541" s="45" t="s">
        <v>5966</v>
      </c>
    </row>
    <row r="542" spans="1:4" x14ac:dyDescent="0.25">
      <c r="A542" s="9">
        <v>1</v>
      </c>
      <c r="B542" s="44" t="s">
        <v>1325</v>
      </c>
      <c r="C542" s="44">
        <v>13.72129</v>
      </c>
      <c r="D542" s="44" t="s">
        <v>5966</v>
      </c>
    </row>
    <row r="543" spans="1:4" x14ac:dyDescent="0.25">
      <c r="A543" s="9">
        <v>1</v>
      </c>
      <c r="B543" s="44" t="s">
        <v>5442</v>
      </c>
      <c r="C543" s="44">
        <v>13.71128</v>
      </c>
      <c r="D543" s="44" t="s">
        <v>5966</v>
      </c>
    </row>
    <row r="544" spans="1:4" x14ac:dyDescent="0.25">
      <c r="A544" s="9">
        <v>1</v>
      </c>
      <c r="B544" s="44" t="s">
        <v>5226</v>
      </c>
      <c r="C544" s="44">
        <v>13.70308</v>
      </c>
      <c r="D544" s="44" t="s">
        <v>5966</v>
      </c>
    </row>
    <row r="545" spans="1:4" x14ac:dyDescent="0.25">
      <c r="A545" s="9">
        <v>1</v>
      </c>
      <c r="B545" s="45" t="s">
        <v>4987</v>
      </c>
      <c r="C545" s="45">
        <v>13.701180000000001</v>
      </c>
      <c r="D545" s="45" t="s">
        <v>5966</v>
      </c>
    </row>
    <row r="546" spans="1:4" x14ac:dyDescent="0.25">
      <c r="A546" s="9">
        <v>1</v>
      </c>
      <c r="B546" s="45" t="s">
        <v>5421</v>
      </c>
      <c r="C546" s="45">
        <v>13.692500000000001</v>
      </c>
      <c r="D546" s="45" t="s">
        <v>5966</v>
      </c>
    </row>
    <row r="547" spans="1:4" x14ac:dyDescent="0.25">
      <c r="A547" s="9">
        <v>1</v>
      </c>
      <c r="B547" s="44" t="s">
        <v>5030</v>
      </c>
      <c r="C547" s="44">
        <v>13.59858</v>
      </c>
      <c r="D547" s="44" t="s">
        <v>5966</v>
      </c>
    </row>
    <row r="548" spans="1:4" x14ac:dyDescent="0.25">
      <c r="A548" s="9">
        <v>1</v>
      </c>
      <c r="B548" s="44" t="s">
        <v>5410</v>
      </c>
      <c r="C548" s="44">
        <v>13.596690000000001</v>
      </c>
      <c r="D548" s="44" t="s">
        <v>5966</v>
      </c>
    </row>
    <row r="549" spans="1:4" x14ac:dyDescent="0.25">
      <c r="A549" s="9">
        <v>1</v>
      </c>
      <c r="B549" s="44" t="s">
        <v>5370</v>
      </c>
      <c r="C549" s="44">
        <v>13.57428</v>
      </c>
      <c r="D549" s="44" t="s">
        <v>5966</v>
      </c>
    </row>
    <row r="550" spans="1:4" x14ac:dyDescent="0.25">
      <c r="A550" s="9">
        <v>1</v>
      </c>
      <c r="B550" s="45" t="s">
        <v>3593</v>
      </c>
      <c r="C550" s="45">
        <v>13.573779999999999</v>
      </c>
      <c r="D550" s="45" t="s">
        <v>5966</v>
      </c>
    </row>
    <row r="551" spans="1:4" x14ac:dyDescent="0.25">
      <c r="A551" s="9">
        <v>1</v>
      </c>
      <c r="B551" s="44" t="s">
        <v>3538</v>
      </c>
      <c r="C551" s="44">
        <v>13.47888</v>
      </c>
      <c r="D551" s="44" t="s">
        <v>5966</v>
      </c>
    </row>
    <row r="552" spans="1:4" x14ac:dyDescent="0.25">
      <c r="A552" s="9">
        <v>1</v>
      </c>
      <c r="B552" s="44" t="s">
        <v>602</v>
      </c>
      <c r="C552" s="44">
        <v>13.469709999999999</v>
      </c>
      <c r="D552" s="44" t="s">
        <v>5966</v>
      </c>
    </row>
    <row r="553" spans="1:4" x14ac:dyDescent="0.25">
      <c r="A553" s="9">
        <v>1</v>
      </c>
      <c r="B553" s="44" t="s">
        <v>5165</v>
      </c>
      <c r="C553" s="44">
        <v>13.4132</v>
      </c>
      <c r="D553" s="44" t="s">
        <v>5966</v>
      </c>
    </row>
    <row r="554" spans="1:4" x14ac:dyDescent="0.25">
      <c r="A554" s="9">
        <v>1</v>
      </c>
      <c r="B554" s="44" t="s">
        <v>3187</v>
      </c>
      <c r="C554" s="44">
        <v>13.331849999999999</v>
      </c>
      <c r="D554" s="44" t="s">
        <v>5966</v>
      </c>
    </row>
    <row r="555" spans="1:4" x14ac:dyDescent="0.25">
      <c r="A555" s="9">
        <v>1</v>
      </c>
      <c r="B555" s="46" t="s">
        <v>5042</v>
      </c>
      <c r="C555" s="45">
        <v>13.33053</v>
      </c>
      <c r="D555" s="45" t="s">
        <v>5966</v>
      </c>
    </row>
    <row r="556" spans="1:4" x14ac:dyDescent="0.25">
      <c r="A556" s="9">
        <v>1</v>
      </c>
      <c r="B556" s="44" t="s">
        <v>6037</v>
      </c>
      <c r="C556" s="44">
        <v>13.294589999999999</v>
      </c>
      <c r="D556" s="44" t="s">
        <v>5966</v>
      </c>
    </row>
    <row r="557" spans="1:4" x14ac:dyDescent="0.25">
      <c r="A557" s="9">
        <v>1</v>
      </c>
      <c r="B557" s="44" t="s">
        <v>5506</v>
      </c>
      <c r="C557" s="44">
        <v>13.24724</v>
      </c>
      <c r="D557" s="44" t="s">
        <v>5966</v>
      </c>
    </row>
    <row r="558" spans="1:4" x14ac:dyDescent="0.25">
      <c r="A558" s="9">
        <v>1</v>
      </c>
      <c r="B558" s="45" t="s">
        <v>1650</v>
      </c>
      <c r="C558" s="45">
        <v>12.9863</v>
      </c>
      <c r="D558" s="45" t="s">
        <v>5966</v>
      </c>
    </row>
    <row r="559" spans="1:4" x14ac:dyDescent="0.25">
      <c r="A559" s="9">
        <v>1</v>
      </c>
      <c r="B559" s="45" t="s">
        <v>5534</v>
      </c>
      <c r="C559" s="45">
        <v>12.90436</v>
      </c>
      <c r="D559" s="45" t="s">
        <v>5966</v>
      </c>
    </row>
    <row r="560" spans="1:4" x14ac:dyDescent="0.25">
      <c r="A560" s="9">
        <v>1</v>
      </c>
      <c r="B560" s="45" t="s">
        <v>5519</v>
      </c>
      <c r="C560" s="45">
        <v>12.542870000000001</v>
      </c>
      <c r="D560" s="45" t="s">
        <v>5966</v>
      </c>
    </row>
    <row r="561" spans="1:4" s="9" customFormat="1" x14ac:dyDescent="0.25">
      <c r="A561" s="9">
        <v>1</v>
      </c>
      <c r="B561" s="46" t="s">
        <v>5454</v>
      </c>
      <c r="C561" s="46">
        <v>12.305809999999999</v>
      </c>
      <c r="D561" s="46" t="s">
        <v>5966</v>
      </c>
    </row>
    <row r="562" spans="1:4" x14ac:dyDescent="0.25">
      <c r="A562" s="2">
        <v>0</v>
      </c>
      <c r="B562" s="44" t="s">
        <v>5185</v>
      </c>
      <c r="C562" s="44">
        <v>21.821809999999999</v>
      </c>
      <c r="D562" s="44" t="s">
        <v>5966</v>
      </c>
    </row>
    <row r="563" spans="1:4" x14ac:dyDescent="0.25">
      <c r="A563" s="2">
        <v>0</v>
      </c>
      <c r="B563" s="44" t="s">
        <v>307</v>
      </c>
      <c r="C563" s="44">
        <v>20.161999999999999</v>
      </c>
      <c r="D563" s="44">
        <v>1.691978</v>
      </c>
    </row>
    <row r="564" spans="1:4" x14ac:dyDescent="0.25">
      <c r="A564" s="2">
        <v>0</v>
      </c>
      <c r="B564" s="44" t="s">
        <v>1726</v>
      </c>
      <c r="C564" s="44">
        <v>19.944939999999999</v>
      </c>
      <c r="D564" s="44" t="s">
        <v>5966</v>
      </c>
    </row>
    <row r="565" spans="1:4" x14ac:dyDescent="0.25">
      <c r="A565" s="2">
        <v>0</v>
      </c>
      <c r="B565" s="45" t="s">
        <v>250</v>
      </c>
      <c r="C565" s="45">
        <v>19.356839999999998</v>
      </c>
      <c r="D565" s="45">
        <v>2.5475189999999999</v>
      </c>
    </row>
    <row r="566" spans="1:4" x14ac:dyDescent="0.25">
      <c r="A566" s="2">
        <v>0</v>
      </c>
      <c r="B566" s="44" t="s">
        <v>259</v>
      </c>
      <c r="C566" s="44">
        <v>19.30114</v>
      </c>
      <c r="D566" s="44">
        <v>2.9833219999999998</v>
      </c>
    </row>
    <row r="567" spans="1:4" x14ac:dyDescent="0.25">
      <c r="A567" s="2">
        <v>0</v>
      </c>
      <c r="B567" s="45" t="s">
        <v>1826</v>
      </c>
      <c r="C567" s="45">
        <v>18.961739999999999</v>
      </c>
      <c r="D567" s="45" t="s">
        <v>5966</v>
      </c>
    </row>
    <row r="568" spans="1:4" x14ac:dyDescent="0.25">
      <c r="A568" s="2">
        <v>0</v>
      </c>
      <c r="B568" s="45" t="s">
        <v>857</v>
      </c>
      <c r="C568" s="45">
        <v>18.685269999999999</v>
      </c>
      <c r="D568" s="45" t="s">
        <v>5966</v>
      </c>
    </row>
    <row r="569" spans="1:4" x14ac:dyDescent="0.25">
      <c r="A569" s="2">
        <v>0</v>
      </c>
      <c r="B569" s="44" t="s">
        <v>701</v>
      </c>
      <c r="C569" s="44">
        <v>18.63242</v>
      </c>
      <c r="D569" s="44">
        <v>1.919951</v>
      </c>
    </row>
    <row r="570" spans="1:4" x14ac:dyDescent="0.25">
      <c r="A570" s="2">
        <v>0</v>
      </c>
      <c r="B570" s="46" t="s">
        <v>1245</v>
      </c>
      <c r="C570" s="46">
        <v>18.536359999999998</v>
      </c>
      <c r="D570" s="45">
        <v>1.4397009999999999</v>
      </c>
    </row>
    <row r="571" spans="1:4" x14ac:dyDescent="0.25">
      <c r="A571" s="2">
        <v>0</v>
      </c>
      <c r="B571" s="44" t="s">
        <v>266</v>
      </c>
      <c r="C571" s="44">
        <v>18.516929999999999</v>
      </c>
      <c r="D571" s="44">
        <v>1.1697139999999999</v>
      </c>
    </row>
    <row r="572" spans="1:4" x14ac:dyDescent="0.25">
      <c r="A572" s="2">
        <v>0</v>
      </c>
      <c r="B572" s="44" t="s">
        <v>6116</v>
      </c>
      <c r="C572" s="44">
        <v>18.492519999999999</v>
      </c>
      <c r="D572" s="44" t="s">
        <v>5966</v>
      </c>
    </row>
    <row r="573" spans="1:4" x14ac:dyDescent="0.25">
      <c r="A573" s="2">
        <v>0</v>
      </c>
      <c r="B573" s="45" t="s">
        <v>2382</v>
      </c>
      <c r="C573" s="45">
        <v>18.398389999999999</v>
      </c>
      <c r="D573" s="45" t="s">
        <v>5966</v>
      </c>
    </row>
    <row r="574" spans="1:4" x14ac:dyDescent="0.25">
      <c r="A574" s="2">
        <v>0</v>
      </c>
      <c r="B574" s="45" t="s">
        <v>1607</v>
      </c>
      <c r="C574" s="45">
        <v>18.371479999999998</v>
      </c>
      <c r="D574" s="45" t="s">
        <v>5966</v>
      </c>
    </row>
    <row r="575" spans="1:4" x14ac:dyDescent="0.25">
      <c r="A575" s="2">
        <v>0</v>
      </c>
      <c r="B575" s="44" t="s">
        <v>883</v>
      </c>
      <c r="C575" s="44">
        <v>18.355799999999999</v>
      </c>
      <c r="D575" s="44">
        <v>1.666874</v>
      </c>
    </row>
    <row r="576" spans="1:4" x14ac:dyDescent="0.25">
      <c r="A576" s="2">
        <v>0</v>
      </c>
      <c r="B576" s="44" t="s">
        <v>1468</v>
      </c>
      <c r="C576" s="44">
        <v>18.343800000000002</v>
      </c>
      <c r="D576" s="44" t="s">
        <v>5966</v>
      </c>
    </row>
    <row r="577" spans="1:4" x14ac:dyDescent="0.25">
      <c r="A577" s="2">
        <v>0</v>
      </c>
      <c r="B577" s="44" t="s">
        <v>2491</v>
      </c>
      <c r="C577" s="44">
        <v>18.337820000000001</v>
      </c>
      <c r="D577" s="44">
        <v>3.0434890000000001</v>
      </c>
    </row>
    <row r="578" spans="1:4" x14ac:dyDescent="0.25">
      <c r="A578" s="2">
        <v>0</v>
      </c>
      <c r="B578" s="44" t="s">
        <v>877</v>
      </c>
      <c r="C578" s="44">
        <v>18.290700000000001</v>
      </c>
      <c r="D578" s="44">
        <v>1.0104439999999999</v>
      </c>
    </row>
    <row r="579" spans="1:4" x14ac:dyDescent="0.25">
      <c r="A579" s="2">
        <v>0</v>
      </c>
      <c r="B579" s="45" t="s">
        <v>1239</v>
      </c>
      <c r="C579" s="45">
        <v>18.148350000000001</v>
      </c>
      <c r="D579" s="45" t="s">
        <v>5966</v>
      </c>
    </row>
    <row r="580" spans="1:4" x14ac:dyDescent="0.25">
      <c r="A580" s="2">
        <v>0</v>
      </c>
      <c r="B580" s="44" t="s">
        <v>1389</v>
      </c>
      <c r="C580" s="44">
        <v>18.105409999999999</v>
      </c>
      <c r="D580" s="44">
        <v>2.3194870000000001</v>
      </c>
    </row>
    <row r="581" spans="1:4" x14ac:dyDescent="0.25">
      <c r="A581" s="2">
        <v>0</v>
      </c>
      <c r="B581" s="45" t="s">
        <v>527</v>
      </c>
      <c r="C581" s="45">
        <v>18.092189999999999</v>
      </c>
      <c r="D581" s="45">
        <v>0.686222</v>
      </c>
    </row>
    <row r="582" spans="1:4" x14ac:dyDescent="0.25">
      <c r="A582" s="2">
        <v>0</v>
      </c>
      <c r="B582" s="45" t="s">
        <v>3222</v>
      </c>
      <c r="C582" s="45">
        <v>18.08595</v>
      </c>
      <c r="D582" s="45" t="s">
        <v>5966</v>
      </c>
    </row>
    <row r="583" spans="1:4" x14ac:dyDescent="0.25">
      <c r="A583" s="2">
        <v>0</v>
      </c>
      <c r="B583" s="45" t="s">
        <v>514</v>
      </c>
      <c r="C583" s="45">
        <v>18.074290000000001</v>
      </c>
      <c r="D583" s="45">
        <v>2.084095</v>
      </c>
    </row>
    <row r="584" spans="1:4" x14ac:dyDescent="0.25">
      <c r="A584" s="2">
        <v>0</v>
      </c>
      <c r="B584" s="44" t="s">
        <v>1754</v>
      </c>
      <c r="C584" s="44">
        <v>18.028739999999999</v>
      </c>
      <c r="D584" s="44" t="s">
        <v>5966</v>
      </c>
    </row>
    <row r="585" spans="1:4" x14ac:dyDescent="0.25">
      <c r="A585" s="2">
        <v>0</v>
      </c>
      <c r="B585" s="45" t="s">
        <v>2994</v>
      </c>
      <c r="C585" s="45">
        <v>18.008880000000001</v>
      </c>
      <c r="D585" s="45" t="s">
        <v>5966</v>
      </c>
    </row>
    <row r="586" spans="1:4" x14ac:dyDescent="0.25">
      <c r="A586" s="2">
        <v>0</v>
      </c>
      <c r="B586" s="44" t="s">
        <v>187</v>
      </c>
      <c r="C586" s="44">
        <v>17.967790000000001</v>
      </c>
      <c r="D586" s="44">
        <v>0.96771039999999997</v>
      </c>
    </row>
    <row r="587" spans="1:4" x14ac:dyDescent="0.25">
      <c r="A587" s="2">
        <v>0</v>
      </c>
      <c r="B587" s="44" t="s">
        <v>151</v>
      </c>
      <c r="C587" s="44">
        <v>17.96743</v>
      </c>
      <c r="D587" s="44">
        <v>2.0902150000000002</v>
      </c>
    </row>
    <row r="588" spans="1:4" x14ac:dyDescent="0.25">
      <c r="A588" s="2">
        <v>0</v>
      </c>
      <c r="B588" s="44" t="s">
        <v>154</v>
      </c>
      <c r="C588" s="44">
        <v>17.940439999999999</v>
      </c>
      <c r="D588" s="44">
        <v>1.982389</v>
      </c>
    </row>
    <row r="589" spans="1:4" x14ac:dyDescent="0.25">
      <c r="A589" s="2">
        <v>0</v>
      </c>
      <c r="B589" s="45" t="s">
        <v>350</v>
      </c>
      <c r="C589" s="45">
        <v>17.89996</v>
      </c>
      <c r="D589" s="45">
        <v>1.82389</v>
      </c>
    </row>
    <row r="590" spans="1:4" x14ac:dyDescent="0.25">
      <c r="A590" s="2">
        <v>0</v>
      </c>
      <c r="B590" s="45" t="s">
        <v>1082</v>
      </c>
      <c r="C590" s="45">
        <v>17.863060000000001</v>
      </c>
      <c r="D590" s="45">
        <v>4.4957500000000001</v>
      </c>
    </row>
    <row r="591" spans="1:4" x14ac:dyDescent="0.25">
      <c r="A591" s="2">
        <v>0</v>
      </c>
      <c r="B591" s="45" t="s">
        <v>2000</v>
      </c>
      <c r="C591" s="45">
        <v>17.814489999999999</v>
      </c>
      <c r="D591" s="45">
        <v>3.102052</v>
      </c>
    </row>
    <row r="592" spans="1:4" x14ac:dyDescent="0.25">
      <c r="A592" s="2">
        <v>0</v>
      </c>
      <c r="B592" s="45" t="s">
        <v>628</v>
      </c>
      <c r="C592" s="45">
        <v>17.803229999999999</v>
      </c>
      <c r="D592" s="45">
        <v>1.640428</v>
      </c>
    </row>
    <row r="593" spans="1:4" x14ac:dyDescent="0.25">
      <c r="A593" s="2">
        <v>0</v>
      </c>
      <c r="B593" s="45" t="s">
        <v>1476</v>
      </c>
      <c r="C593" s="45">
        <v>17.7685</v>
      </c>
      <c r="D593" s="45" t="s">
        <v>5966</v>
      </c>
    </row>
    <row r="594" spans="1:4" x14ac:dyDescent="0.25">
      <c r="A594" s="2">
        <v>0</v>
      </c>
      <c r="B594" s="44" t="s">
        <v>1085</v>
      </c>
      <c r="C594" s="44">
        <v>17.708269999999999</v>
      </c>
      <c r="D594" s="44" t="s">
        <v>5966</v>
      </c>
    </row>
    <row r="595" spans="1:4" x14ac:dyDescent="0.25">
      <c r="A595" s="2">
        <v>0</v>
      </c>
      <c r="B595" s="44" t="s">
        <v>254</v>
      </c>
      <c r="C595" s="44">
        <v>17.664349999999999</v>
      </c>
      <c r="D595" s="44" t="s">
        <v>5966</v>
      </c>
    </row>
    <row r="596" spans="1:4" x14ac:dyDescent="0.25">
      <c r="A596" s="2">
        <v>0</v>
      </c>
      <c r="B596" s="44" t="s">
        <v>1101</v>
      </c>
      <c r="C596" s="44">
        <v>17.628029999999999</v>
      </c>
      <c r="D596" s="44" t="s">
        <v>5966</v>
      </c>
    </row>
    <row r="597" spans="1:4" x14ac:dyDescent="0.25">
      <c r="A597" s="2">
        <v>0</v>
      </c>
      <c r="B597" s="45" t="s">
        <v>1070</v>
      </c>
      <c r="C597" s="45">
        <v>17.6265</v>
      </c>
      <c r="D597" s="45">
        <v>3.7885390000000001</v>
      </c>
    </row>
    <row r="598" spans="1:4" x14ac:dyDescent="0.25">
      <c r="A598" s="2">
        <v>0</v>
      </c>
      <c r="B598" s="45" t="s">
        <v>1396</v>
      </c>
      <c r="C598" s="45">
        <v>17.624680000000001</v>
      </c>
      <c r="D598" s="45">
        <v>4.6362690000000004</v>
      </c>
    </row>
    <row r="599" spans="1:4" x14ac:dyDescent="0.25">
      <c r="A599" s="2">
        <v>0</v>
      </c>
      <c r="B599" s="44" t="s">
        <v>519</v>
      </c>
      <c r="C599" s="44">
        <v>17.609670000000001</v>
      </c>
      <c r="D599" s="44" t="s">
        <v>5966</v>
      </c>
    </row>
    <row r="600" spans="1:4" x14ac:dyDescent="0.25">
      <c r="A600" s="2">
        <v>0</v>
      </c>
      <c r="B600" s="45" t="s">
        <v>734</v>
      </c>
      <c r="C600" s="45">
        <v>17.580880000000001</v>
      </c>
      <c r="D600" s="45">
        <v>1.45506</v>
      </c>
    </row>
    <row r="601" spans="1:4" x14ac:dyDescent="0.25">
      <c r="A601" s="2">
        <v>0</v>
      </c>
      <c r="B601" s="44" t="s">
        <v>288</v>
      </c>
      <c r="C601" s="44">
        <v>17.542750000000002</v>
      </c>
      <c r="D601" s="44">
        <v>2.7576839999999998</v>
      </c>
    </row>
    <row r="602" spans="1:4" x14ac:dyDescent="0.25">
      <c r="A602" s="2">
        <v>0</v>
      </c>
      <c r="B602" s="44" t="s">
        <v>1471</v>
      </c>
      <c r="C602" s="44">
        <v>17.53041</v>
      </c>
      <c r="D602" s="44" t="s">
        <v>5966</v>
      </c>
    </row>
    <row r="603" spans="1:4" x14ac:dyDescent="0.25">
      <c r="A603" s="2">
        <v>0</v>
      </c>
      <c r="B603" s="44" t="s">
        <v>1270</v>
      </c>
      <c r="C603" s="44">
        <v>17.527139999999999</v>
      </c>
      <c r="D603" s="44" t="s">
        <v>5966</v>
      </c>
    </row>
    <row r="604" spans="1:4" x14ac:dyDescent="0.25">
      <c r="A604" s="2">
        <v>0</v>
      </c>
      <c r="B604" s="45" t="s">
        <v>331</v>
      </c>
      <c r="C604" s="45">
        <v>17.503019999999999</v>
      </c>
      <c r="D604" s="45">
        <v>1.8989739999999999</v>
      </c>
    </row>
    <row r="605" spans="1:4" x14ac:dyDescent="0.25">
      <c r="A605" s="2">
        <v>0</v>
      </c>
      <c r="B605" s="44" t="s">
        <v>1425</v>
      </c>
      <c r="C605" s="44">
        <v>17.43666</v>
      </c>
      <c r="D605" s="44">
        <v>1.5840350000000001</v>
      </c>
    </row>
    <row r="606" spans="1:4" x14ac:dyDescent="0.25">
      <c r="A606" s="2">
        <v>0</v>
      </c>
      <c r="B606" s="45" t="s">
        <v>327</v>
      </c>
      <c r="C606" s="45">
        <v>17.4268</v>
      </c>
      <c r="D606" s="45">
        <v>1.188437</v>
      </c>
    </row>
    <row r="607" spans="1:4" x14ac:dyDescent="0.25">
      <c r="A607" s="2">
        <v>0</v>
      </c>
      <c r="B607" s="44" t="s">
        <v>1240</v>
      </c>
      <c r="C607" s="44">
        <v>17.408390000000001</v>
      </c>
      <c r="D607" s="44" t="s">
        <v>5966</v>
      </c>
    </row>
    <row r="608" spans="1:4" x14ac:dyDescent="0.25">
      <c r="A608" s="2">
        <v>0</v>
      </c>
      <c r="B608" s="45" t="s">
        <v>528</v>
      </c>
      <c r="C608" s="45">
        <v>17.391400000000001</v>
      </c>
      <c r="D608" s="45">
        <v>1.4817739999999999</v>
      </c>
    </row>
    <row r="609" spans="1:4" x14ac:dyDescent="0.25">
      <c r="A609" s="2">
        <v>0</v>
      </c>
      <c r="B609" s="45" t="s">
        <v>160</v>
      </c>
      <c r="C609" s="45">
        <v>17.37651</v>
      </c>
      <c r="D609" s="45">
        <v>1.532114</v>
      </c>
    </row>
    <row r="610" spans="1:4" x14ac:dyDescent="0.25">
      <c r="A610" s="2">
        <v>0</v>
      </c>
      <c r="B610" s="45" t="s">
        <v>334</v>
      </c>
      <c r="C610" s="45">
        <v>17.37529</v>
      </c>
      <c r="D610" s="45">
        <v>0.7903789</v>
      </c>
    </row>
    <row r="611" spans="1:4" x14ac:dyDescent="0.25">
      <c r="A611" s="2">
        <v>0</v>
      </c>
      <c r="B611" s="44" t="s">
        <v>365</v>
      </c>
      <c r="C611" s="44">
        <v>17.32715</v>
      </c>
      <c r="D611" s="44">
        <v>2.4073090000000001</v>
      </c>
    </row>
    <row r="612" spans="1:4" x14ac:dyDescent="0.25">
      <c r="A612" s="2">
        <v>0</v>
      </c>
      <c r="B612" s="45" t="s">
        <v>635</v>
      </c>
      <c r="C612" s="45">
        <v>17.312899999999999</v>
      </c>
      <c r="D612" s="45" t="s">
        <v>5966</v>
      </c>
    </row>
    <row r="613" spans="1:4" x14ac:dyDescent="0.25">
      <c r="A613" s="2">
        <v>0</v>
      </c>
      <c r="B613" s="45" t="s">
        <v>1249</v>
      </c>
      <c r="C613" s="45">
        <v>17.303329999999999</v>
      </c>
      <c r="D613" s="45" t="s">
        <v>5966</v>
      </c>
    </row>
    <row r="614" spans="1:4" x14ac:dyDescent="0.25">
      <c r="A614" s="2">
        <v>0</v>
      </c>
      <c r="B614" s="44" t="s">
        <v>140</v>
      </c>
      <c r="C614" s="44">
        <v>17.302980000000002</v>
      </c>
      <c r="D614" s="44">
        <v>0.9621769</v>
      </c>
    </row>
    <row r="615" spans="1:4" x14ac:dyDescent="0.25">
      <c r="A615" s="2">
        <v>0</v>
      </c>
      <c r="B615" s="45" t="s">
        <v>384</v>
      </c>
      <c r="C615" s="45">
        <v>17.297519999999999</v>
      </c>
      <c r="D615" s="45">
        <v>1.421546</v>
      </c>
    </row>
    <row r="616" spans="1:4" x14ac:dyDescent="0.25">
      <c r="A616" s="2">
        <v>0</v>
      </c>
      <c r="B616" s="45" t="s">
        <v>2304</v>
      </c>
      <c r="C616" s="45">
        <v>17.273019999999999</v>
      </c>
      <c r="D616" s="45" t="s">
        <v>5966</v>
      </c>
    </row>
    <row r="617" spans="1:4" x14ac:dyDescent="0.25">
      <c r="A617" s="2">
        <v>0</v>
      </c>
      <c r="B617" s="44" t="s">
        <v>1095</v>
      </c>
      <c r="C617" s="44">
        <v>17.255669999999999</v>
      </c>
      <c r="D617" s="44">
        <v>1.8131409999999999</v>
      </c>
    </row>
    <row r="618" spans="1:4" x14ac:dyDescent="0.25">
      <c r="A618" s="2">
        <v>0</v>
      </c>
      <c r="B618" s="44" t="s">
        <v>1012</v>
      </c>
      <c r="C618" s="44">
        <v>17.253879999999999</v>
      </c>
      <c r="D618" s="44">
        <v>1.495808</v>
      </c>
    </row>
    <row r="619" spans="1:4" x14ac:dyDescent="0.25">
      <c r="A619" s="2">
        <v>0</v>
      </c>
      <c r="B619" s="45" t="s">
        <v>1992</v>
      </c>
      <c r="C619" s="45">
        <v>17.244890000000002</v>
      </c>
      <c r="D619" s="45" t="s">
        <v>5966</v>
      </c>
    </row>
    <row r="620" spans="1:4" x14ac:dyDescent="0.25">
      <c r="A620" s="2">
        <v>0</v>
      </c>
      <c r="B620" s="44" t="s">
        <v>387</v>
      </c>
      <c r="C620" s="44">
        <v>17.230920000000001</v>
      </c>
      <c r="D620" s="44" t="s">
        <v>5966</v>
      </c>
    </row>
    <row r="621" spans="1:4" x14ac:dyDescent="0.25">
      <c r="A621" s="2">
        <v>0</v>
      </c>
      <c r="B621" s="44" t="s">
        <v>245</v>
      </c>
      <c r="C621" s="44">
        <v>17.208819999999999</v>
      </c>
      <c r="D621" s="44">
        <v>1.945827</v>
      </c>
    </row>
    <row r="622" spans="1:4" x14ac:dyDescent="0.25">
      <c r="A622" s="2">
        <v>0</v>
      </c>
      <c r="B622" s="45" t="s">
        <v>518</v>
      </c>
      <c r="C622" s="45">
        <v>17.181429999999999</v>
      </c>
      <c r="D622" s="45" t="s">
        <v>5966</v>
      </c>
    </row>
    <row r="623" spans="1:4" x14ac:dyDescent="0.25">
      <c r="A623" s="2">
        <v>0</v>
      </c>
      <c r="B623" s="44" t="s">
        <v>2757</v>
      </c>
      <c r="C623" s="44">
        <v>17.16619</v>
      </c>
      <c r="D623" s="44" t="s">
        <v>5966</v>
      </c>
    </row>
    <row r="624" spans="1:4" x14ac:dyDescent="0.25">
      <c r="A624" s="2">
        <v>0</v>
      </c>
      <c r="B624" s="45" t="s">
        <v>863</v>
      </c>
      <c r="C624" s="45">
        <v>17.1646</v>
      </c>
      <c r="D624" s="45">
        <v>1.9481170000000001</v>
      </c>
    </row>
    <row r="625" spans="1:4" x14ac:dyDescent="0.25">
      <c r="A625" s="2">
        <v>0</v>
      </c>
      <c r="B625" s="45" t="s">
        <v>391</v>
      </c>
      <c r="C625" s="45">
        <v>17.16329</v>
      </c>
      <c r="D625" s="45">
        <v>1.080546</v>
      </c>
    </row>
    <row r="626" spans="1:4" x14ac:dyDescent="0.25">
      <c r="A626" s="2">
        <v>0</v>
      </c>
      <c r="B626" s="45" t="s">
        <v>722</v>
      </c>
      <c r="C626" s="45">
        <v>17.15465</v>
      </c>
      <c r="D626" s="45">
        <v>0.40254020000000001</v>
      </c>
    </row>
    <row r="627" spans="1:4" x14ac:dyDescent="0.25">
      <c r="A627" s="2">
        <v>0</v>
      </c>
      <c r="B627" s="45" t="s">
        <v>677</v>
      </c>
      <c r="C627" s="45">
        <v>17.154240000000001</v>
      </c>
      <c r="D627" s="45">
        <v>1.1971039999999999</v>
      </c>
    </row>
    <row r="628" spans="1:4" x14ac:dyDescent="0.25">
      <c r="A628" s="2">
        <v>0</v>
      </c>
      <c r="B628" s="45" t="s">
        <v>2314</v>
      </c>
      <c r="C628" s="45">
        <v>17.145759999999999</v>
      </c>
      <c r="D628" s="45">
        <v>2.4428329999999998</v>
      </c>
    </row>
    <row r="629" spans="1:4" x14ac:dyDescent="0.25">
      <c r="A629" s="2">
        <v>0</v>
      </c>
      <c r="B629" s="44" t="s">
        <v>578</v>
      </c>
      <c r="C629" s="44">
        <v>17.09836</v>
      </c>
      <c r="D629" s="44">
        <v>1.72905</v>
      </c>
    </row>
    <row r="630" spans="1:4" x14ac:dyDescent="0.25">
      <c r="A630" s="2">
        <v>0</v>
      </c>
      <c r="B630" s="45" t="s">
        <v>370</v>
      </c>
      <c r="C630" s="45">
        <v>17.09272</v>
      </c>
      <c r="D630" s="45">
        <v>5.3227799999999999E-2</v>
      </c>
    </row>
    <row r="631" spans="1:4" x14ac:dyDescent="0.25">
      <c r="A631" s="2">
        <v>0</v>
      </c>
      <c r="B631" s="44" t="s">
        <v>275</v>
      </c>
      <c r="C631" s="44">
        <v>17.089099999999998</v>
      </c>
      <c r="D631" s="44">
        <v>2.746324</v>
      </c>
    </row>
    <row r="632" spans="1:4" x14ac:dyDescent="0.25">
      <c r="A632" s="2">
        <v>0</v>
      </c>
      <c r="B632" s="45" t="s">
        <v>882</v>
      </c>
      <c r="C632" s="45">
        <v>17.083349999999999</v>
      </c>
      <c r="D632" s="45">
        <v>0.88360970000000005</v>
      </c>
    </row>
    <row r="633" spans="1:4" x14ac:dyDescent="0.25">
      <c r="A633" s="2">
        <v>0</v>
      </c>
      <c r="B633" s="44" t="s">
        <v>142</v>
      </c>
      <c r="C633" s="44">
        <v>17.02956</v>
      </c>
      <c r="D633" s="44" t="s">
        <v>5966</v>
      </c>
    </row>
    <row r="634" spans="1:4" x14ac:dyDescent="0.25">
      <c r="A634" s="2">
        <v>0</v>
      </c>
      <c r="B634" s="45" t="s">
        <v>531</v>
      </c>
      <c r="C634" s="45">
        <v>17.005040000000001</v>
      </c>
      <c r="D634" s="45" t="s">
        <v>5966</v>
      </c>
    </row>
    <row r="635" spans="1:4" x14ac:dyDescent="0.25">
      <c r="A635" s="2">
        <v>0</v>
      </c>
      <c r="B635" s="45" t="s">
        <v>1613</v>
      </c>
      <c r="C635" s="45">
        <v>16.991759999999999</v>
      </c>
      <c r="D635" s="45">
        <v>0.51816079999999998</v>
      </c>
    </row>
    <row r="636" spans="1:4" x14ac:dyDescent="0.25">
      <c r="A636" s="2">
        <v>0</v>
      </c>
      <c r="B636" s="44" t="s">
        <v>875</v>
      </c>
      <c r="C636" s="44">
        <v>16.945250000000001</v>
      </c>
      <c r="D636" s="44">
        <v>0.15396319999999999</v>
      </c>
    </row>
    <row r="637" spans="1:4" x14ac:dyDescent="0.25">
      <c r="A637" s="2">
        <v>0</v>
      </c>
      <c r="B637" s="45" t="s">
        <v>998</v>
      </c>
      <c r="C637" s="45">
        <v>16.929569999999998</v>
      </c>
      <c r="D637" s="45">
        <v>3.048448</v>
      </c>
    </row>
    <row r="638" spans="1:4" x14ac:dyDescent="0.25">
      <c r="A638" s="2">
        <v>0</v>
      </c>
      <c r="B638" s="44" t="s">
        <v>2310</v>
      </c>
      <c r="C638" s="44">
        <v>16.924710000000001</v>
      </c>
      <c r="D638" s="44" t="s">
        <v>5966</v>
      </c>
    </row>
    <row r="639" spans="1:4" x14ac:dyDescent="0.25">
      <c r="A639" s="2">
        <v>0</v>
      </c>
      <c r="B639" s="44" t="s">
        <v>1610</v>
      </c>
      <c r="C639" s="44">
        <v>16.918970000000002</v>
      </c>
      <c r="D639" s="44" t="s">
        <v>5966</v>
      </c>
    </row>
    <row r="640" spans="1:4" x14ac:dyDescent="0.25">
      <c r="A640" s="2">
        <v>0</v>
      </c>
      <c r="B640" s="44" t="s">
        <v>200</v>
      </c>
      <c r="C640" s="44">
        <v>16.904209999999999</v>
      </c>
      <c r="D640" s="44">
        <v>0.97875199999999996</v>
      </c>
    </row>
    <row r="641" spans="1:4" x14ac:dyDescent="0.25">
      <c r="A641" s="2">
        <v>0</v>
      </c>
      <c r="B641" s="45" t="s">
        <v>1403</v>
      </c>
      <c r="C641" s="45">
        <v>16.86656</v>
      </c>
      <c r="D641" s="45">
        <v>1.363478</v>
      </c>
    </row>
    <row r="642" spans="1:4" x14ac:dyDescent="0.25">
      <c r="A642" s="2">
        <v>0</v>
      </c>
      <c r="B642" s="45" t="s">
        <v>510</v>
      </c>
      <c r="C642" s="45">
        <v>16.86178</v>
      </c>
      <c r="D642" s="45">
        <v>0.79394739999999997</v>
      </c>
    </row>
    <row r="643" spans="1:4" x14ac:dyDescent="0.25">
      <c r="A643" s="2">
        <v>0</v>
      </c>
      <c r="B643" s="45" t="s">
        <v>1765</v>
      </c>
      <c r="C643" s="45">
        <v>16.86073</v>
      </c>
      <c r="D643" s="45" t="s">
        <v>5966</v>
      </c>
    </row>
    <row r="644" spans="1:4" x14ac:dyDescent="0.25">
      <c r="A644" s="2">
        <v>0</v>
      </c>
      <c r="B644" s="44" t="s">
        <v>322</v>
      </c>
      <c r="C644" s="44">
        <v>16.860520000000001</v>
      </c>
      <c r="D644" s="44">
        <v>0.78031410000000001</v>
      </c>
    </row>
    <row r="645" spans="1:4" x14ac:dyDescent="0.25">
      <c r="A645" s="2">
        <v>0</v>
      </c>
      <c r="B645" s="44" t="s">
        <v>1237</v>
      </c>
      <c r="C645" s="44">
        <v>16.838989999999999</v>
      </c>
      <c r="D645" s="44" t="s">
        <v>5966</v>
      </c>
    </row>
    <row r="646" spans="1:4" x14ac:dyDescent="0.25">
      <c r="A646" s="2">
        <v>0</v>
      </c>
      <c r="B646" s="45" t="s">
        <v>155</v>
      </c>
      <c r="C646" s="45">
        <v>16.808109999999999</v>
      </c>
      <c r="D646" s="45">
        <v>1.9316990000000001</v>
      </c>
    </row>
    <row r="647" spans="1:4" x14ac:dyDescent="0.25">
      <c r="A647" s="2">
        <v>0</v>
      </c>
      <c r="B647" s="44" t="s">
        <v>515</v>
      </c>
      <c r="C647" s="44">
        <v>16.788080000000001</v>
      </c>
      <c r="D647" s="44">
        <v>1.6094869999999999</v>
      </c>
    </row>
    <row r="648" spans="1:4" x14ac:dyDescent="0.25">
      <c r="A648" s="2">
        <v>0</v>
      </c>
      <c r="B648" s="45" t="s">
        <v>1789</v>
      </c>
      <c r="C648" s="45">
        <v>16.782029999999999</v>
      </c>
      <c r="D648" s="45">
        <v>0.2342582</v>
      </c>
    </row>
    <row r="649" spans="1:4" x14ac:dyDescent="0.25">
      <c r="A649" s="2">
        <v>0</v>
      </c>
      <c r="B649" s="45" t="s">
        <v>520</v>
      </c>
      <c r="C649" s="45">
        <v>16.775480000000002</v>
      </c>
      <c r="D649" s="45">
        <v>1.331531</v>
      </c>
    </row>
    <row r="650" spans="1:4" x14ac:dyDescent="0.25">
      <c r="A650" s="2">
        <v>0</v>
      </c>
      <c r="B650" s="45" t="s">
        <v>1257</v>
      </c>
      <c r="C650" s="45">
        <v>16.775110000000002</v>
      </c>
      <c r="D650" s="45">
        <v>0.43724400000000002</v>
      </c>
    </row>
    <row r="651" spans="1:4" x14ac:dyDescent="0.25">
      <c r="A651" s="2">
        <v>0</v>
      </c>
      <c r="B651" s="45" t="s">
        <v>1722</v>
      </c>
      <c r="C651" s="45">
        <v>16.73574</v>
      </c>
      <c r="D651" s="45">
        <v>1.248426</v>
      </c>
    </row>
    <row r="652" spans="1:4" x14ac:dyDescent="0.25">
      <c r="A652" s="2">
        <v>0</v>
      </c>
      <c r="B652" s="45" t="s">
        <v>208</v>
      </c>
      <c r="C652" s="45">
        <v>16.686109999999999</v>
      </c>
      <c r="D652" s="45" t="s">
        <v>5966</v>
      </c>
    </row>
    <row r="653" spans="1:4" x14ac:dyDescent="0.25">
      <c r="A653" s="2">
        <v>0</v>
      </c>
      <c r="B653" s="45" t="s">
        <v>2007</v>
      </c>
      <c r="C653" s="45">
        <v>16.67305</v>
      </c>
      <c r="D653" s="45">
        <v>1.521568</v>
      </c>
    </row>
    <row r="654" spans="1:4" x14ac:dyDescent="0.25">
      <c r="A654" s="2">
        <v>0</v>
      </c>
      <c r="B654" s="45" t="s">
        <v>509</v>
      </c>
      <c r="C654" s="45">
        <v>16.670870000000001</v>
      </c>
      <c r="D654" s="45">
        <v>0.91633589999999998</v>
      </c>
    </row>
    <row r="655" spans="1:4" x14ac:dyDescent="0.25">
      <c r="A655" s="2">
        <v>0</v>
      </c>
      <c r="B655" s="44" t="s">
        <v>337</v>
      </c>
      <c r="C655" s="44">
        <v>16.67052</v>
      </c>
      <c r="D655" s="44">
        <v>1.4082110000000001</v>
      </c>
    </row>
    <row r="656" spans="1:4" x14ac:dyDescent="0.25">
      <c r="A656" s="2">
        <v>0</v>
      </c>
      <c r="B656" s="45" t="s">
        <v>2303</v>
      </c>
      <c r="C656" s="45">
        <v>16.666810000000002</v>
      </c>
      <c r="D656" s="45">
        <v>2.568743</v>
      </c>
    </row>
    <row r="657" spans="1:4" x14ac:dyDescent="0.25">
      <c r="A657" s="2">
        <v>0</v>
      </c>
      <c r="B657" s="44" t="s">
        <v>330</v>
      </c>
      <c r="C657" s="44">
        <v>16.656179999999999</v>
      </c>
      <c r="D657" s="44">
        <v>0.68932559999999998</v>
      </c>
    </row>
    <row r="658" spans="1:4" x14ac:dyDescent="0.25">
      <c r="A658" s="2">
        <v>0</v>
      </c>
      <c r="B658" s="47" t="s">
        <v>921</v>
      </c>
      <c r="C658" s="47">
        <v>16.640910000000002</v>
      </c>
      <c r="D658" s="47" t="s">
        <v>5966</v>
      </c>
    </row>
    <row r="659" spans="1:4" x14ac:dyDescent="0.25">
      <c r="A659" s="2">
        <v>0</v>
      </c>
      <c r="B659" s="45" t="s">
        <v>302</v>
      </c>
      <c r="C659" s="45">
        <v>16.640699999999999</v>
      </c>
      <c r="D659" s="45">
        <v>0.75663049999999998</v>
      </c>
    </row>
    <row r="660" spans="1:4" x14ac:dyDescent="0.25">
      <c r="A660" s="2">
        <v>0</v>
      </c>
      <c r="B660" s="44" t="s">
        <v>3250</v>
      </c>
      <c r="C660" s="44">
        <v>16.632660000000001</v>
      </c>
      <c r="D660" s="44" t="s">
        <v>5966</v>
      </c>
    </row>
    <row r="661" spans="1:4" x14ac:dyDescent="0.25">
      <c r="A661" s="2">
        <v>0</v>
      </c>
      <c r="B661" s="44" t="s">
        <v>1254</v>
      </c>
      <c r="C661" s="44">
        <v>16.63232</v>
      </c>
      <c r="D661" s="44">
        <v>1.5281400000000001</v>
      </c>
    </row>
    <row r="662" spans="1:4" x14ac:dyDescent="0.25">
      <c r="A662" s="2">
        <v>0</v>
      </c>
      <c r="B662" s="44" t="s">
        <v>148</v>
      </c>
      <c r="C662" s="44">
        <v>16.604510000000001</v>
      </c>
      <c r="D662" s="44">
        <v>1.3465659999999999</v>
      </c>
    </row>
    <row r="663" spans="1:4" x14ac:dyDescent="0.25">
      <c r="A663" s="2">
        <v>0</v>
      </c>
      <c r="B663" s="45" t="s">
        <v>1261</v>
      </c>
      <c r="C663" s="45">
        <v>16.586379999999998</v>
      </c>
      <c r="D663" s="45">
        <v>0</v>
      </c>
    </row>
    <row r="664" spans="1:4" x14ac:dyDescent="0.25">
      <c r="A664" s="2">
        <v>0</v>
      </c>
      <c r="B664" s="44" t="s">
        <v>113</v>
      </c>
      <c r="C664" s="44">
        <v>16.585349999999998</v>
      </c>
      <c r="D664" s="44" t="s">
        <v>5966</v>
      </c>
    </row>
    <row r="665" spans="1:4" x14ac:dyDescent="0.25">
      <c r="A665" s="2">
        <v>0</v>
      </c>
      <c r="B665" s="45" t="s">
        <v>343</v>
      </c>
      <c r="C665" s="45">
        <v>16.577069999999999</v>
      </c>
      <c r="D665" s="45">
        <v>1.097361</v>
      </c>
    </row>
    <row r="666" spans="1:4" x14ac:dyDescent="0.25">
      <c r="A666" s="2">
        <v>0</v>
      </c>
      <c r="B666" s="45" t="s">
        <v>523</v>
      </c>
      <c r="C666" s="45">
        <v>16.53518</v>
      </c>
      <c r="D666" s="45">
        <v>1.179762</v>
      </c>
    </row>
    <row r="667" spans="1:4" x14ac:dyDescent="0.25">
      <c r="A667" s="2">
        <v>0</v>
      </c>
      <c r="B667" s="45" t="s">
        <v>707</v>
      </c>
      <c r="C667" s="45">
        <v>16.53379</v>
      </c>
      <c r="D667" s="45" t="s">
        <v>5966</v>
      </c>
    </row>
    <row r="668" spans="1:4" x14ac:dyDescent="0.25">
      <c r="A668" s="2">
        <v>0</v>
      </c>
      <c r="B668" s="44" t="s">
        <v>567</v>
      </c>
      <c r="C668" s="44">
        <v>16.531770000000002</v>
      </c>
      <c r="D668" s="44">
        <v>0.97770570000000001</v>
      </c>
    </row>
    <row r="669" spans="1:4" x14ac:dyDescent="0.25">
      <c r="A669" s="2">
        <v>0</v>
      </c>
      <c r="B669" s="44" t="s">
        <v>1786</v>
      </c>
      <c r="C669" s="44">
        <v>16.526440000000001</v>
      </c>
      <c r="D669" s="44">
        <v>2.4677609999999999</v>
      </c>
    </row>
    <row r="670" spans="1:4" x14ac:dyDescent="0.25">
      <c r="A670" s="2">
        <v>0</v>
      </c>
      <c r="B670" s="44" t="s">
        <v>530</v>
      </c>
      <c r="C670" s="44">
        <v>16.520869999999999</v>
      </c>
      <c r="D670" s="44">
        <v>0.54353119999999999</v>
      </c>
    </row>
    <row r="671" spans="1:4" x14ac:dyDescent="0.25">
      <c r="A671" s="2">
        <v>0</v>
      </c>
      <c r="B671" s="44" t="s">
        <v>1505</v>
      </c>
      <c r="C671" s="44">
        <v>16.513030000000001</v>
      </c>
      <c r="D671" s="44">
        <v>1.7158580000000001</v>
      </c>
    </row>
    <row r="672" spans="1:4" x14ac:dyDescent="0.25">
      <c r="A672" s="2">
        <v>0</v>
      </c>
      <c r="B672" s="44" t="s">
        <v>870</v>
      </c>
      <c r="C672" s="44">
        <v>16.50928</v>
      </c>
      <c r="D672" s="44">
        <v>0.4454649</v>
      </c>
    </row>
    <row r="673" spans="1:4" x14ac:dyDescent="0.25">
      <c r="A673" s="2">
        <v>0</v>
      </c>
      <c r="B673" s="45" t="s">
        <v>1623</v>
      </c>
      <c r="C673" s="45">
        <v>16.507149999999999</v>
      </c>
      <c r="D673" s="45" t="s">
        <v>5966</v>
      </c>
    </row>
    <row r="674" spans="1:4" x14ac:dyDescent="0.25">
      <c r="A674" s="2">
        <v>0</v>
      </c>
      <c r="B674" s="45" t="s">
        <v>2797</v>
      </c>
      <c r="C674" s="45">
        <v>16.496759999999998</v>
      </c>
      <c r="D674" s="45" t="s">
        <v>5966</v>
      </c>
    </row>
    <row r="675" spans="1:4" x14ac:dyDescent="0.25">
      <c r="A675" s="2">
        <v>0</v>
      </c>
      <c r="B675" s="45" t="s">
        <v>1772</v>
      </c>
      <c r="C675" s="45">
        <v>16.47334</v>
      </c>
      <c r="D675" s="45">
        <v>1.7568870000000001</v>
      </c>
    </row>
    <row r="676" spans="1:4" x14ac:dyDescent="0.25">
      <c r="A676" s="2">
        <v>0</v>
      </c>
      <c r="B676" s="44" t="s">
        <v>4139</v>
      </c>
      <c r="C676" s="44">
        <v>16.463570000000001</v>
      </c>
      <c r="D676" s="44" t="s">
        <v>5966</v>
      </c>
    </row>
    <row r="677" spans="1:4" x14ac:dyDescent="0.25">
      <c r="A677" s="2">
        <v>0</v>
      </c>
      <c r="B677" s="44" t="s">
        <v>1622</v>
      </c>
      <c r="C677" s="44">
        <v>16.435870000000001</v>
      </c>
      <c r="D677" s="44">
        <v>1.6486590000000001</v>
      </c>
    </row>
    <row r="678" spans="1:4" x14ac:dyDescent="0.25">
      <c r="A678" s="2">
        <v>0</v>
      </c>
      <c r="B678" s="45" t="s">
        <v>522</v>
      </c>
      <c r="C678" s="45">
        <v>16.429130000000001</v>
      </c>
      <c r="D678" s="45" t="s">
        <v>5966</v>
      </c>
    </row>
    <row r="679" spans="1:4" x14ac:dyDescent="0.25">
      <c r="A679" s="2">
        <v>0</v>
      </c>
      <c r="B679" s="44" t="s">
        <v>1250</v>
      </c>
      <c r="C679" s="44">
        <v>16.412980000000001</v>
      </c>
      <c r="D679" s="44">
        <v>0.86283030000000005</v>
      </c>
    </row>
    <row r="680" spans="1:4" x14ac:dyDescent="0.25">
      <c r="A680" s="2">
        <v>0</v>
      </c>
      <c r="B680" s="45" t="s">
        <v>1238</v>
      </c>
      <c r="C680" s="45">
        <v>16.408660000000001</v>
      </c>
      <c r="D680" s="45" t="s">
        <v>5966</v>
      </c>
    </row>
    <row r="681" spans="1:4" x14ac:dyDescent="0.25">
      <c r="A681" s="2">
        <v>0</v>
      </c>
      <c r="B681" s="45" t="s">
        <v>692</v>
      </c>
      <c r="C681" s="45">
        <v>16.391870000000001</v>
      </c>
      <c r="D681" s="45">
        <v>0.84852859999999997</v>
      </c>
    </row>
    <row r="682" spans="1:4" x14ac:dyDescent="0.25">
      <c r="A682" s="2">
        <v>0</v>
      </c>
      <c r="B682" s="45" t="s">
        <v>858</v>
      </c>
      <c r="C682" s="45">
        <v>16.370380000000001</v>
      </c>
      <c r="D682" s="45">
        <v>7.8724999999999993E-3</v>
      </c>
    </row>
    <row r="683" spans="1:4" x14ac:dyDescent="0.25">
      <c r="A683" s="2">
        <v>0</v>
      </c>
      <c r="B683" s="44" t="s">
        <v>145</v>
      </c>
      <c r="C683" s="44">
        <v>16.367920000000002</v>
      </c>
      <c r="D683" s="44">
        <v>1.676609</v>
      </c>
    </row>
    <row r="684" spans="1:4" x14ac:dyDescent="0.25">
      <c r="A684" s="2">
        <v>0</v>
      </c>
      <c r="B684" s="45" t="s">
        <v>147</v>
      </c>
      <c r="C684" s="45">
        <v>16.340029999999999</v>
      </c>
      <c r="D684" s="45">
        <v>2.255833</v>
      </c>
    </row>
    <row r="685" spans="1:4" x14ac:dyDescent="0.25">
      <c r="A685" s="2">
        <v>0</v>
      </c>
      <c r="B685" s="45" t="s">
        <v>6118</v>
      </c>
      <c r="C685" s="45">
        <v>16.338750000000001</v>
      </c>
      <c r="D685" s="45" t="s">
        <v>5966</v>
      </c>
    </row>
    <row r="686" spans="1:4" x14ac:dyDescent="0.25">
      <c r="A686" s="2">
        <v>0</v>
      </c>
      <c r="B686" s="45" t="s">
        <v>1259</v>
      </c>
      <c r="C686" s="45">
        <v>16.33672</v>
      </c>
      <c r="D686" s="45">
        <v>0.58038650000000003</v>
      </c>
    </row>
    <row r="687" spans="1:4" x14ac:dyDescent="0.25">
      <c r="A687" s="2">
        <v>0</v>
      </c>
      <c r="B687" s="44" t="s">
        <v>1612</v>
      </c>
      <c r="C687" s="44">
        <v>16.310020000000002</v>
      </c>
      <c r="D687" s="44" t="s">
        <v>5966</v>
      </c>
    </row>
    <row r="688" spans="1:4" x14ac:dyDescent="0.25">
      <c r="A688" s="2">
        <v>0</v>
      </c>
      <c r="B688" s="45" t="s">
        <v>6087</v>
      </c>
      <c r="C688" s="45">
        <v>16.30932</v>
      </c>
      <c r="D688" s="45" t="s">
        <v>5966</v>
      </c>
    </row>
    <row r="689" spans="1:4" x14ac:dyDescent="0.25">
      <c r="A689" s="2">
        <v>0</v>
      </c>
      <c r="B689" s="44" t="s">
        <v>2320</v>
      </c>
      <c r="C689" s="44">
        <v>16.30761</v>
      </c>
      <c r="D689" s="44" t="s">
        <v>5966</v>
      </c>
    </row>
    <row r="690" spans="1:4" x14ac:dyDescent="0.25">
      <c r="A690" s="2">
        <v>0</v>
      </c>
      <c r="B690" s="45" t="s">
        <v>1617</v>
      </c>
      <c r="C690" s="45">
        <v>16.287520000000001</v>
      </c>
      <c r="D690" s="45" t="s">
        <v>5966</v>
      </c>
    </row>
    <row r="691" spans="1:4" x14ac:dyDescent="0.25">
      <c r="A691" s="2">
        <v>0</v>
      </c>
      <c r="B691" s="45" t="s">
        <v>873</v>
      </c>
      <c r="C691" s="45">
        <v>16.277550000000002</v>
      </c>
      <c r="D691" s="45" t="s">
        <v>5966</v>
      </c>
    </row>
    <row r="692" spans="1:4" x14ac:dyDescent="0.25">
      <c r="A692" s="2">
        <v>0</v>
      </c>
      <c r="B692" s="44" t="s">
        <v>1014</v>
      </c>
      <c r="C692" s="44">
        <v>16.271070000000002</v>
      </c>
      <c r="D692" s="44" t="s">
        <v>5966</v>
      </c>
    </row>
    <row r="693" spans="1:4" x14ac:dyDescent="0.25">
      <c r="A693" s="2">
        <v>0</v>
      </c>
      <c r="B693" s="44" t="s">
        <v>377</v>
      </c>
      <c r="C693" s="44">
        <v>16.266860000000001</v>
      </c>
      <c r="D693" s="44">
        <v>0.46131030000000001</v>
      </c>
    </row>
    <row r="694" spans="1:4" x14ac:dyDescent="0.25">
      <c r="A694" s="2">
        <v>0</v>
      </c>
      <c r="B694" s="44" t="s">
        <v>3694</v>
      </c>
      <c r="C694" s="44">
        <v>16.259399999999999</v>
      </c>
      <c r="D694" s="44" t="s">
        <v>5966</v>
      </c>
    </row>
    <row r="695" spans="1:4" x14ac:dyDescent="0.25">
      <c r="A695" s="2">
        <v>0</v>
      </c>
      <c r="B695" s="44" t="s">
        <v>1265</v>
      </c>
      <c r="C695" s="44">
        <v>16.258099999999999</v>
      </c>
      <c r="D695" s="44">
        <v>0.31250250000000002</v>
      </c>
    </row>
    <row r="696" spans="1:4" x14ac:dyDescent="0.25">
      <c r="A696" s="2">
        <v>0</v>
      </c>
      <c r="B696" s="44" t="s">
        <v>4114</v>
      </c>
      <c r="C696" s="44">
        <v>16.240600000000001</v>
      </c>
      <c r="D696" s="44" t="s">
        <v>5966</v>
      </c>
    </row>
    <row r="697" spans="1:4" x14ac:dyDescent="0.25">
      <c r="A697" s="2">
        <v>0</v>
      </c>
      <c r="B697" s="44" t="s">
        <v>6099</v>
      </c>
      <c r="C697" s="44">
        <v>16.237629999999999</v>
      </c>
      <c r="D697" s="44" t="s">
        <v>5966</v>
      </c>
    </row>
    <row r="698" spans="1:4" x14ac:dyDescent="0.25">
      <c r="A698" s="2">
        <v>0</v>
      </c>
      <c r="B698" s="45" t="s">
        <v>1256</v>
      </c>
      <c r="C698" s="45">
        <v>16.230440000000002</v>
      </c>
      <c r="D698" s="45">
        <v>0</v>
      </c>
    </row>
    <row r="699" spans="1:4" x14ac:dyDescent="0.25">
      <c r="A699" s="2">
        <v>0</v>
      </c>
      <c r="B699" s="44" t="s">
        <v>150</v>
      </c>
      <c r="C699" s="44">
        <v>16.19661</v>
      </c>
      <c r="D699" s="44">
        <v>1.577963</v>
      </c>
    </row>
    <row r="700" spans="1:4" x14ac:dyDescent="0.25">
      <c r="A700" s="2">
        <v>0</v>
      </c>
      <c r="B700" s="44" t="s">
        <v>4112</v>
      </c>
      <c r="C700" s="44">
        <v>16.194870000000002</v>
      </c>
      <c r="D700" s="44" t="s">
        <v>5966</v>
      </c>
    </row>
    <row r="701" spans="1:4" x14ac:dyDescent="0.25">
      <c r="A701" s="2">
        <v>0</v>
      </c>
      <c r="B701" s="45" t="s">
        <v>192</v>
      </c>
      <c r="C701" s="45">
        <v>16.183900000000001</v>
      </c>
      <c r="D701" s="45" t="s">
        <v>5966</v>
      </c>
    </row>
    <row r="702" spans="1:4" x14ac:dyDescent="0.25">
      <c r="A702" s="2">
        <v>0</v>
      </c>
      <c r="B702" s="44" t="s">
        <v>639</v>
      </c>
      <c r="C702" s="44">
        <v>16.18328</v>
      </c>
      <c r="D702" s="44">
        <v>1.5156229999999999</v>
      </c>
    </row>
    <row r="703" spans="1:4" x14ac:dyDescent="0.25">
      <c r="A703" s="2">
        <v>0</v>
      </c>
      <c r="B703" s="45" t="s">
        <v>4266</v>
      </c>
      <c r="C703" s="45">
        <v>16.18234</v>
      </c>
      <c r="D703" s="45" t="s">
        <v>5966</v>
      </c>
    </row>
    <row r="704" spans="1:4" x14ac:dyDescent="0.25">
      <c r="A704" s="2">
        <v>0</v>
      </c>
      <c r="B704" s="44" t="s">
        <v>153</v>
      </c>
      <c r="C704" s="44">
        <v>16.169339999999998</v>
      </c>
      <c r="D704" s="44" t="s">
        <v>5966</v>
      </c>
    </row>
    <row r="705" spans="1:4" x14ac:dyDescent="0.25">
      <c r="A705" s="2">
        <v>0</v>
      </c>
      <c r="B705" s="44" t="s">
        <v>885</v>
      </c>
      <c r="C705" s="44">
        <v>16.16009</v>
      </c>
      <c r="D705" s="44">
        <v>0.24689140000000001</v>
      </c>
    </row>
    <row r="706" spans="1:4" x14ac:dyDescent="0.25">
      <c r="A706" s="2">
        <v>0</v>
      </c>
      <c r="B706" s="44" t="s">
        <v>2005</v>
      </c>
      <c r="C706" s="44">
        <v>16.157869999999999</v>
      </c>
      <c r="D706" s="44" t="s">
        <v>5966</v>
      </c>
    </row>
    <row r="707" spans="1:4" x14ac:dyDescent="0.25">
      <c r="A707" s="2">
        <v>0</v>
      </c>
      <c r="B707" s="44" t="s">
        <v>864</v>
      </c>
      <c r="C707" s="44">
        <v>16.149180000000001</v>
      </c>
      <c r="D707" s="44">
        <v>0.80888899999999997</v>
      </c>
    </row>
    <row r="708" spans="1:4" x14ac:dyDescent="0.25">
      <c r="A708" s="2">
        <v>0</v>
      </c>
      <c r="B708" s="44" t="s">
        <v>1027</v>
      </c>
      <c r="C708" s="44">
        <v>16.124230000000001</v>
      </c>
      <c r="D708" s="44">
        <v>2.4183460000000001</v>
      </c>
    </row>
    <row r="709" spans="1:4" x14ac:dyDescent="0.25">
      <c r="A709" s="2">
        <v>0</v>
      </c>
      <c r="B709" s="45" t="s">
        <v>143</v>
      </c>
      <c r="C709" s="45">
        <v>16.118259999999999</v>
      </c>
      <c r="D709" s="45" t="s">
        <v>5966</v>
      </c>
    </row>
    <row r="710" spans="1:4" x14ac:dyDescent="0.25">
      <c r="A710" s="2">
        <v>0</v>
      </c>
      <c r="B710" s="44" t="s">
        <v>5200</v>
      </c>
      <c r="C710" s="44">
        <v>16.112130000000001</v>
      </c>
      <c r="D710" s="44" t="s">
        <v>5966</v>
      </c>
    </row>
    <row r="711" spans="1:4" x14ac:dyDescent="0.25">
      <c r="A711" s="2">
        <v>0</v>
      </c>
      <c r="B711" s="45" t="s">
        <v>1419</v>
      </c>
      <c r="C711" s="45">
        <v>16.1083</v>
      </c>
      <c r="D711" s="45" t="s">
        <v>5966</v>
      </c>
    </row>
    <row r="712" spans="1:4" x14ac:dyDescent="0.25">
      <c r="A712" s="2">
        <v>0</v>
      </c>
      <c r="B712" s="44" t="s">
        <v>876</v>
      </c>
      <c r="C712" s="44">
        <v>16.10596</v>
      </c>
      <c r="D712" s="44">
        <v>0.93149590000000004</v>
      </c>
    </row>
    <row r="713" spans="1:4" x14ac:dyDescent="0.25">
      <c r="A713" s="2">
        <v>0</v>
      </c>
      <c r="B713" s="44" t="s">
        <v>682</v>
      </c>
      <c r="C713" s="44">
        <v>16.10089</v>
      </c>
      <c r="D713" s="44">
        <v>1.4282490000000001</v>
      </c>
    </row>
    <row r="714" spans="1:4" x14ac:dyDescent="0.25">
      <c r="A714" s="2">
        <v>0</v>
      </c>
      <c r="B714" s="44" t="s">
        <v>139</v>
      </c>
      <c r="C714" s="44">
        <v>16.092199999999998</v>
      </c>
      <c r="D714" s="44">
        <v>0.4674025</v>
      </c>
    </row>
    <row r="715" spans="1:4" x14ac:dyDescent="0.25">
      <c r="A715" s="2">
        <v>0</v>
      </c>
      <c r="B715" s="44" t="s">
        <v>1266</v>
      </c>
      <c r="C715" s="44">
        <v>16.082080000000001</v>
      </c>
      <c r="D715" s="44">
        <v>0</v>
      </c>
    </row>
    <row r="716" spans="1:4" x14ac:dyDescent="0.25">
      <c r="A716" s="2">
        <v>0</v>
      </c>
      <c r="B716" s="45" t="s">
        <v>2006</v>
      </c>
      <c r="C716" s="45">
        <v>16.08182</v>
      </c>
      <c r="D716" s="45" t="s">
        <v>5966</v>
      </c>
    </row>
    <row r="717" spans="1:4" x14ac:dyDescent="0.25">
      <c r="A717" s="2">
        <v>0</v>
      </c>
      <c r="B717" s="45" t="s">
        <v>141</v>
      </c>
      <c r="C717" s="45">
        <v>16.076149999999998</v>
      </c>
      <c r="D717" s="45">
        <v>2.0306730000000002</v>
      </c>
    </row>
    <row r="718" spans="1:4" x14ac:dyDescent="0.25">
      <c r="A718" s="2">
        <v>0</v>
      </c>
      <c r="B718" s="45" t="s">
        <v>6097</v>
      </c>
      <c r="C718" s="45">
        <v>16.067920000000001</v>
      </c>
      <c r="D718" s="45" t="s">
        <v>5966</v>
      </c>
    </row>
    <row r="719" spans="1:4" x14ac:dyDescent="0.25">
      <c r="A719" s="2">
        <v>0</v>
      </c>
      <c r="B719" s="44" t="s">
        <v>206</v>
      </c>
      <c r="C719" s="44">
        <v>16.057459999999999</v>
      </c>
      <c r="D719" s="44">
        <v>2.454653</v>
      </c>
    </row>
    <row r="720" spans="1:4" x14ac:dyDescent="0.25">
      <c r="A720" s="2">
        <v>0</v>
      </c>
      <c r="B720" s="44" t="s">
        <v>2795</v>
      </c>
      <c r="C720" s="44">
        <v>16.051369999999999</v>
      </c>
      <c r="D720" s="44" t="s">
        <v>5966</v>
      </c>
    </row>
    <row r="721" spans="1:4" x14ac:dyDescent="0.25">
      <c r="A721" s="2">
        <v>0</v>
      </c>
      <c r="B721" s="44" t="s">
        <v>6117</v>
      </c>
      <c r="C721" s="44">
        <v>16.05001</v>
      </c>
      <c r="D721" s="44" t="s">
        <v>5966</v>
      </c>
    </row>
    <row r="722" spans="1:4" x14ac:dyDescent="0.25">
      <c r="A722" s="2">
        <v>0</v>
      </c>
      <c r="B722" s="44" t="s">
        <v>881</v>
      </c>
      <c r="C722" s="44">
        <v>16.047000000000001</v>
      </c>
      <c r="D722" s="44" t="s">
        <v>5966</v>
      </c>
    </row>
    <row r="723" spans="1:4" x14ac:dyDescent="0.25">
      <c r="A723" s="2">
        <v>0</v>
      </c>
      <c r="B723" s="45" t="s">
        <v>1618</v>
      </c>
      <c r="C723" s="45">
        <v>16.04148</v>
      </c>
      <c r="D723" s="45" t="s">
        <v>5966</v>
      </c>
    </row>
    <row r="724" spans="1:4" x14ac:dyDescent="0.25">
      <c r="A724" s="2">
        <v>0</v>
      </c>
      <c r="B724" s="44" t="s">
        <v>1991</v>
      </c>
      <c r="C724" s="44">
        <v>16.032319999999999</v>
      </c>
      <c r="D724" s="44" t="s">
        <v>5966</v>
      </c>
    </row>
    <row r="725" spans="1:4" x14ac:dyDescent="0.25">
      <c r="A725" s="2">
        <v>0</v>
      </c>
      <c r="B725" s="44" t="s">
        <v>647</v>
      </c>
      <c r="C725" s="44">
        <v>16.026810000000001</v>
      </c>
      <c r="D725" s="44">
        <v>1.2838590000000001</v>
      </c>
    </row>
    <row r="726" spans="1:4" x14ac:dyDescent="0.25">
      <c r="A726" s="2">
        <v>0</v>
      </c>
      <c r="B726" s="45" t="s">
        <v>1262</v>
      </c>
      <c r="C726" s="45">
        <v>16.017759999999999</v>
      </c>
      <c r="D726" s="45">
        <v>0</v>
      </c>
    </row>
    <row r="727" spans="1:4" x14ac:dyDescent="0.25">
      <c r="A727" s="2">
        <v>0</v>
      </c>
      <c r="B727" s="44" t="s">
        <v>2319</v>
      </c>
      <c r="C727" s="44">
        <v>16.012560000000001</v>
      </c>
      <c r="D727" s="44" t="s">
        <v>5966</v>
      </c>
    </row>
    <row r="728" spans="1:4" x14ac:dyDescent="0.25">
      <c r="A728" s="2">
        <v>0</v>
      </c>
      <c r="B728" s="45" t="s">
        <v>1660</v>
      </c>
      <c r="C728" s="45">
        <v>16.007919999999999</v>
      </c>
      <c r="D728" s="45" t="s">
        <v>5966</v>
      </c>
    </row>
    <row r="729" spans="1:4" x14ac:dyDescent="0.25">
      <c r="A729" s="2">
        <v>0</v>
      </c>
      <c r="B729" s="44" t="s">
        <v>1311</v>
      </c>
      <c r="C729" s="44">
        <v>16.00376</v>
      </c>
      <c r="D729" s="44" t="s">
        <v>5966</v>
      </c>
    </row>
    <row r="730" spans="1:4" x14ac:dyDescent="0.25">
      <c r="A730" s="2">
        <v>0</v>
      </c>
      <c r="B730" s="44" t="s">
        <v>1487</v>
      </c>
      <c r="C730" s="44">
        <v>16.000450000000001</v>
      </c>
      <c r="D730" s="44" t="s">
        <v>5966</v>
      </c>
    </row>
    <row r="731" spans="1:4" x14ac:dyDescent="0.25">
      <c r="A731" s="2">
        <v>0</v>
      </c>
      <c r="B731" s="45" t="s">
        <v>1999</v>
      </c>
      <c r="C731" s="45">
        <v>15.99648</v>
      </c>
      <c r="D731" s="45">
        <v>0.60592789999999996</v>
      </c>
    </row>
    <row r="732" spans="1:4" x14ac:dyDescent="0.25">
      <c r="A732" s="2">
        <v>0</v>
      </c>
      <c r="B732" s="45" t="s">
        <v>867</v>
      </c>
      <c r="C732" s="45">
        <v>15.98302</v>
      </c>
      <c r="D732" s="45" t="s">
        <v>5966</v>
      </c>
    </row>
    <row r="733" spans="1:4" x14ac:dyDescent="0.25">
      <c r="A733" s="2">
        <v>0</v>
      </c>
      <c r="B733" s="44" t="s">
        <v>2961</v>
      </c>
      <c r="C733" s="44">
        <v>15.98232</v>
      </c>
      <c r="D733" s="44">
        <v>2.0945770000000001</v>
      </c>
    </row>
    <row r="734" spans="1:4" x14ac:dyDescent="0.25">
      <c r="A734" s="2">
        <v>0</v>
      </c>
      <c r="B734" t="s">
        <v>529</v>
      </c>
      <c r="C734">
        <v>15.96885</v>
      </c>
      <c r="D734">
        <v>1.0470120000000001</v>
      </c>
    </row>
    <row r="735" spans="1:4" x14ac:dyDescent="0.25">
      <c r="A735" s="2">
        <v>0</v>
      </c>
      <c r="B735" s="44" t="s">
        <v>568</v>
      </c>
      <c r="C735" s="44">
        <v>15.968780000000001</v>
      </c>
      <c r="D735" s="44" t="s">
        <v>5966</v>
      </c>
    </row>
    <row r="736" spans="1:4" x14ac:dyDescent="0.25">
      <c r="A736" s="2">
        <v>0</v>
      </c>
      <c r="B736" s="45" t="s">
        <v>2741</v>
      </c>
      <c r="C736" s="45">
        <v>15.963430000000001</v>
      </c>
      <c r="D736" s="45" t="s">
        <v>5966</v>
      </c>
    </row>
    <row r="737" spans="1:4" x14ac:dyDescent="0.25">
      <c r="A737" s="2">
        <v>0</v>
      </c>
      <c r="B737" s="44" t="s">
        <v>1244</v>
      </c>
      <c r="C737" s="44">
        <v>15.961869999999999</v>
      </c>
      <c r="D737" s="44" t="s">
        <v>5966</v>
      </c>
    </row>
    <row r="738" spans="1:4" x14ac:dyDescent="0.25">
      <c r="A738" s="2">
        <v>0</v>
      </c>
      <c r="B738" s="44" t="s">
        <v>718</v>
      </c>
      <c r="C738" s="44">
        <v>15.936820000000001</v>
      </c>
      <c r="D738" s="44" t="s">
        <v>5966</v>
      </c>
    </row>
    <row r="739" spans="1:4" x14ac:dyDescent="0.25">
      <c r="A739" s="2">
        <v>0</v>
      </c>
      <c r="B739" s="45" t="s">
        <v>4125</v>
      </c>
      <c r="C739" s="45">
        <v>15.934049999999999</v>
      </c>
      <c r="D739" s="45" t="s">
        <v>5966</v>
      </c>
    </row>
    <row r="740" spans="1:4" x14ac:dyDescent="0.25">
      <c r="A740" s="2">
        <v>0</v>
      </c>
      <c r="B740" s="44" t="s">
        <v>5272</v>
      </c>
      <c r="C740" s="44">
        <v>15.931789999999999</v>
      </c>
      <c r="D740" s="44" t="s">
        <v>5966</v>
      </c>
    </row>
    <row r="741" spans="1:4" x14ac:dyDescent="0.25">
      <c r="A741" s="2">
        <v>0</v>
      </c>
      <c r="B741" s="46" t="s">
        <v>1817</v>
      </c>
      <c r="C741" s="46">
        <v>15.929779999999999</v>
      </c>
      <c r="D741" s="45">
        <v>0.23411460000000001</v>
      </c>
    </row>
    <row r="742" spans="1:4" x14ac:dyDescent="0.25">
      <c r="A742" s="2">
        <v>0</v>
      </c>
      <c r="B742" s="44" t="s">
        <v>159</v>
      </c>
      <c r="C742" s="44">
        <v>15.920680000000001</v>
      </c>
      <c r="D742" s="44">
        <v>0.93431310000000001</v>
      </c>
    </row>
    <row r="743" spans="1:4" x14ac:dyDescent="0.25">
      <c r="A743" s="2">
        <v>0</v>
      </c>
      <c r="B743" s="45" t="s">
        <v>2306</v>
      </c>
      <c r="C743" s="45">
        <v>15.917339999999999</v>
      </c>
      <c r="D743" s="45" t="s">
        <v>5966</v>
      </c>
    </row>
    <row r="744" spans="1:4" x14ac:dyDescent="0.25">
      <c r="A744" s="2">
        <v>0</v>
      </c>
      <c r="B744" s="44" t="s">
        <v>1616</v>
      </c>
      <c r="C744" s="44">
        <v>15.90297</v>
      </c>
      <c r="D744" s="44" t="s">
        <v>5966</v>
      </c>
    </row>
    <row r="745" spans="1:4" x14ac:dyDescent="0.25">
      <c r="A745" s="2">
        <v>0</v>
      </c>
      <c r="B745" s="44" t="s">
        <v>2008</v>
      </c>
      <c r="C745" s="44">
        <v>15.891080000000001</v>
      </c>
      <c r="D745" s="44" t="s">
        <v>5966</v>
      </c>
    </row>
    <row r="746" spans="1:4" x14ac:dyDescent="0.25">
      <c r="A746" s="2">
        <v>0</v>
      </c>
      <c r="B746" s="45" t="s">
        <v>1002</v>
      </c>
      <c r="C746" s="45">
        <v>15.88679</v>
      </c>
      <c r="D746" s="45">
        <v>1.5920289999999999</v>
      </c>
    </row>
    <row r="747" spans="1:4" x14ac:dyDescent="0.25">
      <c r="A747" s="2">
        <v>0</v>
      </c>
      <c r="B747" s="45" t="s">
        <v>5136</v>
      </c>
      <c r="C747" s="45">
        <v>15.883380000000001</v>
      </c>
      <c r="D747" s="45" t="s">
        <v>5966</v>
      </c>
    </row>
    <row r="748" spans="1:4" x14ac:dyDescent="0.25">
      <c r="A748" s="2">
        <v>0</v>
      </c>
      <c r="B748" s="45" t="s">
        <v>5560</v>
      </c>
      <c r="C748" s="45">
        <v>15.872540000000001</v>
      </c>
      <c r="D748" s="45">
        <v>0.84600489999999995</v>
      </c>
    </row>
    <row r="749" spans="1:4" x14ac:dyDescent="0.25">
      <c r="A749" s="2">
        <v>0</v>
      </c>
      <c r="B749" s="45" t="s">
        <v>521</v>
      </c>
      <c r="C749" s="45">
        <v>15.864509999999999</v>
      </c>
      <c r="D749" s="45" t="s">
        <v>5966</v>
      </c>
    </row>
    <row r="750" spans="1:4" x14ac:dyDescent="0.25">
      <c r="A750" s="2">
        <v>0</v>
      </c>
      <c r="B750" s="45" t="s">
        <v>5238</v>
      </c>
      <c r="C750" s="45">
        <v>15.86312</v>
      </c>
      <c r="D750" s="45" t="s">
        <v>5966</v>
      </c>
    </row>
    <row r="751" spans="1:4" x14ac:dyDescent="0.25">
      <c r="A751" s="2">
        <v>0</v>
      </c>
      <c r="B751" s="45" t="s">
        <v>1605</v>
      </c>
      <c r="C751" s="45">
        <v>15.85697</v>
      </c>
      <c r="D751" s="45" t="s">
        <v>5966</v>
      </c>
    </row>
    <row r="752" spans="1:4" x14ac:dyDescent="0.25">
      <c r="A752" s="2">
        <v>0</v>
      </c>
      <c r="B752" s="45" t="s">
        <v>5553</v>
      </c>
      <c r="C752" s="45">
        <v>15.82952</v>
      </c>
      <c r="D752" s="45">
        <v>0</v>
      </c>
    </row>
    <row r="753" spans="1:4" x14ac:dyDescent="0.25">
      <c r="A753" s="2">
        <v>0</v>
      </c>
      <c r="B753" s="45" t="s">
        <v>4113</v>
      </c>
      <c r="C753" s="45">
        <v>15.828099999999999</v>
      </c>
      <c r="D753" s="45" t="s">
        <v>5966</v>
      </c>
    </row>
    <row r="754" spans="1:4" x14ac:dyDescent="0.25">
      <c r="A754" s="2">
        <v>0</v>
      </c>
      <c r="B754" s="45" t="s">
        <v>1248</v>
      </c>
      <c r="C754" s="45">
        <v>15.820830000000001</v>
      </c>
      <c r="D754" s="45">
        <v>0.3728263</v>
      </c>
    </row>
    <row r="755" spans="1:4" x14ac:dyDescent="0.25">
      <c r="A755" s="2">
        <v>0</v>
      </c>
      <c r="B755" s="44" t="s">
        <v>872</v>
      </c>
      <c r="C755" s="44">
        <v>15.820410000000001</v>
      </c>
      <c r="D755" s="44" t="s">
        <v>5966</v>
      </c>
    </row>
    <row r="756" spans="1:4" x14ac:dyDescent="0.25">
      <c r="A756" s="2">
        <v>0</v>
      </c>
      <c r="B756" s="45" t="s">
        <v>879</v>
      </c>
      <c r="C756" s="45">
        <v>15.816700000000001</v>
      </c>
      <c r="D756" s="45" t="s">
        <v>5966</v>
      </c>
    </row>
    <row r="757" spans="1:4" x14ac:dyDescent="0.25">
      <c r="A757" s="2">
        <v>0</v>
      </c>
      <c r="B757" s="45" t="s">
        <v>5161</v>
      </c>
      <c r="C757" s="45">
        <v>15.796379999999999</v>
      </c>
      <c r="D757" s="45" t="s">
        <v>5966</v>
      </c>
    </row>
    <row r="758" spans="1:4" x14ac:dyDescent="0.25">
      <c r="A758" s="2">
        <v>0</v>
      </c>
      <c r="B758" s="44" t="s">
        <v>1588</v>
      </c>
      <c r="C758" s="44">
        <v>15.77378</v>
      </c>
      <c r="D758" s="44">
        <v>0.92935040000000002</v>
      </c>
    </row>
    <row r="759" spans="1:4" x14ac:dyDescent="0.25">
      <c r="A759" s="2">
        <v>0</v>
      </c>
      <c r="B759" s="45" t="s">
        <v>562</v>
      </c>
      <c r="C759" s="45">
        <v>15.77167</v>
      </c>
      <c r="D759" s="45">
        <v>0.44084040000000002</v>
      </c>
    </row>
    <row r="760" spans="1:4" x14ac:dyDescent="0.25">
      <c r="A760" s="2">
        <v>0</v>
      </c>
      <c r="B760" s="46" t="s">
        <v>2015</v>
      </c>
      <c r="C760" s="46">
        <v>15.769780000000001</v>
      </c>
      <c r="D760" s="45">
        <v>0.32015399999999999</v>
      </c>
    </row>
    <row r="761" spans="1:4" x14ac:dyDescent="0.25">
      <c r="A761" s="2">
        <v>0</v>
      </c>
      <c r="B761" s="44" t="s">
        <v>566</v>
      </c>
      <c r="C761" s="44">
        <v>15.766310000000001</v>
      </c>
      <c r="D761" s="44" t="s">
        <v>5966</v>
      </c>
    </row>
    <row r="762" spans="1:4" x14ac:dyDescent="0.25">
      <c r="A762" s="2">
        <v>0</v>
      </c>
      <c r="B762" s="45" t="s">
        <v>511</v>
      </c>
      <c r="C762" s="45">
        <v>15.76445</v>
      </c>
      <c r="D762" s="45" t="s">
        <v>5966</v>
      </c>
    </row>
    <row r="763" spans="1:4" x14ac:dyDescent="0.25">
      <c r="A763" s="2">
        <v>0</v>
      </c>
      <c r="B763" s="45" t="s">
        <v>1258</v>
      </c>
      <c r="C763" s="45">
        <v>15.764340000000001</v>
      </c>
      <c r="D763" s="45">
        <v>0.56895600000000002</v>
      </c>
    </row>
    <row r="764" spans="1:4" x14ac:dyDescent="0.25">
      <c r="A764" s="2">
        <v>0</v>
      </c>
      <c r="B764" s="45" t="s">
        <v>2049</v>
      </c>
      <c r="C764" s="45">
        <v>15.74485</v>
      </c>
      <c r="D764" s="45" t="s">
        <v>5966</v>
      </c>
    </row>
    <row r="765" spans="1:4" x14ac:dyDescent="0.25">
      <c r="A765" s="2">
        <v>0</v>
      </c>
      <c r="B765" s="44" t="s">
        <v>4914</v>
      </c>
      <c r="C765" s="44">
        <v>15.74283</v>
      </c>
      <c r="D765" s="44" t="s">
        <v>5966</v>
      </c>
    </row>
    <row r="766" spans="1:4" x14ac:dyDescent="0.25">
      <c r="A766" s="2">
        <v>0</v>
      </c>
      <c r="B766" s="45" t="s">
        <v>4983</v>
      </c>
      <c r="C766" s="45">
        <v>15.737439999999999</v>
      </c>
      <c r="D766" s="45" t="s">
        <v>5966</v>
      </c>
    </row>
    <row r="767" spans="1:4" x14ac:dyDescent="0.25">
      <c r="A767" s="2">
        <v>0</v>
      </c>
      <c r="B767" s="44" t="s">
        <v>1620</v>
      </c>
      <c r="C767" s="44">
        <v>15.73221</v>
      </c>
      <c r="D767" s="44" t="s">
        <v>5966</v>
      </c>
    </row>
    <row r="768" spans="1:4" x14ac:dyDescent="0.25">
      <c r="A768" s="2">
        <v>0</v>
      </c>
      <c r="B768" s="44" t="s">
        <v>193</v>
      </c>
      <c r="C768" s="44">
        <v>15.72222</v>
      </c>
      <c r="D768" s="44">
        <v>0.54854820000000004</v>
      </c>
    </row>
    <row r="769" spans="1:4" x14ac:dyDescent="0.25">
      <c r="A769" s="2">
        <v>0</v>
      </c>
      <c r="B769" s="44" t="s">
        <v>162</v>
      </c>
      <c r="C769" s="44">
        <v>15.71941</v>
      </c>
      <c r="D769" s="44" t="s">
        <v>5966</v>
      </c>
    </row>
    <row r="770" spans="1:4" x14ac:dyDescent="0.25">
      <c r="A770" s="2">
        <v>0</v>
      </c>
      <c r="B770" s="44" t="s">
        <v>5213</v>
      </c>
      <c r="C770" s="44">
        <v>15.716469999999999</v>
      </c>
      <c r="D770" s="44" t="s">
        <v>5966</v>
      </c>
    </row>
    <row r="771" spans="1:4" x14ac:dyDescent="0.25">
      <c r="A771" s="2">
        <v>0</v>
      </c>
      <c r="B771" s="44" t="s">
        <v>1611</v>
      </c>
      <c r="C771" s="44">
        <v>15.71346</v>
      </c>
      <c r="D771" s="44" t="s">
        <v>5966</v>
      </c>
    </row>
    <row r="772" spans="1:4" x14ac:dyDescent="0.25">
      <c r="A772" s="2">
        <v>0</v>
      </c>
      <c r="B772" s="44" t="s">
        <v>2079</v>
      </c>
      <c r="C772" s="44">
        <v>15.70998</v>
      </c>
      <c r="D772" s="44" t="s">
        <v>5966</v>
      </c>
    </row>
    <row r="773" spans="1:4" x14ac:dyDescent="0.25">
      <c r="A773" s="2">
        <v>0</v>
      </c>
      <c r="B773" s="44" t="s">
        <v>4110</v>
      </c>
      <c r="C773" s="44">
        <v>15.696569999999999</v>
      </c>
      <c r="D773" s="44" t="s">
        <v>5966</v>
      </c>
    </row>
    <row r="774" spans="1:4" x14ac:dyDescent="0.25">
      <c r="A774" s="2">
        <v>0</v>
      </c>
      <c r="B774" s="44" t="s">
        <v>6088</v>
      </c>
      <c r="C774" s="44">
        <v>15.684329999999999</v>
      </c>
      <c r="D774" s="44" t="s">
        <v>5966</v>
      </c>
    </row>
    <row r="775" spans="1:4" x14ac:dyDescent="0.25">
      <c r="A775" s="2">
        <v>0</v>
      </c>
      <c r="B775" s="44" t="s">
        <v>1604</v>
      </c>
      <c r="C775" s="44">
        <v>15.68285</v>
      </c>
      <c r="D775" s="44">
        <v>1.0323960000000001</v>
      </c>
    </row>
    <row r="776" spans="1:4" x14ac:dyDescent="0.25">
      <c r="A776" s="2">
        <v>0</v>
      </c>
      <c r="B776" s="44" t="s">
        <v>3679</v>
      </c>
      <c r="C776" s="44">
        <v>15.677720000000001</v>
      </c>
      <c r="D776" s="44" t="s">
        <v>5966</v>
      </c>
    </row>
    <row r="777" spans="1:4" x14ac:dyDescent="0.25">
      <c r="A777" s="2">
        <v>0</v>
      </c>
      <c r="B777" s="45" t="s">
        <v>6109</v>
      </c>
      <c r="C777" s="45">
        <v>15.67714</v>
      </c>
      <c r="D777" s="45" t="s">
        <v>5966</v>
      </c>
    </row>
    <row r="778" spans="1:4" x14ac:dyDescent="0.25">
      <c r="A778" s="2">
        <v>0</v>
      </c>
      <c r="B778" s="45" t="s">
        <v>5119</v>
      </c>
      <c r="C778" s="45">
        <v>15.66788</v>
      </c>
      <c r="D778" s="45" t="s">
        <v>5966</v>
      </c>
    </row>
    <row r="779" spans="1:4" x14ac:dyDescent="0.25">
      <c r="A779" s="2">
        <v>0</v>
      </c>
      <c r="B779" s="44" t="s">
        <v>4963</v>
      </c>
      <c r="C779" s="44">
        <v>15.667310000000001</v>
      </c>
      <c r="D779" s="44" t="s">
        <v>5966</v>
      </c>
    </row>
    <row r="780" spans="1:4" x14ac:dyDescent="0.25">
      <c r="A780" s="2">
        <v>0</v>
      </c>
      <c r="B780" s="45" t="s">
        <v>2011</v>
      </c>
      <c r="C780" s="45">
        <v>15.66722</v>
      </c>
      <c r="D780" s="45" t="s">
        <v>5966</v>
      </c>
    </row>
    <row r="781" spans="1:4" x14ac:dyDescent="0.25">
      <c r="A781" s="2">
        <v>0</v>
      </c>
      <c r="B781" s="44" t="s">
        <v>5250</v>
      </c>
      <c r="C781" s="44">
        <v>15.63808</v>
      </c>
      <c r="D781" s="44" t="s">
        <v>5966</v>
      </c>
    </row>
    <row r="782" spans="1:4" x14ac:dyDescent="0.25">
      <c r="A782" s="2">
        <v>0</v>
      </c>
      <c r="B782" s="45" t="s">
        <v>6098</v>
      </c>
      <c r="C782" s="45">
        <v>15.637969999999999</v>
      </c>
      <c r="D782" s="45" t="s">
        <v>5966</v>
      </c>
    </row>
    <row r="783" spans="1:4" x14ac:dyDescent="0.25">
      <c r="A783" s="2">
        <v>0</v>
      </c>
      <c r="B783" s="44" t="s">
        <v>512</v>
      </c>
      <c r="C783" s="44">
        <v>15.632569999999999</v>
      </c>
      <c r="D783" s="44">
        <v>1.1922349999999999</v>
      </c>
    </row>
    <row r="784" spans="1:4" x14ac:dyDescent="0.25">
      <c r="A784" s="2">
        <v>0</v>
      </c>
      <c r="B784" s="44" t="s">
        <v>1243</v>
      </c>
      <c r="C784" s="44">
        <v>15.625209999999999</v>
      </c>
      <c r="D784" s="44">
        <v>0.17731269999999999</v>
      </c>
    </row>
    <row r="785" spans="1:4" x14ac:dyDescent="0.25">
      <c r="A785" s="2">
        <v>0</v>
      </c>
      <c r="B785" s="45" t="s">
        <v>2957</v>
      </c>
      <c r="C785" s="45">
        <v>15.619759999999999</v>
      </c>
      <c r="D785" s="45">
        <v>0.21833749999999999</v>
      </c>
    </row>
    <row r="786" spans="1:4" x14ac:dyDescent="0.25">
      <c r="A786" s="2">
        <v>0</v>
      </c>
      <c r="B786" s="44" t="s">
        <v>4128</v>
      </c>
      <c r="C786" s="44">
        <v>15.60192</v>
      </c>
      <c r="D786" s="44" t="s">
        <v>5966</v>
      </c>
    </row>
    <row r="787" spans="1:4" x14ac:dyDescent="0.25">
      <c r="A787" s="2">
        <v>0</v>
      </c>
      <c r="B787" s="45" t="s">
        <v>5147</v>
      </c>
      <c r="C787" s="45">
        <v>15.59953</v>
      </c>
      <c r="D787" s="45" t="s">
        <v>5966</v>
      </c>
    </row>
    <row r="788" spans="1:4" x14ac:dyDescent="0.25">
      <c r="A788" s="2">
        <v>0</v>
      </c>
      <c r="B788" s="45" t="s">
        <v>4142</v>
      </c>
      <c r="C788" s="45">
        <v>15.593249999999999</v>
      </c>
      <c r="D788" s="45" t="s">
        <v>5966</v>
      </c>
    </row>
    <row r="789" spans="1:4" x14ac:dyDescent="0.25">
      <c r="A789" s="2">
        <v>0</v>
      </c>
      <c r="B789" s="44" t="s">
        <v>861</v>
      </c>
      <c r="C789" s="44">
        <v>15.58405</v>
      </c>
      <c r="D789" s="44">
        <v>0.49239559999999999</v>
      </c>
    </row>
    <row r="790" spans="1:4" x14ac:dyDescent="0.25">
      <c r="A790" s="2">
        <v>0</v>
      </c>
      <c r="B790" s="45" t="s">
        <v>1822</v>
      </c>
      <c r="C790" s="45">
        <v>15.57977</v>
      </c>
      <c r="D790" s="45">
        <v>0.18444140000000001</v>
      </c>
    </row>
    <row r="791" spans="1:4" x14ac:dyDescent="0.25">
      <c r="A791" s="2">
        <v>0</v>
      </c>
      <c r="B791" s="45" t="s">
        <v>1606</v>
      </c>
      <c r="C791" s="45">
        <v>15.5776</v>
      </c>
      <c r="D791" s="45" t="s">
        <v>5966</v>
      </c>
    </row>
    <row r="792" spans="1:4" x14ac:dyDescent="0.25">
      <c r="A792" s="2">
        <v>0</v>
      </c>
      <c r="B792" s="45" t="s">
        <v>1422</v>
      </c>
      <c r="C792" s="45">
        <v>15.56987</v>
      </c>
      <c r="D792" s="45">
        <v>0.23068420000000001</v>
      </c>
    </row>
    <row r="793" spans="1:4" x14ac:dyDescent="0.25">
      <c r="A793" s="2">
        <v>0</v>
      </c>
      <c r="B793" s="45" t="s">
        <v>1264</v>
      </c>
      <c r="C793" s="45">
        <v>15.568680000000001</v>
      </c>
      <c r="D793" s="45">
        <v>0</v>
      </c>
    </row>
    <row r="794" spans="1:4" x14ac:dyDescent="0.25">
      <c r="A794" s="2">
        <v>0</v>
      </c>
      <c r="B794" s="46" t="s">
        <v>6091</v>
      </c>
      <c r="C794" s="46">
        <v>15.56279</v>
      </c>
      <c r="D794" s="45" t="s">
        <v>5966</v>
      </c>
    </row>
    <row r="795" spans="1:4" x14ac:dyDescent="0.25">
      <c r="A795" s="2">
        <v>0</v>
      </c>
      <c r="B795" s="44" t="s">
        <v>2019</v>
      </c>
      <c r="C795" s="44">
        <v>15.56087</v>
      </c>
      <c r="D795" s="44" t="s">
        <v>5966</v>
      </c>
    </row>
    <row r="796" spans="1:4" x14ac:dyDescent="0.25">
      <c r="A796" s="2">
        <v>0</v>
      </c>
      <c r="B796" s="45" t="s">
        <v>955</v>
      </c>
      <c r="C796" s="45">
        <v>15.560359999999999</v>
      </c>
      <c r="D796" s="45">
        <v>1.48611</v>
      </c>
    </row>
    <row r="797" spans="1:4" x14ac:dyDescent="0.25">
      <c r="A797" s="2">
        <v>0</v>
      </c>
      <c r="B797" s="45" t="s">
        <v>2790</v>
      </c>
      <c r="C797" s="45">
        <v>15.53898</v>
      </c>
      <c r="D797" s="45" t="s">
        <v>5966</v>
      </c>
    </row>
    <row r="798" spans="1:4" x14ac:dyDescent="0.25">
      <c r="A798" s="2">
        <v>0</v>
      </c>
      <c r="B798" s="44" t="s">
        <v>4136</v>
      </c>
      <c r="C798" s="44">
        <v>15.53792</v>
      </c>
      <c r="D798" s="44" t="s">
        <v>5966</v>
      </c>
    </row>
    <row r="799" spans="1:4" x14ac:dyDescent="0.25">
      <c r="A799" s="2">
        <v>0</v>
      </c>
      <c r="B799" s="44" t="s">
        <v>144</v>
      </c>
      <c r="C799" s="44">
        <v>15.52351</v>
      </c>
      <c r="D799" s="44">
        <v>0.76998370000000005</v>
      </c>
    </row>
    <row r="800" spans="1:4" x14ac:dyDescent="0.25">
      <c r="A800" s="2">
        <v>0</v>
      </c>
      <c r="B800" s="44" t="s">
        <v>930</v>
      </c>
      <c r="C800" s="44">
        <v>15.512890000000001</v>
      </c>
      <c r="D800" s="44" t="s">
        <v>5966</v>
      </c>
    </row>
    <row r="801" spans="1:4" x14ac:dyDescent="0.25">
      <c r="A801" s="2">
        <v>0</v>
      </c>
      <c r="B801" s="44" t="s">
        <v>1252</v>
      </c>
      <c r="C801" s="44">
        <v>15.510579999999999</v>
      </c>
      <c r="D801" s="44">
        <v>0</v>
      </c>
    </row>
    <row r="802" spans="1:4" x14ac:dyDescent="0.25">
      <c r="A802" s="2">
        <v>0</v>
      </c>
      <c r="B802" s="44" t="s">
        <v>524</v>
      </c>
      <c r="C802" s="44">
        <v>15.507630000000001</v>
      </c>
      <c r="D802" s="44" t="s">
        <v>5966</v>
      </c>
    </row>
    <row r="803" spans="1:4" x14ac:dyDescent="0.25">
      <c r="A803" s="2">
        <v>0</v>
      </c>
      <c r="B803" s="46" t="s">
        <v>4866</v>
      </c>
      <c r="C803" s="46">
        <v>15.50714</v>
      </c>
      <c r="D803" s="45" t="s">
        <v>5966</v>
      </c>
    </row>
    <row r="804" spans="1:4" x14ac:dyDescent="0.25">
      <c r="A804" s="2">
        <v>0</v>
      </c>
      <c r="B804" s="45" t="s">
        <v>3676</v>
      </c>
      <c r="C804" s="45">
        <v>15.506360000000001</v>
      </c>
      <c r="D804" s="45" t="s">
        <v>5966</v>
      </c>
    </row>
    <row r="805" spans="1:4" x14ac:dyDescent="0.25">
      <c r="A805" s="2">
        <v>0</v>
      </c>
      <c r="B805" s="44" t="s">
        <v>6108</v>
      </c>
      <c r="C805" s="44">
        <v>15.50259</v>
      </c>
      <c r="D805" s="44" t="s">
        <v>5966</v>
      </c>
    </row>
    <row r="806" spans="1:4" x14ac:dyDescent="0.25">
      <c r="A806" s="2">
        <v>0</v>
      </c>
      <c r="B806" s="45" t="s">
        <v>6101</v>
      </c>
      <c r="C806" s="45">
        <v>15.491680000000001</v>
      </c>
      <c r="D806" s="45">
        <v>1.0194829999999999</v>
      </c>
    </row>
    <row r="807" spans="1:4" x14ac:dyDescent="0.25">
      <c r="A807" s="2">
        <v>0</v>
      </c>
      <c r="B807" s="44" t="s">
        <v>2016</v>
      </c>
      <c r="C807" s="44">
        <v>15.482340000000001</v>
      </c>
      <c r="D807" s="44" t="s">
        <v>5966</v>
      </c>
    </row>
    <row r="808" spans="1:4" x14ac:dyDescent="0.25">
      <c r="A808" s="2">
        <v>0</v>
      </c>
      <c r="B808" s="44" t="s">
        <v>525</v>
      </c>
      <c r="C808" s="44">
        <v>15.4635</v>
      </c>
      <c r="D808" s="44" t="s">
        <v>5966</v>
      </c>
    </row>
    <row r="809" spans="1:4" x14ac:dyDescent="0.25">
      <c r="A809" s="2">
        <v>0</v>
      </c>
      <c r="B809" s="45" t="s">
        <v>4945</v>
      </c>
      <c r="C809" s="45">
        <v>15.463139999999999</v>
      </c>
      <c r="D809" s="45" t="s">
        <v>5966</v>
      </c>
    </row>
    <row r="810" spans="1:4" x14ac:dyDescent="0.25">
      <c r="A810" s="2">
        <v>0</v>
      </c>
      <c r="B810" s="45" t="s">
        <v>871</v>
      </c>
      <c r="C810" s="45">
        <v>15.459989999999999</v>
      </c>
      <c r="D810" s="45" t="s">
        <v>5966</v>
      </c>
    </row>
    <row r="811" spans="1:4" x14ac:dyDescent="0.25">
      <c r="A811" s="2">
        <v>0</v>
      </c>
      <c r="B811" s="44" t="s">
        <v>1255</v>
      </c>
      <c r="C811" s="44">
        <v>15.454090000000001</v>
      </c>
      <c r="D811" s="44">
        <v>0.69284330000000005</v>
      </c>
    </row>
    <row r="812" spans="1:4" x14ac:dyDescent="0.25">
      <c r="A812" s="2">
        <v>0</v>
      </c>
      <c r="B812" s="45" t="s">
        <v>516</v>
      </c>
      <c r="C812" s="45">
        <v>15.4536</v>
      </c>
      <c r="D812" s="45">
        <v>1.122271</v>
      </c>
    </row>
    <row r="813" spans="1:4" x14ac:dyDescent="0.25">
      <c r="A813" s="2">
        <v>0</v>
      </c>
      <c r="B813" s="44" t="s">
        <v>607</v>
      </c>
      <c r="C813" s="44">
        <v>15.44894</v>
      </c>
      <c r="D813" s="44" t="s">
        <v>5966</v>
      </c>
    </row>
    <row r="814" spans="1:4" x14ac:dyDescent="0.25">
      <c r="A814" s="2">
        <v>0</v>
      </c>
      <c r="B814" s="45" t="s">
        <v>1247</v>
      </c>
      <c r="C814" s="45">
        <v>15.447900000000001</v>
      </c>
      <c r="D814" s="45" t="s">
        <v>5966</v>
      </c>
    </row>
    <row r="815" spans="1:4" x14ac:dyDescent="0.25">
      <c r="A815" s="2">
        <v>0</v>
      </c>
      <c r="B815" s="45" t="s">
        <v>6102</v>
      </c>
      <c r="C815" s="45">
        <v>15.43224</v>
      </c>
      <c r="D815" s="45" t="s">
        <v>5966</v>
      </c>
    </row>
    <row r="816" spans="1:4" x14ac:dyDescent="0.25">
      <c r="A816" s="2">
        <v>0</v>
      </c>
      <c r="B816" s="45" t="s">
        <v>5068</v>
      </c>
      <c r="C816" s="45">
        <v>15.43085</v>
      </c>
      <c r="D816" s="45" t="s">
        <v>5966</v>
      </c>
    </row>
    <row r="817" spans="1:4" x14ac:dyDescent="0.25">
      <c r="A817" s="2">
        <v>0</v>
      </c>
      <c r="B817" s="45" t="s">
        <v>1800</v>
      </c>
      <c r="C817" s="45">
        <v>15.424519999999999</v>
      </c>
      <c r="D817" s="45">
        <v>1.2313000000000001</v>
      </c>
    </row>
    <row r="818" spans="1:4" x14ac:dyDescent="0.25">
      <c r="A818" s="2">
        <v>0</v>
      </c>
      <c r="B818" s="45" t="s">
        <v>1845</v>
      </c>
      <c r="C818" s="45">
        <v>15.42263</v>
      </c>
      <c r="D818" s="45">
        <v>1.0710500000000001</v>
      </c>
    </row>
    <row r="819" spans="1:4" x14ac:dyDescent="0.25">
      <c r="A819" s="2">
        <v>0</v>
      </c>
      <c r="B819" s="45" t="s">
        <v>1246</v>
      </c>
      <c r="C819" s="45">
        <v>15.416320000000001</v>
      </c>
      <c r="D819" s="45">
        <v>0.51383279999999998</v>
      </c>
    </row>
    <row r="820" spans="1:4" x14ac:dyDescent="0.25">
      <c r="A820" s="2">
        <v>0</v>
      </c>
      <c r="B820" s="45" t="s">
        <v>5284</v>
      </c>
      <c r="C820" s="45">
        <v>15.41427</v>
      </c>
      <c r="D820" s="45" t="s">
        <v>5966</v>
      </c>
    </row>
    <row r="821" spans="1:4" x14ac:dyDescent="0.25">
      <c r="A821" s="2">
        <v>0</v>
      </c>
      <c r="B821" s="44" t="s">
        <v>4909</v>
      </c>
      <c r="C821" s="44">
        <v>15.413589999999999</v>
      </c>
      <c r="D821" s="44" t="s">
        <v>5966</v>
      </c>
    </row>
    <row r="822" spans="1:4" x14ac:dyDescent="0.25">
      <c r="A822" s="2">
        <v>0</v>
      </c>
      <c r="B822" s="46" t="s">
        <v>4126</v>
      </c>
      <c r="C822" s="46">
        <v>15.4117</v>
      </c>
      <c r="D822" s="45" t="s">
        <v>5966</v>
      </c>
    </row>
    <row r="823" spans="1:4" x14ac:dyDescent="0.25">
      <c r="A823" s="2">
        <v>0</v>
      </c>
      <c r="B823" s="44" t="s">
        <v>4156</v>
      </c>
      <c r="C823" s="44">
        <v>15.411020000000001</v>
      </c>
      <c r="D823" s="44">
        <v>0.78718980000000005</v>
      </c>
    </row>
    <row r="824" spans="1:4" x14ac:dyDescent="0.25">
      <c r="A824" s="2">
        <v>0</v>
      </c>
      <c r="B824" s="45" t="s">
        <v>4990</v>
      </c>
      <c r="C824" s="45">
        <v>15.41056</v>
      </c>
      <c r="D824" s="45" t="s">
        <v>5966</v>
      </c>
    </row>
    <row r="825" spans="1:4" x14ac:dyDescent="0.25">
      <c r="A825" s="2">
        <v>0</v>
      </c>
      <c r="B825" s="45" t="s">
        <v>513</v>
      </c>
      <c r="C825" s="45">
        <v>15.408709999999999</v>
      </c>
      <c r="D825" s="45" t="s">
        <v>5966</v>
      </c>
    </row>
    <row r="826" spans="1:4" x14ac:dyDescent="0.25">
      <c r="A826" s="2">
        <v>0</v>
      </c>
      <c r="B826" s="45" t="s">
        <v>152</v>
      </c>
      <c r="C826" s="45">
        <v>15.402990000000001</v>
      </c>
      <c r="D826" s="45" t="s">
        <v>5966</v>
      </c>
    </row>
    <row r="827" spans="1:4" x14ac:dyDescent="0.25">
      <c r="A827" s="2">
        <v>0</v>
      </c>
      <c r="B827" s="45" t="s">
        <v>5086</v>
      </c>
      <c r="C827" s="45">
        <v>15.4016</v>
      </c>
      <c r="D827" s="45" t="s">
        <v>5966</v>
      </c>
    </row>
    <row r="828" spans="1:4" x14ac:dyDescent="0.25">
      <c r="A828" s="2">
        <v>0</v>
      </c>
      <c r="B828" s="44" t="s">
        <v>1608</v>
      </c>
      <c r="C828" s="44">
        <v>15.40086</v>
      </c>
      <c r="D828" s="44" t="s">
        <v>5966</v>
      </c>
    </row>
    <row r="829" spans="1:4" x14ac:dyDescent="0.25">
      <c r="A829" s="2">
        <v>0</v>
      </c>
      <c r="B829" s="44" t="s">
        <v>4358</v>
      </c>
      <c r="C829" s="44">
        <v>15.399480000000001</v>
      </c>
      <c r="D829" s="44" t="s">
        <v>5966</v>
      </c>
    </row>
    <row r="830" spans="1:4" x14ac:dyDescent="0.25">
      <c r="A830" s="2">
        <v>0</v>
      </c>
      <c r="B830" s="45" t="s">
        <v>1320</v>
      </c>
      <c r="C830" s="45">
        <v>15.394399999999999</v>
      </c>
      <c r="D830" s="45" t="s">
        <v>5966</v>
      </c>
    </row>
    <row r="831" spans="1:4" x14ac:dyDescent="0.25">
      <c r="A831" s="2">
        <v>0</v>
      </c>
      <c r="B831" s="45" t="s">
        <v>2305</v>
      </c>
      <c r="C831" s="45">
        <v>15.39114</v>
      </c>
      <c r="D831" s="45" t="s">
        <v>5966</v>
      </c>
    </row>
    <row r="832" spans="1:4" x14ac:dyDescent="0.25">
      <c r="A832" s="2">
        <v>0</v>
      </c>
      <c r="B832" s="45" t="s">
        <v>526</v>
      </c>
      <c r="C832" s="45">
        <v>15.385070000000001</v>
      </c>
      <c r="D832" s="45">
        <v>0.78628019999999998</v>
      </c>
    </row>
    <row r="833" spans="1:4" x14ac:dyDescent="0.25">
      <c r="A833" s="2">
        <v>0</v>
      </c>
      <c r="B833" s="45" t="s">
        <v>1614</v>
      </c>
      <c r="C833" s="45">
        <v>15.38092</v>
      </c>
      <c r="D833" s="45" t="s">
        <v>5966</v>
      </c>
    </row>
    <row r="834" spans="1:4" x14ac:dyDescent="0.25">
      <c r="A834" s="2">
        <v>0</v>
      </c>
      <c r="B834" s="44" t="s">
        <v>2323</v>
      </c>
      <c r="C834" s="44">
        <v>15.37768</v>
      </c>
      <c r="D834" s="44" t="s">
        <v>5966</v>
      </c>
    </row>
    <row r="835" spans="1:4" x14ac:dyDescent="0.25">
      <c r="A835" s="2">
        <v>0</v>
      </c>
      <c r="B835" s="45" t="s">
        <v>880</v>
      </c>
      <c r="C835" s="45">
        <v>15.375019999999999</v>
      </c>
      <c r="D835" s="45" t="s">
        <v>5966</v>
      </c>
    </row>
    <row r="836" spans="1:4" x14ac:dyDescent="0.25">
      <c r="A836" s="2">
        <v>0</v>
      </c>
      <c r="B836" s="45" t="s">
        <v>1299</v>
      </c>
      <c r="C836" s="45">
        <v>15.37149</v>
      </c>
      <c r="D836" s="45">
        <v>0.6233185</v>
      </c>
    </row>
    <row r="837" spans="1:4" x14ac:dyDescent="0.25">
      <c r="A837" s="2">
        <v>0</v>
      </c>
      <c r="B837" s="44" t="s">
        <v>4116</v>
      </c>
      <c r="C837" s="44">
        <v>15.36819</v>
      </c>
      <c r="D837" s="44" t="s">
        <v>5966</v>
      </c>
    </row>
    <row r="838" spans="1:4" x14ac:dyDescent="0.25">
      <c r="A838" s="2">
        <v>0</v>
      </c>
      <c r="B838" s="45" t="s">
        <v>2316</v>
      </c>
      <c r="C838" s="45">
        <v>15.36439</v>
      </c>
      <c r="D838" s="45" t="s">
        <v>5966</v>
      </c>
    </row>
    <row r="839" spans="1:4" x14ac:dyDescent="0.25">
      <c r="A839" s="2">
        <v>0</v>
      </c>
      <c r="B839" s="45" t="s">
        <v>1609</v>
      </c>
      <c r="C839" s="45">
        <v>15.35928</v>
      </c>
      <c r="D839" s="45">
        <v>0.81222170000000005</v>
      </c>
    </row>
    <row r="840" spans="1:4" x14ac:dyDescent="0.25">
      <c r="A840" s="2">
        <v>0</v>
      </c>
      <c r="B840" s="44" t="s">
        <v>1253</v>
      </c>
      <c r="C840" s="44">
        <v>15.35683</v>
      </c>
      <c r="D840" s="44">
        <v>0.89384229999999998</v>
      </c>
    </row>
    <row r="841" spans="1:4" x14ac:dyDescent="0.25">
      <c r="A841" s="2">
        <v>0</v>
      </c>
      <c r="B841" s="45" t="s">
        <v>560</v>
      </c>
      <c r="C841" s="45">
        <v>15.352119999999999</v>
      </c>
      <c r="D841" s="45">
        <v>1.7391000000000001</v>
      </c>
    </row>
    <row r="842" spans="1:4" x14ac:dyDescent="0.25">
      <c r="A842" s="2">
        <v>0</v>
      </c>
      <c r="B842" s="44" t="s">
        <v>146</v>
      </c>
      <c r="C842" s="44">
        <v>15.34904</v>
      </c>
      <c r="D842" s="44">
        <v>0.42076799999999998</v>
      </c>
    </row>
    <row r="843" spans="1:4" x14ac:dyDescent="0.25">
      <c r="A843" s="2">
        <v>0</v>
      </c>
      <c r="B843" s="45" t="s">
        <v>201</v>
      </c>
      <c r="C843" s="45">
        <v>15.34812</v>
      </c>
      <c r="D843" s="45">
        <v>0.4073233</v>
      </c>
    </row>
    <row r="844" spans="1:4" x14ac:dyDescent="0.25">
      <c r="A844" s="2">
        <v>0</v>
      </c>
      <c r="B844" s="45" t="s">
        <v>1619</v>
      </c>
      <c r="C844" s="45">
        <v>15.34808</v>
      </c>
      <c r="D844" s="45" t="s">
        <v>5966</v>
      </c>
    </row>
    <row r="845" spans="1:4" x14ac:dyDescent="0.25">
      <c r="A845" s="2">
        <v>0</v>
      </c>
      <c r="B845" s="45" t="s">
        <v>1993</v>
      </c>
      <c r="C845" s="45">
        <v>15.346069999999999</v>
      </c>
      <c r="D845" s="45" t="s">
        <v>5966</v>
      </c>
    </row>
    <row r="846" spans="1:4" x14ac:dyDescent="0.25">
      <c r="A846" s="2">
        <v>0</v>
      </c>
      <c r="B846" s="45" t="s">
        <v>4118</v>
      </c>
      <c r="C846" s="45">
        <v>15.322039999999999</v>
      </c>
      <c r="D846" s="45" t="s">
        <v>5966</v>
      </c>
    </row>
    <row r="847" spans="1:4" x14ac:dyDescent="0.25">
      <c r="A847" s="2">
        <v>0</v>
      </c>
      <c r="B847" s="46" t="s">
        <v>4120</v>
      </c>
      <c r="C847" s="46">
        <v>15.321400000000001</v>
      </c>
      <c r="D847" s="45" t="s">
        <v>5966</v>
      </c>
    </row>
    <row r="848" spans="1:4" x14ac:dyDescent="0.25">
      <c r="A848" s="2">
        <v>0</v>
      </c>
      <c r="B848" s="44" t="s">
        <v>869</v>
      </c>
      <c r="C848" s="44">
        <v>15.318709999999999</v>
      </c>
      <c r="D848" s="44" t="s">
        <v>5966</v>
      </c>
    </row>
    <row r="849" spans="1:4" x14ac:dyDescent="0.25">
      <c r="A849" s="2">
        <v>0</v>
      </c>
      <c r="B849" s="45" t="s">
        <v>2010</v>
      </c>
      <c r="C849" s="45">
        <v>15.31362</v>
      </c>
      <c r="D849" s="45">
        <v>0.74972090000000002</v>
      </c>
    </row>
    <row r="850" spans="1:4" x14ac:dyDescent="0.25">
      <c r="A850" s="2">
        <v>0</v>
      </c>
      <c r="B850" s="44" t="s">
        <v>311</v>
      </c>
      <c r="C850" s="44">
        <v>15.31035</v>
      </c>
      <c r="D850" s="44" t="s">
        <v>5966</v>
      </c>
    </row>
    <row r="851" spans="1:4" x14ac:dyDescent="0.25">
      <c r="A851" s="2">
        <v>0</v>
      </c>
      <c r="B851" s="44" t="s">
        <v>1689</v>
      </c>
      <c r="C851" s="44">
        <v>15.306570000000001</v>
      </c>
      <c r="D851" s="44" t="s">
        <v>5966</v>
      </c>
    </row>
    <row r="852" spans="1:4" x14ac:dyDescent="0.25">
      <c r="A852" s="2">
        <v>0</v>
      </c>
      <c r="B852" s="44" t="s">
        <v>4903</v>
      </c>
      <c r="C852" s="44">
        <v>15.30579</v>
      </c>
      <c r="D852" s="44" t="s">
        <v>5966</v>
      </c>
    </row>
    <row r="853" spans="1:4" x14ac:dyDescent="0.25">
      <c r="A853" s="2">
        <v>0</v>
      </c>
      <c r="B853" s="45" t="s">
        <v>868</v>
      </c>
      <c r="C853" s="45">
        <v>15.29115</v>
      </c>
      <c r="D853" s="45">
        <v>1.476491</v>
      </c>
    </row>
    <row r="854" spans="1:4" x14ac:dyDescent="0.25">
      <c r="A854" s="2">
        <v>0</v>
      </c>
      <c r="B854" s="44" t="s">
        <v>4217</v>
      </c>
      <c r="C854" s="44">
        <v>15.288309999999999</v>
      </c>
      <c r="D854" s="44" t="s">
        <v>5966</v>
      </c>
    </row>
    <row r="855" spans="1:4" x14ac:dyDescent="0.25">
      <c r="A855" s="2">
        <v>0</v>
      </c>
      <c r="B855" s="45" t="s">
        <v>4122</v>
      </c>
      <c r="C855" s="45">
        <v>15.278359999999999</v>
      </c>
      <c r="D855" s="45" t="s">
        <v>5966</v>
      </c>
    </row>
    <row r="856" spans="1:4" x14ac:dyDescent="0.25">
      <c r="A856" s="2">
        <v>0</v>
      </c>
      <c r="B856" s="45" t="s">
        <v>1242</v>
      </c>
      <c r="C856" s="45">
        <v>15.25794</v>
      </c>
      <c r="D856" s="45" t="s">
        <v>5966</v>
      </c>
    </row>
    <row r="857" spans="1:4" x14ac:dyDescent="0.25">
      <c r="A857" s="2">
        <v>0</v>
      </c>
      <c r="B857" s="45" t="s">
        <v>6090</v>
      </c>
      <c r="C857" s="45">
        <v>15.257020000000001</v>
      </c>
      <c r="D857" s="45">
        <v>0.7582778</v>
      </c>
    </row>
    <row r="858" spans="1:4" x14ac:dyDescent="0.25">
      <c r="A858" s="2">
        <v>0</v>
      </c>
      <c r="B858" s="44" t="s">
        <v>2413</v>
      </c>
      <c r="C858" s="44">
        <v>15.256159999999999</v>
      </c>
      <c r="D858" s="44" t="s">
        <v>5966</v>
      </c>
    </row>
    <row r="859" spans="1:4" x14ac:dyDescent="0.25">
      <c r="A859" s="2">
        <v>0</v>
      </c>
      <c r="B859" s="44" t="s">
        <v>4902</v>
      </c>
      <c r="C859" s="44">
        <v>15.24808</v>
      </c>
      <c r="D859" s="44" t="s">
        <v>5966</v>
      </c>
    </row>
    <row r="860" spans="1:4" x14ac:dyDescent="0.25">
      <c r="A860" s="2">
        <v>0</v>
      </c>
      <c r="B860" s="45" t="s">
        <v>1086</v>
      </c>
      <c r="C860" s="45">
        <v>15.2476</v>
      </c>
      <c r="D860" s="45" t="s">
        <v>5966</v>
      </c>
    </row>
    <row r="861" spans="1:4" x14ac:dyDescent="0.25">
      <c r="A861" s="2">
        <v>0</v>
      </c>
      <c r="B861" s="46" t="s">
        <v>2960</v>
      </c>
      <c r="C861" s="46">
        <v>15.24433</v>
      </c>
      <c r="D861" s="45" t="s">
        <v>5966</v>
      </c>
    </row>
    <row r="862" spans="1:4" x14ac:dyDescent="0.25">
      <c r="A862" s="2">
        <v>0</v>
      </c>
      <c r="B862" s="44" t="s">
        <v>1988</v>
      </c>
      <c r="C862" s="44">
        <v>15.218389999999999</v>
      </c>
      <c r="D862" s="44">
        <v>0.87909530000000002</v>
      </c>
    </row>
    <row r="863" spans="1:4" x14ac:dyDescent="0.25">
      <c r="A863" s="2">
        <v>0</v>
      </c>
      <c r="B863" s="45" t="s">
        <v>4357</v>
      </c>
      <c r="C863" s="45">
        <v>15.215590000000001</v>
      </c>
      <c r="D863" s="45" t="s">
        <v>5966</v>
      </c>
    </row>
    <row r="864" spans="1:4" x14ac:dyDescent="0.25">
      <c r="A864" s="2">
        <v>0</v>
      </c>
      <c r="B864" s="45" t="s">
        <v>5488</v>
      </c>
      <c r="C864" s="45">
        <v>15.212960000000001</v>
      </c>
      <c r="D864" s="45">
        <v>0.63544009999999995</v>
      </c>
    </row>
    <row r="865" spans="1:4" x14ac:dyDescent="0.25">
      <c r="A865" s="2">
        <v>0</v>
      </c>
      <c r="B865" s="44" t="s">
        <v>4115</v>
      </c>
      <c r="C865" s="44">
        <v>15.20623</v>
      </c>
      <c r="D865" s="44" t="s">
        <v>5966</v>
      </c>
    </row>
    <row r="866" spans="1:4" x14ac:dyDescent="0.25">
      <c r="A866" s="2">
        <v>0</v>
      </c>
      <c r="B866" s="44" t="s">
        <v>1263</v>
      </c>
      <c r="C866" s="44">
        <v>15.205030000000001</v>
      </c>
      <c r="D866" s="44">
        <v>0</v>
      </c>
    </row>
    <row r="867" spans="1:4" x14ac:dyDescent="0.25">
      <c r="A867" s="2">
        <v>0</v>
      </c>
      <c r="B867" s="44" t="s">
        <v>156</v>
      </c>
      <c r="C867" s="44">
        <v>15.19876</v>
      </c>
      <c r="D867" s="44" t="s">
        <v>5966</v>
      </c>
    </row>
    <row r="868" spans="1:4" x14ac:dyDescent="0.25">
      <c r="A868" s="2">
        <v>0</v>
      </c>
      <c r="B868" s="44" t="s">
        <v>5311</v>
      </c>
      <c r="C868" s="44">
        <v>15.19786</v>
      </c>
      <c r="D868" s="44" t="s">
        <v>5966</v>
      </c>
    </row>
    <row r="869" spans="1:4" x14ac:dyDescent="0.25">
      <c r="A869" s="2">
        <v>0</v>
      </c>
      <c r="B869" s="45" t="s">
        <v>2962</v>
      </c>
      <c r="C869" s="45">
        <v>15.197559999999999</v>
      </c>
      <c r="D869" s="45" t="s">
        <v>5966</v>
      </c>
    </row>
    <row r="870" spans="1:4" x14ac:dyDescent="0.25">
      <c r="A870" s="2">
        <v>0</v>
      </c>
      <c r="B870" s="45" t="s">
        <v>884</v>
      </c>
      <c r="C870" s="45">
        <v>15.19181</v>
      </c>
      <c r="D870" s="45">
        <v>0.3601876</v>
      </c>
    </row>
    <row r="871" spans="1:4" x14ac:dyDescent="0.25">
      <c r="A871" s="2">
        <v>0</v>
      </c>
      <c r="B871" s="45" t="s">
        <v>1994</v>
      </c>
      <c r="C871" s="45">
        <v>15.191599999999999</v>
      </c>
      <c r="D871" s="45" t="s">
        <v>5966</v>
      </c>
    </row>
    <row r="872" spans="1:4" x14ac:dyDescent="0.25">
      <c r="A872" s="2">
        <v>0</v>
      </c>
      <c r="B872" s="44" t="s">
        <v>2002</v>
      </c>
      <c r="C872" s="44">
        <v>15.188599999999999</v>
      </c>
      <c r="D872" s="44" t="s">
        <v>5966</v>
      </c>
    </row>
    <row r="873" spans="1:4" x14ac:dyDescent="0.25">
      <c r="A873" s="2">
        <v>0</v>
      </c>
      <c r="B873" s="45" t="s">
        <v>2329</v>
      </c>
      <c r="C873" s="45">
        <v>15.182410000000001</v>
      </c>
      <c r="D873" s="45" t="s">
        <v>5966</v>
      </c>
    </row>
    <row r="874" spans="1:4" x14ac:dyDescent="0.25">
      <c r="A874" s="2">
        <v>0</v>
      </c>
      <c r="B874" s="45" t="s">
        <v>2003</v>
      </c>
      <c r="C874" s="45">
        <v>15.182040000000001</v>
      </c>
      <c r="D874" s="45" t="s">
        <v>5966</v>
      </c>
    </row>
    <row r="875" spans="1:4" x14ac:dyDescent="0.25">
      <c r="A875" s="2">
        <v>0</v>
      </c>
      <c r="B875" s="45" t="s">
        <v>4874</v>
      </c>
      <c r="C875" s="45">
        <v>15.16994</v>
      </c>
      <c r="D875" s="45" t="s">
        <v>5966</v>
      </c>
    </row>
    <row r="876" spans="1:4" x14ac:dyDescent="0.25">
      <c r="A876" s="2">
        <v>0</v>
      </c>
      <c r="B876" s="44" t="s">
        <v>4133</v>
      </c>
      <c r="C876" s="44">
        <v>15.169280000000001</v>
      </c>
      <c r="D876" s="44" t="s">
        <v>5966</v>
      </c>
    </row>
    <row r="877" spans="1:4" x14ac:dyDescent="0.25">
      <c r="A877" s="2">
        <v>0</v>
      </c>
      <c r="B877" s="44" t="s">
        <v>4906</v>
      </c>
      <c r="C877" s="44">
        <v>15.16845</v>
      </c>
      <c r="D877" s="44" t="s">
        <v>5966</v>
      </c>
    </row>
    <row r="878" spans="1:4" x14ac:dyDescent="0.25">
      <c r="A878" s="2">
        <v>0</v>
      </c>
      <c r="B878" s="44" t="s">
        <v>4107</v>
      </c>
      <c r="C878" s="44">
        <v>15.15714</v>
      </c>
      <c r="D878" s="44" t="s">
        <v>5966</v>
      </c>
    </row>
    <row r="879" spans="1:4" x14ac:dyDescent="0.25">
      <c r="A879" s="2">
        <v>0</v>
      </c>
      <c r="B879" s="44" t="s">
        <v>4119</v>
      </c>
      <c r="C879" s="44">
        <v>15.152369999999999</v>
      </c>
      <c r="D879" s="44" t="s">
        <v>5966</v>
      </c>
    </row>
    <row r="880" spans="1:4" x14ac:dyDescent="0.25">
      <c r="A880" s="2">
        <v>0</v>
      </c>
      <c r="B880" s="45" t="s">
        <v>4828</v>
      </c>
      <c r="C880" s="45">
        <v>15.15141</v>
      </c>
      <c r="D880" s="45" t="s">
        <v>5966</v>
      </c>
    </row>
    <row r="881" spans="1:4" x14ac:dyDescent="0.25">
      <c r="A881" s="2">
        <v>0</v>
      </c>
      <c r="B881" s="45" t="s">
        <v>920</v>
      </c>
      <c r="C881" s="45">
        <v>15.14812</v>
      </c>
      <c r="D881" s="45" t="s">
        <v>5966</v>
      </c>
    </row>
    <row r="882" spans="1:4" x14ac:dyDescent="0.25">
      <c r="A882" s="2">
        <v>0</v>
      </c>
      <c r="B882" s="45" t="s">
        <v>6120</v>
      </c>
      <c r="C882" s="45">
        <v>15.136229999999999</v>
      </c>
      <c r="D882" s="45" t="s">
        <v>5966</v>
      </c>
    </row>
    <row r="883" spans="1:4" x14ac:dyDescent="0.25">
      <c r="A883" s="2">
        <v>0</v>
      </c>
      <c r="B883" s="46" t="s">
        <v>5014</v>
      </c>
      <c r="C883" s="46">
        <v>15.132569999999999</v>
      </c>
      <c r="D883" s="45" t="s">
        <v>5966</v>
      </c>
    </row>
    <row r="884" spans="1:4" x14ac:dyDescent="0.25">
      <c r="A884" s="2">
        <v>0</v>
      </c>
      <c r="B884" s="45" t="s">
        <v>5006</v>
      </c>
      <c r="C884" s="45">
        <v>15.1312</v>
      </c>
      <c r="D884" s="45" t="s">
        <v>5966</v>
      </c>
    </row>
    <row r="885" spans="1:4" x14ac:dyDescent="0.25">
      <c r="A885" s="2">
        <v>0</v>
      </c>
      <c r="B885" s="45" t="s">
        <v>4878</v>
      </c>
      <c r="C885" s="45">
        <v>15.117240000000001</v>
      </c>
      <c r="D885" s="45" t="s">
        <v>5966</v>
      </c>
    </row>
    <row r="886" spans="1:4" x14ac:dyDescent="0.25">
      <c r="A886" s="2">
        <v>0</v>
      </c>
      <c r="B886" s="44" t="s">
        <v>860</v>
      </c>
      <c r="C886" s="44">
        <v>15.11374</v>
      </c>
      <c r="D886" s="44" t="s">
        <v>5966</v>
      </c>
    </row>
    <row r="887" spans="1:4" x14ac:dyDescent="0.25">
      <c r="A887" s="2">
        <v>0</v>
      </c>
      <c r="B887" s="45" t="s">
        <v>4152</v>
      </c>
      <c r="C887" s="45">
        <v>15.111280000000001</v>
      </c>
      <c r="D887" s="45" t="s">
        <v>5966</v>
      </c>
    </row>
    <row r="888" spans="1:4" x14ac:dyDescent="0.25">
      <c r="A888" s="2">
        <v>0</v>
      </c>
      <c r="B888" s="45" t="s">
        <v>217</v>
      </c>
      <c r="C888" s="45">
        <v>15.108079999999999</v>
      </c>
      <c r="D888" s="45">
        <v>0.23545250000000001</v>
      </c>
    </row>
    <row r="889" spans="1:4" x14ac:dyDescent="0.25">
      <c r="A889" s="2">
        <v>0</v>
      </c>
      <c r="B889" s="44" t="s">
        <v>5460</v>
      </c>
      <c r="C889" s="44">
        <v>15.10557</v>
      </c>
      <c r="D889" s="44" t="s">
        <v>5966</v>
      </c>
    </row>
    <row r="890" spans="1:4" x14ac:dyDescent="0.25">
      <c r="A890" s="2">
        <v>0</v>
      </c>
      <c r="B890" s="44" t="s">
        <v>4883</v>
      </c>
      <c r="C890" s="44">
        <v>15.101800000000001</v>
      </c>
      <c r="D890" s="44" t="s">
        <v>5966</v>
      </c>
    </row>
    <row r="891" spans="1:4" x14ac:dyDescent="0.25">
      <c r="A891" s="2">
        <v>0</v>
      </c>
      <c r="B891" s="45" t="s">
        <v>4833</v>
      </c>
      <c r="C891" s="45">
        <v>15.10026</v>
      </c>
      <c r="D891" s="45" t="s">
        <v>5966</v>
      </c>
    </row>
    <row r="892" spans="1:4" x14ac:dyDescent="0.25">
      <c r="A892" s="2">
        <v>0</v>
      </c>
      <c r="B892" s="44" t="s">
        <v>2064</v>
      </c>
      <c r="C892" s="44">
        <v>15.09314</v>
      </c>
      <c r="D892" s="44" t="s">
        <v>5966</v>
      </c>
    </row>
    <row r="893" spans="1:4" x14ac:dyDescent="0.25">
      <c r="A893" s="2">
        <v>0</v>
      </c>
      <c r="B893" s="45" t="s">
        <v>2292</v>
      </c>
      <c r="C893" s="45">
        <v>15.092969999999999</v>
      </c>
      <c r="D893" s="45" t="s">
        <v>5966</v>
      </c>
    </row>
    <row r="894" spans="1:4" x14ac:dyDescent="0.25">
      <c r="A894" s="2">
        <v>0</v>
      </c>
      <c r="B894" s="45" t="s">
        <v>1391</v>
      </c>
      <c r="C894" s="45">
        <v>15.092750000000001</v>
      </c>
      <c r="D894" s="45">
        <v>0.75785429999999998</v>
      </c>
    </row>
    <row r="895" spans="1:4" x14ac:dyDescent="0.25">
      <c r="A895" s="2">
        <v>0</v>
      </c>
      <c r="B895" s="44" t="s">
        <v>4108</v>
      </c>
      <c r="C895" s="44">
        <v>15.09028</v>
      </c>
      <c r="D895" s="44">
        <v>0.6886447</v>
      </c>
    </row>
    <row r="896" spans="1:4" x14ac:dyDescent="0.25">
      <c r="A896" s="2">
        <v>0</v>
      </c>
      <c r="B896" s="45" t="s">
        <v>6107</v>
      </c>
      <c r="C896" s="45">
        <v>15.08694</v>
      </c>
      <c r="D896" s="45" t="s">
        <v>5966</v>
      </c>
    </row>
    <row r="897" spans="1:4" x14ac:dyDescent="0.25">
      <c r="A897" s="2">
        <v>0</v>
      </c>
      <c r="B897" s="45" t="s">
        <v>996</v>
      </c>
      <c r="C897" s="45">
        <v>15.086550000000001</v>
      </c>
      <c r="D897" s="45" t="s">
        <v>5966</v>
      </c>
    </row>
    <row r="898" spans="1:4" x14ac:dyDescent="0.25">
      <c r="A898" s="2">
        <v>0</v>
      </c>
      <c r="B898" s="45" t="s">
        <v>4925</v>
      </c>
      <c r="C898" s="45">
        <v>15.083600000000001</v>
      </c>
      <c r="D898" s="45" t="s">
        <v>5966</v>
      </c>
    </row>
    <row r="899" spans="1:4" x14ac:dyDescent="0.25">
      <c r="A899" s="2">
        <v>0</v>
      </c>
      <c r="B899" s="45" t="s">
        <v>3338</v>
      </c>
      <c r="C899" s="45">
        <v>15.08018</v>
      </c>
      <c r="D899" s="45">
        <v>4.4292600000000001E-2</v>
      </c>
    </row>
    <row r="900" spans="1:4" x14ac:dyDescent="0.25">
      <c r="A900" s="2">
        <v>0</v>
      </c>
      <c r="B900" s="44" t="s">
        <v>4121</v>
      </c>
      <c r="C900" s="44">
        <v>15.074769999999999</v>
      </c>
      <c r="D900" s="44" t="s">
        <v>5966</v>
      </c>
    </row>
    <row r="901" spans="1:4" x14ac:dyDescent="0.25">
      <c r="A901" s="2">
        <v>0</v>
      </c>
      <c r="B901" s="44" t="s">
        <v>4354</v>
      </c>
      <c r="C901" s="44">
        <v>15.07396</v>
      </c>
      <c r="D901" s="44" t="s">
        <v>5966</v>
      </c>
    </row>
    <row r="902" spans="1:4" x14ac:dyDescent="0.25">
      <c r="A902" s="2">
        <v>0</v>
      </c>
      <c r="B902" s="44" t="s">
        <v>6104</v>
      </c>
      <c r="C902" s="44">
        <v>15.07231</v>
      </c>
      <c r="D902" s="44" t="s">
        <v>5966</v>
      </c>
    </row>
    <row r="903" spans="1:4" x14ac:dyDescent="0.25">
      <c r="A903" s="2">
        <v>0</v>
      </c>
      <c r="B903" s="45" t="s">
        <v>6115</v>
      </c>
      <c r="C903" s="45">
        <v>15.071910000000001</v>
      </c>
      <c r="D903" s="45" t="s">
        <v>5966</v>
      </c>
    </row>
    <row r="904" spans="1:4" x14ac:dyDescent="0.25">
      <c r="A904" s="2">
        <v>0</v>
      </c>
      <c r="B904" s="44" t="s">
        <v>2313</v>
      </c>
      <c r="C904" s="44">
        <v>15.071260000000001</v>
      </c>
      <c r="D904" s="44" t="s">
        <v>5966</v>
      </c>
    </row>
    <row r="905" spans="1:4" x14ac:dyDescent="0.25">
      <c r="A905" s="2">
        <v>0</v>
      </c>
      <c r="B905" s="44" t="s">
        <v>7112</v>
      </c>
      <c r="C905" s="44">
        <v>15.06705</v>
      </c>
      <c r="D905" s="44" t="s">
        <v>5966</v>
      </c>
    </row>
    <row r="906" spans="1:4" x14ac:dyDescent="0.25">
      <c r="A906" s="2">
        <v>0</v>
      </c>
      <c r="B906" s="44" t="s">
        <v>2309</v>
      </c>
      <c r="C906" s="44">
        <v>15.06498</v>
      </c>
      <c r="D906" s="44" t="s">
        <v>5966</v>
      </c>
    </row>
    <row r="907" spans="1:4" x14ac:dyDescent="0.25">
      <c r="A907" s="2">
        <v>0</v>
      </c>
      <c r="B907" s="45" t="s">
        <v>2751</v>
      </c>
      <c r="C907" s="45">
        <v>15.062150000000001</v>
      </c>
      <c r="D907" s="45" t="s">
        <v>5966</v>
      </c>
    </row>
    <row r="908" spans="1:4" x14ac:dyDescent="0.25">
      <c r="A908" s="2">
        <v>0</v>
      </c>
      <c r="B908" s="46" t="s">
        <v>2325</v>
      </c>
      <c r="C908" s="46">
        <v>15.057930000000001</v>
      </c>
      <c r="D908" s="45" t="s">
        <v>5966</v>
      </c>
    </row>
    <row r="909" spans="1:4" x14ac:dyDescent="0.25">
      <c r="A909" s="2">
        <v>0</v>
      </c>
      <c r="B909" s="45" t="s">
        <v>5000</v>
      </c>
      <c r="C909" s="45">
        <v>15.05669</v>
      </c>
      <c r="D909" s="45" t="s">
        <v>5966</v>
      </c>
    </row>
    <row r="910" spans="1:4" x14ac:dyDescent="0.25">
      <c r="A910" s="2">
        <v>0</v>
      </c>
      <c r="B910" s="44" t="s">
        <v>1062</v>
      </c>
      <c r="C910" s="44">
        <v>15.05227</v>
      </c>
      <c r="D910" s="44" t="s">
        <v>5966</v>
      </c>
    </row>
    <row r="911" spans="1:4" x14ac:dyDescent="0.25">
      <c r="A911" s="2">
        <v>0</v>
      </c>
      <c r="B911" s="45" t="s">
        <v>1454</v>
      </c>
      <c r="C911" s="45">
        <v>15.051410000000001</v>
      </c>
      <c r="D911" s="45" t="s">
        <v>5966</v>
      </c>
    </row>
    <row r="912" spans="1:4" x14ac:dyDescent="0.25">
      <c r="A912" s="2">
        <v>0</v>
      </c>
      <c r="B912" s="45" t="s">
        <v>4195</v>
      </c>
      <c r="C912" s="45">
        <v>15.04809</v>
      </c>
      <c r="D912" s="45" t="s">
        <v>5966</v>
      </c>
    </row>
    <row r="913" spans="1:4" x14ac:dyDescent="0.25">
      <c r="A913" s="2">
        <v>0</v>
      </c>
      <c r="B913" s="44" t="s">
        <v>199</v>
      </c>
      <c r="C913" s="44">
        <v>15.048019999999999</v>
      </c>
      <c r="D913" s="44">
        <v>0.55833109999999997</v>
      </c>
    </row>
    <row r="914" spans="1:4" x14ac:dyDescent="0.25">
      <c r="A914" s="2">
        <v>0</v>
      </c>
      <c r="B914" s="44" t="s">
        <v>2312</v>
      </c>
      <c r="C914" s="44">
        <v>15.042680000000001</v>
      </c>
      <c r="D914" s="44" t="s">
        <v>5966</v>
      </c>
    </row>
    <row r="915" spans="1:4" x14ac:dyDescent="0.25">
      <c r="A915" s="2">
        <v>0</v>
      </c>
      <c r="B915" s="45" t="s">
        <v>4849</v>
      </c>
      <c r="C915" s="45">
        <v>15.036429999999999</v>
      </c>
      <c r="D915" s="45" t="s">
        <v>5966</v>
      </c>
    </row>
    <row r="916" spans="1:4" x14ac:dyDescent="0.25">
      <c r="A916" s="2">
        <v>0</v>
      </c>
      <c r="B916" s="44" t="s">
        <v>157</v>
      </c>
      <c r="C916" s="44">
        <v>15.03628</v>
      </c>
      <c r="D916" s="44" t="s">
        <v>5966</v>
      </c>
    </row>
    <row r="917" spans="1:4" x14ac:dyDescent="0.25">
      <c r="A917" s="2">
        <v>0</v>
      </c>
      <c r="B917" s="44" t="s">
        <v>5100</v>
      </c>
      <c r="C917" s="44">
        <v>15.0311</v>
      </c>
      <c r="D917" s="44" t="s">
        <v>5966</v>
      </c>
    </row>
    <row r="918" spans="1:4" x14ac:dyDescent="0.25">
      <c r="A918" s="2">
        <v>0</v>
      </c>
      <c r="B918" s="44" t="s">
        <v>584</v>
      </c>
      <c r="C918" s="44">
        <v>15.023289999999999</v>
      </c>
      <c r="D918" s="44">
        <v>0.37981320000000002</v>
      </c>
    </row>
    <row r="919" spans="1:4" x14ac:dyDescent="0.25">
      <c r="A919" s="2">
        <v>0</v>
      </c>
      <c r="B919" s="45" t="s">
        <v>4134</v>
      </c>
      <c r="C919" s="45">
        <v>15.0174</v>
      </c>
      <c r="D919" s="45" t="s">
        <v>5966</v>
      </c>
    </row>
    <row r="920" spans="1:4" x14ac:dyDescent="0.25">
      <c r="A920" s="2">
        <v>0</v>
      </c>
      <c r="B920" s="45" t="s">
        <v>2029</v>
      </c>
      <c r="C920" s="45">
        <v>15.015129999999999</v>
      </c>
      <c r="D920" s="45" t="s">
        <v>5966</v>
      </c>
    </row>
    <row r="921" spans="1:4" x14ac:dyDescent="0.25">
      <c r="A921" s="2">
        <v>0</v>
      </c>
      <c r="B921" s="44" t="s">
        <v>1842</v>
      </c>
      <c r="C921" s="44">
        <v>15.011749999999999</v>
      </c>
      <c r="D921" s="44">
        <v>0.67920959999999997</v>
      </c>
    </row>
    <row r="922" spans="1:4" x14ac:dyDescent="0.25">
      <c r="A922" s="2">
        <v>0</v>
      </c>
      <c r="B922" s="44" t="s">
        <v>158</v>
      </c>
      <c r="C922" s="44">
        <v>15.00962</v>
      </c>
      <c r="D922" s="44">
        <v>0.58738140000000005</v>
      </c>
    </row>
    <row r="923" spans="1:4" x14ac:dyDescent="0.25">
      <c r="A923" s="2">
        <v>0</v>
      </c>
      <c r="B923" s="44" t="s">
        <v>1078</v>
      </c>
      <c r="C923" s="44">
        <v>15.00398</v>
      </c>
      <c r="D923" s="44">
        <v>0.2007111</v>
      </c>
    </row>
    <row r="924" spans="1:4" x14ac:dyDescent="0.25">
      <c r="A924" s="2">
        <v>0</v>
      </c>
      <c r="B924" s="45" t="s">
        <v>874</v>
      </c>
      <c r="C924" s="45">
        <v>14.998889999999999</v>
      </c>
      <c r="D924" s="45">
        <v>0.18593570000000001</v>
      </c>
    </row>
    <row r="925" spans="1:4" x14ac:dyDescent="0.25">
      <c r="A925" s="2">
        <v>0</v>
      </c>
      <c r="B925" s="45" t="s">
        <v>4141</v>
      </c>
      <c r="C925" s="45">
        <v>14.992570000000001</v>
      </c>
      <c r="D925" s="45" t="s">
        <v>5966</v>
      </c>
    </row>
    <row r="926" spans="1:4" x14ac:dyDescent="0.25">
      <c r="A926" s="2">
        <v>0</v>
      </c>
      <c r="B926" s="45" t="s">
        <v>6111</v>
      </c>
      <c r="C926" s="45">
        <v>14.979649999999999</v>
      </c>
      <c r="D926" s="45" t="s">
        <v>5966</v>
      </c>
    </row>
    <row r="927" spans="1:4" x14ac:dyDescent="0.25">
      <c r="A927" s="2">
        <v>0</v>
      </c>
      <c r="B927" s="44" t="s">
        <v>2013</v>
      </c>
      <c r="C927" s="44">
        <v>14.974080000000001</v>
      </c>
      <c r="D927" s="44" t="s">
        <v>5966</v>
      </c>
    </row>
    <row r="928" spans="1:4" x14ac:dyDescent="0.25">
      <c r="A928" s="2">
        <v>0</v>
      </c>
      <c r="B928" s="46" t="s">
        <v>6093</v>
      </c>
      <c r="C928" s="46">
        <v>14.97316</v>
      </c>
      <c r="D928" s="45" t="s">
        <v>5966</v>
      </c>
    </row>
    <row r="929" spans="1:4" x14ac:dyDescent="0.25">
      <c r="A929" s="2">
        <v>0</v>
      </c>
      <c r="B929" s="44" t="s">
        <v>4891</v>
      </c>
      <c r="C929" s="44">
        <v>14.97311</v>
      </c>
      <c r="D929" s="44">
        <v>0.79491990000000001</v>
      </c>
    </row>
    <row r="930" spans="1:4" x14ac:dyDescent="0.25">
      <c r="A930" s="2">
        <v>0</v>
      </c>
      <c r="B930" s="45" t="s">
        <v>2327</v>
      </c>
      <c r="C930" s="45">
        <v>14.96378</v>
      </c>
      <c r="D930" s="45" t="s">
        <v>5966</v>
      </c>
    </row>
    <row r="931" spans="1:4" x14ac:dyDescent="0.25">
      <c r="A931" s="2">
        <v>0</v>
      </c>
      <c r="B931" s="45" t="s">
        <v>2009</v>
      </c>
      <c r="C931" s="45">
        <v>14.9483</v>
      </c>
      <c r="D931" s="45">
        <v>2.7746909999999998</v>
      </c>
    </row>
    <row r="932" spans="1:4" x14ac:dyDescent="0.25">
      <c r="A932" s="2">
        <v>0</v>
      </c>
      <c r="B932" s="45" t="s">
        <v>2017</v>
      </c>
      <c r="C932" s="45">
        <v>14.94759</v>
      </c>
      <c r="D932" s="45" t="s">
        <v>5966</v>
      </c>
    </row>
    <row r="933" spans="1:4" x14ac:dyDescent="0.25">
      <c r="A933" s="2">
        <v>0</v>
      </c>
      <c r="B933" s="44" t="s">
        <v>4154</v>
      </c>
      <c r="C933" s="44">
        <v>14.94178</v>
      </c>
      <c r="D933" s="44" t="s">
        <v>5966</v>
      </c>
    </row>
    <row r="934" spans="1:4" x14ac:dyDescent="0.25">
      <c r="A934" s="2">
        <v>0</v>
      </c>
      <c r="B934" s="45" t="s">
        <v>2311</v>
      </c>
      <c r="C934" s="45">
        <v>14.938610000000001</v>
      </c>
      <c r="D934" s="45" t="s">
        <v>5966</v>
      </c>
    </row>
    <row r="935" spans="1:4" x14ac:dyDescent="0.25">
      <c r="A935" s="2">
        <v>0</v>
      </c>
      <c r="B935" s="45" t="s">
        <v>4138</v>
      </c>
      <c r="C935" s="45">
        <v>14.936540000000001</v>
      </c>
      <c r="D935" s="45" t="s">
        <v>5966</v>
      </c>
    </row>
    <row r="936" spans="1:4" x14ac:dyDescent="0.25">
      <c r="A936" s="2">
        <v>0</v>
      </c>
      <c r="B936" s="45" t="s">
        <v>2071</v>
      </c>
      <c r="C936" s="45">
        <v>14.933809999999999</v>
      </c>
      <c r="D936" s="45" t="s">
        <v>5966</v>
      </c>
    </row>
    <row r="937" spans="1:4" x14ac:dyDescent="0.25">
      <c r="A937" s="2">
        <v>0</v>
      </c>
      <c r="B937" s="45" t="s">
        <v>1996</v>
      </c>
      <c r="C937" s="45">
        <v>14.9329</v>
      </c>
      <c r="D937" s="45" t="s">
        <v>5966</v>
      </c>
    </row>
    <row r="938" spans="1:4" x14ac:dyDescent="0.25">
      <c r="A938" s="2">
        <v>0</v>
      </c>
      <c r="B938" s="44" t="s">
        <v>2014</v>
      </c>
      <c r="C938" s="44">
        <v>14.92684</v>
      </c>
      <c r="D938" s="44" t="s">
        <v>5966</v>
      </c>
    </row>
    <row r="939" spans="1:4" x14ac:dyDescent="0.25">
      <c r="A939" s="2">
        <v>0</v>
      </c>
      <c r="B939" s="46" t="s">
        <v>5062</v>
      </c>
      <c r="C939" s="46">
        <v>14.92568</v>
      </c>
      <c r="D939" s="45" t="s">
        <v>5966</v>
      </c>
    </row>
    <row r="940" spans="1:4" x14ac:dyDescent="0.25">
      <c r="A940" s="2">
        <v>0</v>
      </c>
      <c r="B940" s="45" t="s">
        <v>4123</v>
      </c>
      <c r="C940" s="45">
        <v>14.918089999999999</v>
      </c>
      <c r="D940" s="45" t="s">
        <v>5966</v>
      </c>
    </row>
    <row r="941" spans="1:4" x14ac:dyDescent="0.25">
      <c r="A941" s="2">
        <v>0</v>
      </c>
      <c r="B941" s="44" t="s">
        <v>878</v>
      </c>
      <c r="C941" s="44">
        <v>14.914099999999999</v>
      </c>
      <c r="D941" s="44" t="s">
        <v>5966</v>
      </c>
    </row>
    <row r="942" spans="1:4" x14ac:dyDescent="0.25">
      <c r="A942" s="2">
        <v>0</v>
      </c>
      <c r="B942" s="44" t="s">
        <v>4838</v>
      </c>
      <c r="C942" s="44">
        <v>14.91123</v>
      </c>
      <c r="D942" s="44" t="s">
        <v>5966</v>
      </c>
    </row>
    <row r="943" spans="1:4" x14ac:dyDescent="0.25">
      <c r="A943" s="2">
        <v>0</v>
      </c>
      <c r="B943" s="44" t="s">
        <v>608</v>
      </c>
      <c r="C943" s="44">
        <v>14.9108</v>
      </c>
      <c r="D943" s="44" t="s">
        <v>5966</v>
      </c>
    </row>
    <row r="944" spans="1:4" x14ac:dyDescent="0.25">
      <c r="A944" s="2">
        <v>0</v>
      </c>
      <c r="B944" s="45" t="s">
        <v>2282</v>
      </c>
      <c r="C944" s="45">
        <v>14.905709999999999</v>
      </c>
      <c r="D944" s="45" t="s">
        <v>5966</v>
      </c>
    </row>
    <row r="945" spans="1:4" x14ac:dyDescent="0.25">
      <c r="A945" s="2">
        <v>0</v>
      </c>
      <c r="B945" s="45" t="s">
        <v>1251</v>
      </c>
      <c r="C945" s="45">
        <v>14.90329</v>
      </c>
      <c r="D945" s="45">
        <v>0.57533339999999999</v>
      </c>
    </row>
    <row r="946" spans="1:4" x14ac:dyDescent="0.25">
      <c r="A946" s="2">
        <v>0</v>
      </c>
      <c r="B946" s="45" t="s">
        <v>2328</v>
      </c>
      <c r="C946" s="45">
        <v>14.90016</v>
      </c>
      <c r="D946" s="45" t="s">
        <v>5966</v>
      </c>
    </row>
    <row r="947" spans="1:4" x14ac:dyDescent="0.25">
      <c r="A947" s="2">
        <v>0</v>
      </c>
      <c r="B947" s="45" t="s">
        <v>6094</v>
      </c>
      <c r="C947" s="45">
        <v>14.89866</v>
      </c>
      <c r="D947" s="45" t="s">
        <v>5966</v>
      </c>
    </row>
    <row r="948" spans="1:4" x14ac:dyDescent="0.25">
      <c r="A948" s="2">
        <v>0</v>
      </c>
      <c r="B948" s="44" t="s">
        <v>6092</v>
      </c>
      <c r="C948" s="44">
        <v>14.89597</v>
      </c>
      <c r="D948" s="44">
        <v>0.5243236</v>
      </c>
    </row>
    <row r="949" spans="1:4" x14ac:dyDescent="0.25">
      <c r="A949" s="2">
        <v>0</v>
      </c>
      <c r="B949" s="45" t="s">
        <v>2324</v>
      </c>
      <c r="C949" s="45">
        <v>14.895720000000001</v>
      </c>
      <c r="D949" s="45">
        <v>0.4477256</v>
      </c>
    </row>
    <row r="950" spans="1:4" x14ac:dyDescent="0.25">
      <c r="A950" s="2">
        <v>0</v>
      </c>
      <c r="B950" s="45" t="s">
        <v>5501</v>
      </c>
      <c r="C950" s="45">
        <v>14.88158</v>
      </c>
      <c r="D950" s="45" t="s">
        <v>5966</v>
      </c>
    </row>
    <row r="951" spans="1:4" x14ac:dyDescent="0.25">
      <c r="A951" s="2">
        <v>0</v>
      </c>
      <c r="B951" s="44" t="s">
        <v>5338</v>
      </c>
      <c r="C951" s="44">
        <v>14.871880000000001</v>
      </c>
      <c r="D951" s="44" t="s">
        <v>5966</v>
      </c>
    </row>
    <row r="952" spans="1:4" x14ac:dyDescent="0.25">
      <c r="A952" s="2">
        <v>0</v>
      </c>
      <c r="B952" s="45" t="s">
        <v>949</v>
      </c>
      <c r="C952" s="45">
        <v>14.86566</v>
      </c>
      <c r="D952" s="45">
        <v>0.27207369999999997</v>
      </c>
    </row>
    <row r="953" spans="1:4" x14ac:dyDescent="0.25">
      <c r="A953" s="2">
        <v>0</v>
      </c>
      <c r="B953" s="45" t="s">
        <v>161</v>
      </c>
      <c r="C953" s="45">
        <v>14.862030000000001</v>
      </c>
      <c r="D953" s="45" t="s">
        <v>5966</v>
      </c>
    </row>
    <row r="954" spans="1:4" x14ac:dyDescent="0.25">
      <c r="A954" s="2">
        <v>0</v>
      </c>
      <c r="B954" s="44" t="s">
        <v>4860</v>
      </c>
      <c r="C954" s="44">
        <v>14.85956</v>
      </c>
      <c r="D954" s="44" t="s">
        <v>5966</v>
      </c>
    </row>
    <row r="955" spans="1:4" x14ac:dyDescent="0.25">
      <c r="A955" s="2">
        <v>0</v>
      </c>
      <c r="B955" s="44" t="s">
        <v>2012</v>
      </c>
      <c r="C955" s="44">
        <v>14.856960000000001</v>
      </c>
      <c r="D955" s="44">
        <v>0.14016960000000001</v>
      </c>
    </row>
    <row r="956" spans="1:4" x14ac:dyDescent="0.25">
      <c r="A956" s="2">
        <v>0</v>
      </c>
      <c r="B956" s="45" t="s">
        <v>1322</v>
      </c>
      <c r="C956" s="45">
        <v>14.853949999999999</v>
      </c>
      <c r="D956" s="45" t="s">
        <v>5966</v>
      </c>
    </row>
    <row r="957" spans="1:4" x14ac:dyDescent="0.25">
      <c r="A957" s="2">
        <v>0</v>
      </c>
      <c r="B957" s="44" t="s">
        <v>1647</v>
      </c>
      <c r="C957" s="44">
        <v>14.848369999999999</v>
      </c>
      <c r="D957" s="44">
        <v>7.6881900000000003E-2</v>
      </c>
    </row>
    <row r="958" spans="1:4" x14ac:dyDescent="0.25">
      <c r="A958" s="2">
        <v>0</v>
      </c>
      <c r="B958" s="44" t="s">
        <v>4911</v>
      </c>
      <c r="C958" s="44">
        <v>14.83403</v>
      </c>
      <c r="D958" s="44" t="s">
        <v>5966</v>
      </c>
    </row>
    <row r="959" spans="1:4" x14ac:dyDescent="0.25">
      <c r="A959" s="2">
        <v>0</v>
      </c>
      <c r="B959" s="45" t="s">
        <v>4917</v>
      </c>
      <c r="C959" s="45">
        <v>14.827959999999999</v>
      </c>
      <c r="D959" s="45" t="s">
        <v>5966</v>
      </c>
    </row>
    <row r="960" spans="1:4" x14ac:dyDescent="0.25">
      <c r="A960" s="2">
        <v>0</v>
      </c>
      <c r="B960" s="45" t="s">
        <v>6110</v>
      </c>
      <c r="C960" s="45">
        <v>14.82288</v>
      </c>
      <c r="D960" s="45" t="s">
        <v>5966</v>
      </c>
    </row>
    <row r="961" spans="1:4" x14ac:dyDescent="0.25">
      <c r="A961" s="2">
        <v>0</v>
      </c>
      <c r="B961" s="45" t="s">
        <v>149</v>
      </c>
      <c r="C961" s="45">
        <v>14.8177</v>
      </c>
      <c r="D961" s="45" t="s">
        <v>5966</v>
      </c>
    </row>
    <row r="962" spans="1:4" x14ac:dyDescent="0.25">
      <c r="A962" s="2">
        <v>0</v>
      </c>
      <c r="B962" s="45" t="s">
        <v>6122</v>
      </c>
      <c r="C962" s="45">
        <v>14.81695</v>
      </c>
      <c r="D962" s="45" t="s">
        <v>5966</v>
      </c>
    </row>
    <row r="963" spans="1:4" x14ac:dyDescent="0.25">
      <c r="A963" s="2">
        <v>0</v>
      </c>
      <c r="B963" s="44" t="s">
        <v>580</v>
      </c>
      <c r="C963" s="44">
        <v>14.813470000000001</v>
      </c>
      <c r="D963" s="44" t="s">
        <v>5966</v>
      </c>
    </row>
    <row r="964" spans="1:4" x14ac:dyDescent="0.25">
      <c r="A964" s="2">
        <v>0</v>
      </c>
      <c r="B964" s="44" t="s">
        <v>4812</v>
      </c>
      <c r="C964" s="44">
        <v>14.8032</v>
      </c>
      <c r="D964" s="44" t="s">
        <v>5966</v>
      </c>
    </row>
    <row r="965" spans="1:4" x14ac:dyDescent="0.25">
      <c r="A965" s="2">
        <v>0</v>
      </c>
      <c r="B965" s="44" t="s">
        <v>1995</v>
      </c>
      <c r="C965" s="44">
        <v>14.798489999999999</v>
      </c>
      <c r="D965" s="44" t="s">
        <v>5966</v>
      </c>
    </row>
    <row r="966" spans="1:4" x14ac:dyDescent="0.25">
      <c r="A966" s="2">
        <v>0</v>
      </c>
      <c r="B966" s="44" t="s">
        <v>859</v>
      </c>
      <c r="C966" s="44">
        <v>14.798450000000001</v>
      </c>
      <c r="D966" s="44">
        <v>0.67829379999999995</v>
      </c>
    </row>
    <row r="967" spans="1:4" x14ac:dyDescent="0.25">
      <c r="A967" s="2">
        <v>0</v>
      </c>
      <c r="B967" s="46" t="s">
        <v>5541</v>
      </c>
      <c r="C967" s="46">
        <v>14.790010000000001</v>
      </c>
      <c r="D967" s="45" t="s">
        <v>5966</v>
      </c>
    </row>
    <row r="968" spans="1:4" x14ac:dyDescent="0.25">
      <c r="A968" s="2">
        <v>0</v>
      </c>
      <c r="B968" s="44" t="s">
        <v>4109</v>
      </c>
      <c r="C968" s="44">
        <v>14.771229999999999</v>
      </c>
      <c r="D968" s="44" t="s">
        <v>5966</v>
      </c>
    </row>
    <row r="969" spans="1:4" x14ac:dyDescent="0.25">
      <c r="A969" s="2">
        <v>0</v>
      </c>
      <c r="B969" s="44" t="s">
        <v>5123</v>
      </c>
      <c r="C969" s="44">
        <v>14.761559999999999</v>
      </c>
      <c r="D969" s="44" t="s">
        <v>5966</v>
      </c>
    </row>
    <row r="970" spans="1:4" x14ac:dyDescent="0.25">
      <c r="A970" s="2">
        <v>0</v>
      </c>
      <c r="B970" s="45" t="s">
        <v>4896</v>
      </c>
      <c r="C970" s="45">
        <v>14.757770000000001</v>
      </c>
      <c r="D970" s="45" t="s">
        <v>5966</v>
      </c>
    </row>
    <row r="971" spans="1:4" x14ac:dyDescent="0.25">
      <c r="A971" s="2">
        <v>0</v>
      </c>
      <c r="B971" s="44" t="s">
        <v>862</v>
      </c>
      <c r="C971" s="44">
        <v>14.75536</v>
      </c>
      <c r="D971" s="44" t="s">
        <v>5966</v>
      </c>
    </row>
    <row r="972" spans="1:4" x14ac:dyDescent="0.25">
      <c r="A972" s="2">
        <v>0</v>
      </c>
      <c r="B972" s="45" t="s">
        <v>4140</v>
      </c>
      <c r="C972" s="45">
        <v>14.755100000000001</v>
      </c>
      <c r="D972" s="45" t="s">
        <v>5966</v>
      </c>
    </row>
    <row r="973" spans="1:4" x14ac:dyDescent="0.25">
      <c r="A973" s="2">
        <v>0</v>
      </c>
      <c r="B973" s="44" t="s">
        <v>2768</v>
      </c>
      <c r="C973" s="44">
        <v>14.75422</v>
      </c>
      <c r="D973" s="44">
        <v>0.25599319999999998</v>
      </c>
    </row>
    <row r="974" spans="1:4" x14ac:dyDescent="0.25">
      <c r="A974" s="2">
        <v>0</v>
      </c>
      <c r="B974" s="45" t="s">
        <v>6000</v>
      </c>
      <c r="C974" s="45">
        <v>14.75235</v>
      </c>
      <c r="D974" s="45" t="s">
        <v>5966</v>
      </c>
    </row>
    <row r="975" spans="1:4" x14ac:dyDescent="0.25">
      <c r="A975" s="2">
        <v>0</v>
      </c>
      <c r="B975" s="45" t="s">
        <v>517</v>
      </c>
      <c r="C975" s="45">
        <v>14.7455</v>
      </c>
      <c r="D975" s="45">
        <v>0.64633070000000004</v>
      </c>
    </row>
    <row r="976" spans="1:4" x14ac:dyDescent="0.25">
      <c r="A976" s="2">
        <v>0</v>
      </c>
      <c r="B976" s="46" t="s">
        <v>2018</v>
      </c>
      <c r="C976" s="46">
        <v>14.744999999999999</v>
      </c>
      <c r="D976" s="45" t="s">
        <v>5966</v>
      </c>
    </row>
    <row r="977" spans="1:4" x14ac:dyDescent="0.25">
      <c r="A977" s="2">
        <v>0</v>
      </c>
      <c r="B977" s="45" t="s">
        <v>1321</v>
      </c>
      <c r="C977" s="45">
        <v>14.743040000000001</v>
      </c>
      <c r="D977" s="45" t="s">
        <v>5966</v>
      </c>
    </row>
    <row r="978" spans="1:4" x14ac:dyDescent="0.25">
      <c r="A978" s="2">
        <v>0</v>
      </c>
      <c r="B978" s="45" t="s">
        <v>4132</v>
      </c>
      <c r="C978" s="45">
        <v>14.742789999999999</v>
      </c>
      <c r="D978" s="45" t="s">
        <v>5966</v>
      </c>
    </row>
    <row r="979" spans="1:4" x14ac:dyDescent="0.25">
      <c r="A979" s="2">
        <v>0</v>
      </c>
      <c r="B979" s="44" t="s">
        <v>2004</v>
      </c>
      <c r="C979" s="44">
        <v>14.73892</v>
      </c>
      <c r="D979" s="44" t="s">
        <v>5966</v>
      </c>
    </row>
    <row r="980" spans="1:4" x14ac:dyDescent="0.25">
      <c r="A980" s="2">
        <v>0</v>
      </c>
      <c r="B980" s="45" t="s">
        <v>2307</v>
      </c>
      <c r="C980" s="45">
        <v>14.737130000000001</v>
      </c>
      <c r="D980" s="45" t="s">
        <v>5966</v>
      </c>
    </row>
    <row r="981" spans="1:4" x14ac:dyDescent="0.25">
      <c r="A981" s="2">
        <v>0</v>
      </c>
      <c r="B981" s="44" t="s">
        <v>5034</v>
      </c>
      <c r="C981" s="44">
        <v>14.736370000000001</v>
      </c>
      <c r="D981" s="44" t="s">
        <v>5966</v>
      </c>
    </row>
    <row r="982" spans="1:4" x14ac:dyDescent="0.25">
      <c r="A982" s="2">
        <v>0</v>
      </c>
      <c r="B982" s="46" t="s">
        <v>4147</v>
      </c>
      <c r="C982" s="46">
        <v>14.72635</v>
      </c>
      <c r="D982" s="45" t="s">
        <v>5966</v>
      </c>
    </row>
    <row r="983" spans="1:4" x14ac:dyDescent="0.25">
      <c r="A983" s="2">
        <v>0</v>
      </c>
      <c r="B983" s="44" t="s">
        <v>5479</v>
      </c>
      <c r="C983" s="44">
        <v>14.72433</v>
      </c>
      <c r="D983" s="44" t="s">
        <v>5966</v>
      </c>
    </row>
    <row r="984" spans="1:4" x14ac:dyDescent="0.25">
      <c r="A984" s="2">
        <v>0</v>
      </c>
      <c r="B984" s="45" t="s">
        <v>5052</v>
      </c>
      <c r="C984" s="45">
        <v>14.723929999999999</v>
      </c>
      <c r="D984" s="45" t="s">
        <v>5966</v>
      </c>
    </row>
    <row r="985" spans="1:4" x14ac:dyDescent="0.25">
      <c r="A985" s="2">
        <v>0</v>
      </c>
      <c r="B985" s="45" t="s">
        <v>2070</v>
      </c>
      <c r="C985" s="45">
        <v>14.72001</v>
      </c>
      <c r="D985" s="45" t="s">
        <v>5966</v>
      </c>
    </row>
    <row r="986" spans="1:4" x14ac:dyDescent="0.25">
      <c r="A986" s="2">
        <v>0</v>
      </c>
      <c r="B986" s="45" t="s">
        <v>1260</v>
      </c>
      <c r="C986" s="45">
        <v>14.71617</v>
      </c>
      <c r="D986" s="45">
        <v>0.14772869999999999</v>
      </c>
    </row>
    <row r="987" spans="1:4" x14ac:dyDescent="0.25">
      <c r="A987" s="2">
        <v>0</v>
      </c>
      <c r="B987" s="45" t="s">
        <v>1989</v>
      </c>
      <c r="C987" s="45">
        <v>14.705270000000001</v>
      </c>
      <c r="D987" s="45" t="s">
        <v>5966</v>
      </c>
    </row>
    <row r="988" spans="1:4" x14ac:dyDescent="0.25">
      <c r="A988" s="2">
        <v>0</v>
      </c>
      <c r="B988" s="46" t="s">
        <v>2322</v>
      </c>
      <c r="C988" s="46">
        <v>14.698449999999999</v>
      </c>
      <c r="D988" s="45" t="s">
        <v>5966</v>
      </c>
    </row>
    <row r="989" spans="1:4" x14ac:dyDescent="0.25">
      <c r="A989" s="2">
        <v>0</v>
      </c>
      <c r="B989" s="44" t="s">
        <v>317</v>
      </c>
      <c r="C989" s="44">
        <v>14.69843</v>
      </c>
      <c r="D989" s="44">
        <v>9.2097499999999999E-2</v>
      </c>
    </row>
    <row r="990" spans="1:4" x14ac:dyDescent="0.25">
      <c r="A990" s="2">
        <v>0</v>
      </c>
      <c r="B990" s="45" t="s">
        <v>4797</v>
      </c>
      <c r="C990" s="45">
        <v>14.697039999999999</v>
      </c>
      <c r="D990" s="45">
        <v>3.6975899999999999E-2</v>
      </c>
    </row>
    <row r="991" spans="1:4" x14ac:dyDescent="0.25">
      <c r="A991" s="2">
        <v>0</v>
      </c>
      <c r="B991" s="44" t="s">
        <v>1621</v>
      </c>
      <c r="C991" s="44">
        <v>14.686719999999999</v>
      </c>
      <c r="D991" s="44">
        <v>0.45372380000000001</v>
      </c>
    </row>
    <row r="992" spans="1:4" x14ac:dyDescent="0.25">
      <c r="A992" s="2">
        <v>0</v>
      </c>
      <c r="B992" s="44" t="s">
        <v>6114</v>
      </c>
      <c r="C992" s="44">
        <v>14.673959999999999</v>
      </c>
      <c r="D992" s="44" t="s">
        <v>5966</v>
      </c>
    </row>
    <row r="993" spans="1:4" x14ac:dyDescent="0.25">
      <c r="A993" s="2">
        <v>0</v>
      </c>
      <c r="B993" s="45" t="s">
        <v>5329</v>
      </c>
      <c r="C993" s="45">
        <v>14.66752</v>
      </c>
      <c r="D993" s="45" t="s">
        <v>5966</v>
      </c>
    </row>
    <row r="994" spans="1:4" x14ac:dyDescent="0.25">
      <c r="A994" s="2">
        <v>0</v>
      </c>
      <c r="B994" s="45" t="s">
        <v>1998</v>
      </c>
      <c r="C994" s="45">
        <v>14.65774</v>
      </c>
      <c r="D994" s="45" t="s">
        <v>5966</v>
      </c>
    </row>
    <row r="995" spans="1:4" x14ac:dyDescent="0.25">
      <c r="A995" s="2">
        <v>0</v>
      </c>
      <c r="B995" s="45" t="s">
        <v>5097</v>
      </c>
      <c r="C995" s="45">
        <v>14.65761</v>
      </c>
      <c r="D995" s="45" t="s">
        <v>5966</v>
      </c>
    </row>
    <row r="996" spans="1:4" x14ac:dyDescent="0.25">
      <c r="A996" s="2">
        <v>0</v>
      </c>
      <c r="B996" s="45" t="s">
        <v>2318</v>
      </c>
      <c r="C996" s="45">
        <v>14.65659</v>
      </c>
      <c r="D996" s="45">
        <v>3.3245070000000001</v>
      </c>
    </row>
    <row r="997" spans="1:4" x14ac:dyDescent="0.25">
      <c r="A997" s="2">
        <v>0</v>
      </c>
      <c r="B997" s="45" t="s">
        <v>1997</v>
      </c>
      <c r="C997" s="45">
        <v>14.63209</v>
      </c>
      <c r="D997" s="45" t="s">
        <v>5966</v>
      </c>
    </row>
    <row r="998" spans="1:4" x14ac:dyDescent="0.25">
      <c r="A998" s="2">
        <v>0</v>
      </c>
      <c r="B998" s="44" t="s">
        <v>6106</v>
      </c>
      <c r="C998" s="44">
        <v>14.62561</v>
      </c>
      <c r="D998" s="44" t="s">
        <v>5966</v>
      </c>
    </row>
    <row r="999" spans="1:4" x14ac:dyDescent="0.25">
      <c r="A999" s="2">
        <v>0</v>
      </c>
      <c r="B999" s="44" t="s">
        <v>5024</v>
      </c>
      <c r="C999" s="44">
        <v>14.60862</v>
      </c>
      <c r="D999" s="44" t="s">
        <v>5966</v>
      </c>
    </row>
    <row r="1000" spans="1:4" x14ac:dyDescent="0.25">
      <c r="A1000" s="2">
        <v>0</v>
      </c>
      <c r="B1000" s="45" t="s">
        <v>6100</v>
      </c>
      <c r="C1000" s="45">
        <v>14.607200000000001</v>
      </c>
      <c r="D1000" s="45" t="s">
        <v>5966</v>
      </c>
    </row>
    <row r="1001" spans="1:4" x14ac:dyDescent="0.25">
      <c r="A1001" s="2">
        <v>0</v>
      </c>
      <c r="B1001" s="45" t="s">
        <v>2330</v>
      </c>
      <c r="C1001" s="45">
        <v>14.606350000000001</v>
      </c>
      <c r="D1001" s="45" t="s">
        <v>5966</v>
      </c>
    </row>
    <row r="1002" spans="1:4" x14ac:dyDescent="0.25">
      <c r="A1002" s="2">
        <v>0</v>
      </c>
      <c r="B1002" s="44" t="s">
        <v>579</v>
      </c>
      <c r="C1002" s="44">
        <v>14.60505</v>
      </c>
      <c r="D1002" s="44" t="s">
        <v>5966</v>
      </c>
    </row>
    <row r="1003" spans="1:4" x14ac:dyDescent="0.25">
      <c r="A1003" s="2">
        <v>0</v>
      </c>
      <c r="B1003" s="44" t="s">
        <v>5046</v>
      </c>
      <c r="C1003" s="44">
        <v>14.59735</v>
      </c>
      <c r="D1003" s="44" t="s">
        <v>5966</v>
      </c>
    </row>
    <row r="1004" spans="1:4" x14ac:dyDescent="0.25">
      <c r="A1004" s="2">
        <v>0</v>
      </c>
      <c r="B1004" s="44" t="s">
        <v>2395</v>
      </c>
      <c r="C1004" s="44">
        <v>14.588190000000001</v>
      </c>
      <c r="D1004" s="44" t="s">
        <v>5966</v>
      </c>
    </row>
    <row r="1005" spans="1:4" x14ac:dyDescent="0.25">
      <c r="A1005" s="2">
        <v>0</v>
      </c>
      <c r="B1005" s="45" t="s">
        <v>4135</v>
      </c>
      <c r="C1005" s="45">
        <v>14.584720000000001</v>
      </c>
      <c r="D1005" s="45" t="s">
        <v>5966</v>
      </c>
    </row>
    <row r="1006" spans="1:4" x14ac:dyDescent="0.25">
      <c r="A1006" s="2">
        <v>0</v>
      </c>
      <c r="B1006" s="45" t="s">
        <v>1317</v>
      </c>
      <c r="C1006" s="45">
        <v>14.58351</v>
      </c>
      <c r="D1006" s="45" t="s">
        <v>5966</v>
      </c>
    </row>
    <row r="1007" spans="1:4" x14ac:dyDescent="0.25">
      <c r="A1007" s="2">
        <v>0</v>
      </c>
      <c r="B1007" s="45" t="s">
        <v>4106</v>
      </c>
      <c r="C1007" s="45">
        <v>14.5692</v>
      </c>
      <c r="D1007" s="45" t="s">
        <v>5966</v>
      </c>
    </row>
    <row r="1008" spans="1:4" x14ac:dyDescent="0.25">
      <c r="A1008" s="2">
        <v>0</v>
      </c>
      <c r="B1008" s="45" t="s">
        <v>2363</v>
      </c>
      <c r="C1008" s="45">
        <v>14.564260000000001</v>
      </c>
      <c r="D1008" s="45" t="s">
        <v>5966</v>
      </c>
    </row>
    <row r="1009" spans="1:4" x14ac:dyDescent="0.25">
      <c r="A1009" s="2">
        <v>0</v>
      </c>
      <c r="B1009" s="44" t="s">
        <v>6095</v>
      </c>
      <c r="C1009" s="44">
        <v>14.562329999999999</v>
      </c>
      <c r="D1009" s="44" t="s">
        <v>5966</v>
      </c>
    </row>
    <row r="1010" spans="1:4" x14ac:dyDescent="0.25">
      <c r="A1010" s="2">
        <v>0</v>
      </c>
      <c r="B1010" s="44" t="s">
        <v>4350</v>
      </c>
      <c r="C1010" s="44">
        <v>14.559100000000001</v>
      </c>
      <c r="D1010" s="44" t="s">
        <v>5966</v>
      </c>
    </row>
    <row r="1011" spans="1:4" x14ac:dyDescent="0.25">
      <c r="A1011" s="2">
        <v>0</v>
      </c>
      <c r="B1011" s="45" t="s">
        <v>866</v>
      </c>
      <c r="C1011" s="45">
        <v>14.54449</v>
      </c>
      <c r="D1011" s="45" t="s">
        <v>5966</v>
      </c>
    </row>
    <row r="1012" spans="1:4" x14ac:dyDescent="0.25">
      <c r="A1012" s="2">
        <v>0</v>
      </c>
      <c r="B1012" s="45" t="s">
        <v>1990</v>
      </c>
      <c r="C1012" s="45">
        <v>14.53722</v>
      </c>
      <c r="D1012" s="45" t="s">
        <v>5966</v>
      </c>
    </row>
    <row r="1013" spans="1:4" x14ac:dyDescent="0.25">
      <c r="A1013" s="2">
        <v>0</v>
      </c>
      <c r="B1013" s="45" t="s">
        <v>6105</v>
      </c>
      <c r="C1013" s="45">
        <v>14.53647</v>
      </c>
      <c r="D1013" s="45" t="s">
        <v>5966</v>
      </c>
    </row>
    <row r="1014" spans="1:4" x14ac:dyDescent="0.25">
      <c r="A1014" s="2">
        <v>0</v>
      </c>
      <c r="B1014" s="45" t="s">
        <v>2315</v>
      </c>
      <c r="C1014" s="45">
        <v>14.53016</v>
      </c>
      <c r="D1014" s="45" t="s">
        <v>5966</v>
      </c>
    </row>
    <row r="1015" spans="1:4" x14ac:dyDescent="0.25">
      <c r="A1015" s="2">
        <v>0</v>
      </c>
      <c r="B1015" s="45" t="s">
        <v>865</v>
      </c>
      <c r="C1015" s="45">
        <v>14.527279999999999</v>
      </c>
      <c r="D1015" s="45" t="s">
        <v>5966</v>
      </c>
    </row>
    <row r="1016" spans="1:4" x14ac:dyDescent="0.25">
      <c r="A1016" s="2">
        <v>0</v>
      </c>
      <c r="B1016" s="44" t="s">
        <v>4993</v>
      </c>
      <c r="C1016" s="44">
        <v>14.509539999999999</v>
      </c>
      <c r="D1016" s="44" t="s">
        <v>5966</v>
      </c>
    </row>
    <row r="1017" spans="1:4" x14ac:dyDescent="0.25">
      <c r="A1017" s="2">
        <v>0</v>
      </c>
      <c r="B1017" s="45" t="s">
        <v>4117</v>
      </c>
      <c r="C1017" s="45">
        <v>14.505369999999999</v>
      </c>
      <c r="D1017" s="45" t="s">
        <v>5966</v>
      </c>
    </row>
    <row r="1018" spans="1:4" x14ac:dyDescent="0.25">
      <c r="A1018" s="2">
        <v>0</v>
      </c>
      <c r="B1018" s="44" t="s">
        <v>737</v>
      </c>
      <c r="C1018" s="44">
        <v>14.5032</v>
      </c>
      <c r="D1018" s="44" t="s">
        <v>5966</v>
      </c>
    </row>
    <row r="1019" spans="1:4" x14ac:dyDescent="0.25">
      <c r="A1019" s="2">
        <v>0</v>
      </c>
      <c r="B1019" s="45" t="s">
        <v>4137</v>
      </c>
      <c r="C1019" s="45">
        <v>14.49653</v>
      </c>
      <c r="D1019" s="45" t="s">
        <v>5966</v>
      </c>
    </row>
    <row r="1020" spans="1:4" x14ac:dyDescent="0.25">
      <c r="A1020" s="2">
        <v>0</v>
      </c>
      <c r="B1020" s="44" t="s">
        <v>4146</v>
      </c>
      <c r="C1020" s="44">
        <v>14.49456</v>
      </c>
      <c r="D1020" s="44" t="s">
        <v>5966</v>
      </c>
    </row>
    <row r="1021" spans="1:4" x14ac:dyDescent="0.25">
      <c r="A1021" s="2">
        <v>0</v>
      </c>
      <c r="B1021" s="44" t="s">
        <v>2326</v>
      </c>
      <c r="C1021" s="44">
        <v>14.49309</v>
      </c>
      <c r="D1021" s="44" t="s">
        <v>5966</v>
      </c>
    </row>
    <row r="1022" spans="1:4" x14ac:dyDescent="0.25">
      <c r="A1022" s="2">
        <v>0</v>
      </c>
      <c r="B1022" s="45" t="s">
        <v>4130</v>
      </c>
      <c r="C1022" s="45">
        <v>14.4786</v>
      </c>
      <c r="D1022" s="45" t="s">
        <v>5966</v>
      </c>
    </row>
    <row r="1023" spans="1:4" x14ac:dyDescent="0.25">
      <c r="A1023" s="2">
        <v>0</v>
      </c>
      <c r="B1023" s="44" t="s">
        <v>4792</v>
      </c>
      <c r="C1023" s="44">
        <v>14.47752</v>
      </c>
      <c r="D1023" s="44" t="s">
        <v>5966</v>
      </c>
    </row>
    <row r="1024" spans="1:4" x14ac:dyDescent="0.25">
      <c r="A1024" s="2">
        <v>0</v>
      </c>
      <c r="B1024" s="44" t="s">
        <v>2078</v>
      </c>
      <c r="C1024" s="44">
        <v>14.47287</v>
      </c>
      <c r="D1024" s="44" t="s">
        <v>5966</v>
      </c>
    </row>
    <row r="1025" spans="1:4" x14ac:dyDescent="0.25">
      <c r="A1025" s="2">
        <v>0</v>
      </c>
      <c r="B1025" s="45" t="s">
        <v>4145</v>
      </c>
      <c r="C1025" s="45">
        <v>14.459860000000001</v>
      </c>
      <c r="D1025" s="45">
        <v>1.0285690000000001</v>
      </c>
    </row>
    <row r="1026" spans="1:4" x14ac:dyDescent="0.25">
      <c r="A1026" s="2">
        <v>0</v>
      </c>
      <c r="B1026" s="45" t="s">
        <v>5407</v>
      </c>
      <c r="C1026" s="45">
        <v>14.444430000000001</v>
      </c>
      <c r="D1026" s="45" t="s">
        <v>5966</v>
      </c>
    </row>
    <row r="1027" spans="1:4" x14ac:dyDescent="0.25">
      <c r="A1027" s="2">
        <v>0</v>
      </c>
      <c r="B1027" s="45" t="s">
        <v>2001</v>
      </c>
      <c r="C1027" s="45">
        <v>14.4406</v>
      </c>
      <c r="D1027" s="45">
        <v>1.0457069999999999</v>
      </c>
    </row>
    <row r="1028" spans="1:4" x14ac:dyDescent="0.25">
      <c r="A1028" s="2">
        <v>0</v>
      </c>
      <c r="B1028" s="45" t="s">
        <v>2041</v>
      </c>
      <c r="C1028" s="45">
        <v>14.43938</v>
      </c>
      <c r="D1028" s="45" t="s">
        <v>5966</v>
      </c>
    </row>
    <row r="1029" spans="1:4" x14ac:dyDescent="0.25">
      <c r="A1029" s="2">
        <v>0</v>
      </c>
      <c r="B1029" s="45" t="s">
        <v>5157</v>
      </c>
      <c r="C1029" s="45">
        <v>14.41253</v>
      </c>
      <c r="D1029" s="45" t="s">
        <v>5966</v>
      </c>
    </row>
    <row r="1030" spans="1:4" x14ac:dyDescent="0.25">
      <c r="A1030" s="2">
        <v>0</v>
      </c>
      <c r="B1030" s="45" t="s">
        <v>6121</v>
      </c>
      <c r="C1030" s="45">
        <v>14.407019999999999</v>
      </c>
      <c r="D1030" s="45" t="s">
        <v>5966</v>
      </c>
    </row>
    <row r="1031" spans="1:4" x14ac:dyDescent="0.25">
      <c r="A1031" s="2">
        <v>0</v>
      </c>
      <c r="B1031" s="45" t="s">
        <v>4127</v>
      </c>
      <c r="C1031" s="45">
        <v>14.40305</v>
      </c>
      <c r="D1031" s="45" t="s">
        <v>5966</v>
      </c>
    </row>
    <row r="1032" spans="1:4" x14ac:dyDescent="0.25">
      <c r="A1032" s="2">
        <v>0</v>
      </c>
      <c r="B1032" s="44" t="s">
        <v>5089</v>
      </c>
      <c r="C1032" s="44">
        <v>14.39166</v>
      </c>
      <c r="D1032" s="44" t="s">
        <v>5966</v>
      </c>
    </row>
    <row r="1033" spans="1:4" x14ac:dyDescent="0.25">
      <c r="A1033" s="2">
        <v>0</v>
      </c>
      <c r="B1033" s="44" t="s">
        <v>5403</v>
      </c>
      <c r="C1033" s="44">
        <v>14.368869999999999</v>
      </c>
      <c r="D1033" s="44" t="s">
        <v>5966</v>
      </c>
    </row>
    <row r="1034" spans="1:4" x14ac:dyDescent="0.25">
      <c r="A1034" s="2">
        <v>0</v>
      </c>
      <c r="B1034" s="45" t="s">
        <v>4149</v>
      </c>
      <c r="C1034" s="45">
        <v>14.35665</v>
      </c>
      <c r="D1034" s="45">
        <v>0.37840249999999997</v>
      </c>
    </row>
    <row r="1035" spans="1:4" x14ac:dyDescent="0.25">
      <c r="A1035" s="2">
        <v>0</v>
      </c>
      <c r="B1035" s="45" t="s">
        <v>5524</v>
      </c>
      <c r="C1035" s="45">
        <v>14.341340000000001</v>
      </c>
      <c r="D1035" s="45">
        <v>0.8776794</v>
      </c>
    </row>
    <row r="1036" spans="1:4" x14ac:dyDescent="0.25">
      <c r="A1036" s="2">
        <v>0</v>
      </c>
      <c r="B1036" s="45" t="s">
        <v>5538</v>
      </c>
      <c r="C1036" s="45">
        <v>14.328390000000001</v>
      </c>
      <c r="D1036" s="45" t="s">
        <v>5966</v>
      </c>
    </row>
    <row r="1037" spans="1:4" x14ac:dyDescent="0.25">
      <c r="A1037" s="2">
        <v>0</v>
      </c>
      <c r="B1037" s="45" t="s">
        <v>1668</v>
      </c>
      <c r="C1037" s="45">
        <v>14.32159</v>
      </c>
      <c r="D1037" s="45" t="s">
        <v>5966</v>
      </c>
    </row>
    <row r="1038" spans="1:4" x14ac:dyDescent="0.25">
      <c r="A1038" s="2">
        <v>0</v>
      </c>
      <c r="B1038" s="45" t="s">
        <v>5043</v>
      </c>
      <c r="C1038" s="45">
        <v>14.3104</v>
      </c>
      <c r="D1038" s="45">
        <v>1.385745</v>
      </c>
    </row>
    <row r="1039" spans="1:4" x14ac:dyDescent="0.25">
      <c r="A1039" s="2">
        <v>0</v>
      </c>
      <c r="B1039" s="45" t="s">
        <v>6123</v>
      </c>
      <c r="C1039" s="45">
        <v>14.302910000000001</v>
      </c>
      <c r="D1039" s="45" t="s">
        <v>5966</v>
      </c>
    </row>
    <row r="1040" spans="1:4" x14ac:dyDescent="0.25">
      <c r="A1040" s="2">
        <v>0</v>
      </c>
      <c r="B1040" s="44" t="s">
        <v>3549</v>
      </c>
      <c r="C1040" s="44">
        <v>14.30063</v>
      </c>
      <c r="D1040" s="44" t="s">
        <v>5966</v>
      </c>
    </row>
    <row r="1041" spans="1:4" x14ac:dyDescent="0.25">
      <c r="A1041" s="2">
        <v>0</v>
      </c>
      <c r="B1041" s="44" t="s">
        <v>4131</v>
      </c>
      <c r="C1041" s="44">
        <v>14.28748</v>
      </c>
      <c r="D1041" s="44" t="s">
        <v>5966</v>
      </c>
    </row>
    <row r="1042" spans="1:4" x14ac:dyDescent="0.25">
      <c r="A1042" s="2">
        <v>0</v>
      </c>
      <c r="B1042" s="44" t="s">
        <v>4930</v>
      </c>
      <c r="C1042" s="44">
        <v>14.27806</v>
      </c>
      <c r="D1042" s="44" t="s">
        <v>5966</v>
      </c>
    </row>
    <row r="1043" spans="1:4" x14ac:dyDescent="0.25">
      <c r="A1043" s="2">
        <v>0</v>
      </c>
      <c r="B1043" s="44" t="s">
        <v>5012</v>
      </c>
      <c r="C1043" s="44">
        <v>14.277570000000001</v>
      </c>
      <c r="D1043" s="44" t="s">
        <v>5966</v>
      </c>
    </row>
    <row r="1044" spans="1:4" x14ac:dyDescent="0.25">
      <c r="A1044" s="2">
        <v>0</v>
      </c>
      <c r="B1044" s="45" t="s">
        <v>4144</v>
      </c>
      <c r="C1044" s="45">
        <v>14.27356</v>
      </c>
      <c r="D1044" s="45" t="s">
        <v>5966</v>
      </c>
    </row>
    <row r="1045" spans="1:4" x14ac:dyDescent="0.25">
      <c r="A1045" s="2">
        <v>0</v>
      </c>
      <c r="B1045" s="44" t="s">
        <v>4809</v>
      </c>
      <c r="C1045" s="44">
        <v>14.27286</v>
      </c>
      <c r="D1045" s="44" t="s">
        <v>5966</v>
      </c>
    </row>
    <row r="1046" spans="1:4" x14ac:dyDescent="0.25">
      <c r="A1046" s="2">
        <v>0</v>
      </c>
      <c r="B1046" s="45" t="s">
        <v>5167</v>
      </c>
      <c r="C1046" s="45">
        <v>14.263730000000001</v>
      </c>
      <c r="D1046" s="45" t="s">
        <v>5966</v>
      </c>
    </row>
    <row r="1047" spans="1:4" x14ac:dyDescent="0.25">
      <c r="A1047" s="2">
        <v>0</v>
      </c>
      <c r="B1047" s="45" t="s">
        <v>6096</v>
      </c>
      <c r="C1047" s="45">
        <v>14.257709999999999</v>
      </c>
      <c r="D1047" s="45" t="s">
        <v>5966</v>
      </c>
    </row>
    <row r="1048" spans="1:4" x14ac:dyDescent="0.25">
      <c r="A1048" s="2">
        <v>0</v>
      </c>
      <c r="B1048" s="45" t="s">
        <v>5485</v>
      </c>
      <c r="C1048" s="45">
        <v>14.248250000000001</v>
      </c>
      <c r="D1048" s="45" t="s">
        <v>5966</v>
      </c>
    </row>
    <row r="1049" spans="1:4" x14ac:dyDescent="0.25">
      <c r="A1049" s="2">
        <v>0</v>
      </c>
      <c r="B1049" s="44" t="s">
        <v>6113</v>
      </c>
      <c r="C1049" s="44">
        <v>14.24783</v>
      </c>
      <c r="D1049" s="44" t="s">
        <v>5966</v>
      </c>
    </row>
    <row r="1050" spans="1:4" x14ac:dyDescent="0.25">
      <c r="A1050" s="2">
        <v>0</v>
      </c>
      <c r="B1050" s="45" t="s">
        <v>5144</v>
      </c>
      <c r="C1050" s="45">
        <v>14.23512</v>
      </c>
      <c r="D1050" s="45" t="s">
        <v>5966</v>
      </c>
    </row>
    <row r="1051" spans="1:4" x14ac:dyDescent="0.25">
      <c r="A1051" s="2">
        <v>0</v>
      </c>
      <c r="B1051" s="44" t="s">
        <v>4949</v>
      </c>
      <c r="C1051" s="44">
        <v>14.23067</v>
      </c>
      <c r="D1051" s="44">
        <v>0.41088390000000002</v>
      </c>
    </row>
    <row r="1052" spans="1:4" x14ac:dyDescent="0.25">
      <c r="A1052" s="2">
        <v>0</v>
      </c>
      <c r="B1052" s="45" t="s">
        <v>4111</v>
      </c>
      <c r="C1052" s="45">
        <v>14.22678</v>
      </c>
      <c r="D1052" s="45" t="s">
        <v>5966</v>
      </c>
    </row>
    <row r="1053" spans="1:4" x14ac:dyDescent="0.25">
      <c r="A1053" s="2">
        <v>0</v>
      </c>
      <c r="B1053" s="44" t="s">
        <v>1809</v>
      </c>
      <c r="C1053" s="44">
        <v>14.221769999999999</v>
      </c>
      <c r="D1053" s="44">
        <v>0.87545949999999995</v>
      </c>
    </row>
    <row r="1054" spans="1:4" x14ac:dyDescent="0.25">
      <c r="A1054" s="2">
        <v>0</v>
      </c>
      <c r="B1054" s="44" t="s">
        <v>4150</v>
      </c>
      <c r="C1054" s="44">
        <v>14.20363</v>
      </c>
      <c r="D1054" s="44" t="s">
        <v>5966</v>
      </c>
    </row>
    <row r="1055" spans="1:4" x14ac:dyDescent="0.25">
      <c r="A1055" s="2">
        <v>0</v>
      </c>
      <c r="B1055" s="45" t="s">
        <v>5464</v>
      </c>
      <c r="C1055" s="45">
        <v>14.203060000000001</v>
      </c>
      <c r="D1055" s="45" t="s">
        <v>5966</v>
      </c>
    </row>
    <row r="1056" spans="1:4" x14ac:dyDescent="0.25">
      <c r="A1056" s="2">
        <v>0</v>
      </c>
      <c r="B1056" s="45" t="s">
        <v>4124</v>
      </c>
      <c r="C1056" s="45">
        <v>14.1943</v>
      </c>
      <c r="D1056" s="45" t="s">
        <v>5966</v>
      </c>
    </row>
    <row r="1057" spans="1:4" x14ac:dyDescent="0.25">
      <c r="A1057" s="2">
        <v>0</v>
      </c>
      <c r="B1057" s="45" t="s">
        <v>4979</v>
      </c>
      <c r="C1057" s="45">
        <v>14.17374</v>
      </c>
      <c r="D1057" s="45">
        <v>0.32692199999999999</v>
      </c>
    </row>
    <row r="1058" spans="1:4" x14ac:dyDescent="0.25">
      <c r="A1058" s="2">
        <v>0</v>
      </c>
      <c r="B1058" s="44" t="s">
        <v>5471</v>
      </c>
      <c r="C1058" s="44">
        <v>14.171139999999999</v>
      </c>
      <c r="D1058" s="44" t="s">
        <v>5966</v>
      </c>
    </row>
    <row r="1059" spans="1:4" x14ac:dyDescent="0.25">
      <c r="A1059" s="2">
        <v>0</v>
      </c>
      <c r="B1059" s="44" t="s">
        <v>4148</v>
      </c>
      <c r="C1059" s="44">
        <v>14.16647</v>
      </c>
      <c r="D1059" s="44" t="s">
        <v>5966</v>
      </c>
    </row>
    <row r="1060" spans="1:4" x14ac:dyDescent="0.25">
      <c r="A1060" s="2">
        <v>0</v>
      </c>
      <c r="B1060" s="46" t="s">
        <v>5035</v>
      </c>
      <c r="C1060" s="46">
        <v>14.163919999999999</v>
      </c>
      <c r="D1060" s="45" t="s">
        <v>5966</v>
      </c>
    </row>
    <row r="1061" spans="1:4" x14ac:dyDescent="0.25">
      <c r="A1061" s="2">
        <v>0</v>
      </c>
      <c r="B1061" s="44" t="s">
        <v>2020</v>
      </c>
      <c r="C1061" s="44">
        <v>14.137180000000001</v>
      </c>
      <c r="D1061" s="44" t="s">
        <v>5966</v>
      </c>
    </row>
    <row r="1062" spans="1:4" x14ac:dyDescent="0.25">
      <c r="A1062" s="2">
        <v>0</v>
      </c>
      <c r="B1062" s="44" t="s">
        <v>5083</v>
      </c>
      <c r="C1062" s="44">
        <v>14.1213</v>
      </c>
      <c r="D1062" s="44" t="s">
        <v>5966</v>
      </c>
    </row>
    <row r="1063" spans="1:4" x14ac:dyDescent="0.25">
      <c r="A1063" s="2">
        <v>0</v>
      </c>
      <c r="B1063" s="44" t="s">
        <v>5153</v>
      </c>
      <c r="C1063" s="44">
        <v>14.11523</v>
      </c>
      <c r="D1063" s="44" t="s">
        <v>5966</v>
      </c>
    </row>
    <row r="1064" spans="1:4" x14ac:dyDescent="0.25">
      <c r="A1064" s="2">
        <v>0</v>
      </c>
      <c r="B1064" s="45" t="s">
        <v>5175</v>
      </c>
      <c r="C1064" s="45">
        <v>14.11157</v>
      </c>
      <c r="D1064" s="45" t="s">
        <v>5966</v>
      </c>
    </row>
    <row r="1065" spans="1:4" x14ac:dyDescent="0.25">
      <c r="A1065" s="2">
        <v>0</v>
      </c>
      <c r="B1065" s="45" t="s">
        <v>5104</v>
      </c>
      <c r="C1065" s="45">
        <v>14.1061</v>
      </c>
      <c r="D1065" s="45" t="s">
        <v>5966</v>
      </c>
    </row>
    <row r="1066" spans="1:4" x14ac:dyDescent="0.25">
      <c r="A1066" s="2">
        <v>0</v>
      </c>
      <c r="B1066" s="45" t="s">
        <v>5426</v>
      </c>
      <c r="C1066" s="45">
        <v>14.07756</v>
      </c>
      <c r="D1066" s="45" t="s">
        <v>5966</v>
      </c>
    </row>
    <row r="1067" spans="1:4" x14ac:dyDescent="0.25">
      <c r="A1067" s="2">
        <v>0</v>
      </c>
      <c r="B1067" s="44" t="s">
        <v>4129</v>
      </c>
      <c r="C1067" s="44">
        <v>14.07047</v>
      </c>
      <c r="D1067" s="44" t="s">
        <v>5966</v>
      </c>
    </row>
    <row r="1068" spans="1:4" x14ac:dyDescent="0.25">
      <c r="A1068" s="2">
        <v>0</v>
      </c>
      <c r="B1068" s="45" t="s">
        <v>4153</v>
      </c>
      <c r="C1068" s="45">
        <v>14.069269999999999</v>
      </c>
      <c r="D1068" s="45" t="s">
        <v>5966</v>
      </c>
    </row>
    <row r="1069" spans="1:4" x14ac:dyDescent="0.25">
      <c r="A1069" s="2">
        <v>0</v>
      </c>
      <c r="B1069" s="44" t="s">
        <v>4255</v>
      </c>
      <c r="C1069" s="44">
        <v>14.052099999999999</v>
      </c>
      <c r="D1069" s="44" t="s">
        <v>5966</v>
      </c>
    </row>
    <row r="1070" spans="1:4" x14ac:dyDescent="0.25">
      <c r="A1070" s="2">
        <v>0</v>
      </c>
      <c r="B1070" s="45" t="s">
        <v>7110</v>
      </c>
      <c r="C1070" s="45">
        <v>14.046760000000001</v>
      </c>
      <c r="D1070" s="45" t="s">
        <v>5966</v>
      </c>
    </row>
    <row r="1071" spans="1:4" x14ac:dyDescent="0.25">
      <c r="A1071" s="2">
        <v>0</v>
      </c>
      <c r="B1071" s="44" t="s">
        <v>1313</v>
      </c>
      <c r="C1071" s="44">
        <v>14.04007</v>
      </c>
      <c r="D1071" s="44" t="s">
        <v>5966</v>
      </c>
    </row>
    <row r="1072" spans="1:4" x14ac:dyDescent="0.25">
      <c r="A1072" s="2">
        <v>0</v>
      </c>
      <c r="B1072" s="44" t="s">
        <v>5109</v>
      </c>
      <c r="C1072" s="44">
        <v>14.03078</v>
      </c>
      <c r="D1072" s="44" t="s">
        <v>5966</v>
      </c>
    </row>
    <row r="1073" spans="1:4" x14ac:dyDescent="0.25">
      <c r="A1073" s="2">
        <v>0</v>
      </c>
      <c r="B1073" s="45" t="s">
        <v>4143</v>
      </c>
      <c r="C1073" s="45">
        <v>14.02521</v>
      </c>
      <c r="D1073" s="45" t="s">
        <v>5966</v>
      </c>
    </row>
    <row r="1074" spans="1:4" x14ac:dyDescent="0.25">
      <c r="A1074" s="2">
        <v>0</v>
      </c>
      <c r="B1074" s="44" t="s">
        <v>4242</v>
      </c>
      <c r="C1074" s="44">
        <v>14.02421</v>
      </c>
      <c r="D1074" s="44">
        <v>0.63629869999999999</v>
      </c>
    </row>
    <row r="1075" spans="1:4" x14ac:dyDescent="0.25">
      <c r="A1075" s="2">
        <v>0</v>
      </c>
      <c r="B1075" s="44" t="s">
        <v>4361</v>
      </c>
      <c r="C1075" s="44">
        <v>14.009779999999999</v>
      </c>
      <c r="D1075" s="44" t="s">
        <v>5966</v>
      </c>
    </row>
    <row r="1076" spans="1:4" x14ac:dyDescent="0.25">
      <c r="A1076" s="2">
        <v>0</v>
      </c>
      <c r="B1076" s="44" t="s">
        <v>4155</v>
      </c>
      <c r="C1076" s="44">
        <v>14.00949</v>
      </c>
      <c r="D1076" s="44" t="s">
        <v>5966</v>
      </c>
    </row>
    <row r="1077" spans="1:4" x14ac:dyDescent="0.25">
      <c r="A1077" s="2">
        <v>0</v>
      </c>
      <c r="B1077" s="45" t="s">
        <v>6112</v>
      </c>
      <c r="C1077" s="45">
        <v>13.98171</v>
      </c>
      <c r="D1077" s="45" t="s">
        <v>5966</v>
      </c>
    </row>
    <row r="1078" spans="1:4" x14ac:dyDescent="0.25">
      <c r="A1078" s="2">
        <v>0</v>
      </c>
      <c r="B1078" s="45" t="s">
        <v>2803</v>
      </c>
      <c r="C1078" s="45">
        <v>13.97401</v>
      </c>
      <c r="D1078" s="45" t="s">
        <v>5966</v>
      </c>
    </row>
    <row r="1079" spans="1:4" x14ac:dyDescent="0.25">
      <c r="A1079" s="2">
        <v>0</v>
      </c>
      <c r="B1079" s="45" t="s">
        <v>2060</v>
      </c>
      <c r="C1079" s="45">
        <v>13.92619</v>
      </c>
      <c r="D1079" s="45">
        <v>0.72547740000000005</v>
      </c>
    </row>
    <row r="1080" spans="1:4" x14ac:dyDescent="0.25">
      <c r="A1080" s="2">
        <v>0</v>
      </c>
      <c r="B1080" s="45" t="s">
        <v>5447</v>
      </c>
      <c r="C1080" s="45">
        <v>13.904500000000001</v>
      </c>
      <c r="D1080" s="45" t="s">
        <v>5966</v>
      </c>
    </row>
    <row r="1081" spans="1:4" x14ac:dyDescent="0.25">
      <c r="A1081" s="2">
        <v>0</v>
      </c>
      <c r="B1081" s="44" t="s">
        <v>2043</v>
      </c>
      <c r="C1081" s="44">
        <v>13.8797</v>
      </c>
      <c r="D1081" s="44" t="s">
        <v>5966</v>
      </c>
    </row>
    <row r="1082" spans="1:4" x14ac:dyDescent="0.25">
      <c r="A1082" s="2">
        <v>0</v>
      </c>
      <c r="B1082" s="45" t="s">
        <v>2321</v>
      </c>
      <c r="C1082" s="45">
        <v>13.841620000000001</v>
      </c>
      <c r="D1082" s="45">
        <v>1.325483</v>
      </c>
    </row>
    <row r="1083" spans="1:4" x14ac:dyDescent="0.25">
      <c r="A1083" s="2">
        <v>0</v>
      </c>
      <c r="B1083" s="45" t="s">
        <v>5417</v>
      </c>
      <c r="C1083" s="45">
        <v>13.83137</v>
      </c>
      <c r="D1083" s="45" t="s">
        <v>5966</v>
      </c>
    </row>
    <row r="1084" spans="1:4" x14ac:dyDescent="0.25">
      <c r="A1084" s="2">
        <v>0</v>
      </c>
      <c r="B1084" s="44" t="s">
        <v>4151</v>
      </c>
      <c r="C1084" s="44">
        <v>13.8042</v>
      </c>
      <c r="D1084" s="44" t="s">
        <v>5966</v>
      </c>
    </row>
    <row r="1085" spans="1:4" x14ac:dyDescent="0.25">
      <c r="A1085" s="2">
        <v>0</v>
      </c>
      <c r="B1085" s="45" t="s">
        <v>5138</v>
      </c>
      <c r="C1085" s="45">
        <v>13.79434</v>
      </c>
      <c r="D1085" s="45" t="s">
        <v>5966</v>
      </c>
    </row>
    <row r="1086" spans="1:4" x14ac:dyDescent="0.25">
      <c r="A1086" s="2">
        <v>0</v>
      </c>
      <c r="B1086" s="44" t="s">
        <v>6119</v>
      </c>
      <c r="C1086" s="44">
        <v>13.792450000000001</v>
      </c>
      <c r="D1086" s="44" t="s">
        <v>5966</v>
      </c>
    </row>
    <row r="1087" spans="1:4" x14ac:dyDescent="0.25">
      <c r="A1087" s="2">
        <v>0</v>
      </c>
      <c r="B1087" s="45" t="s">
        <v>5092</v>
      </c>
      <c r="C1087" s="45">
        <v>13.783910000000001</v>
      </c>
      <c r="D1087" s="45" t="s">
        <v>5966</v>
      </c>
    </row>
    <row r="1088" spans="1:4" x14ac:dyDescent="0.25">
      <c r="A1088" s="2">
        <v>0</v>
      </c>
      <c r="B1088" s="45" t="s">
        <v>5019</v>
      </c>
      <c r="C1088" s="45">
        <v>13.77327</v>
      </c>
      <c r="D1088" s="45" t="s">
        <v>5966</v>
      </c>
    </row>
    <row r="1089" spans="1:4" x14ac:dyDescent="0.25">
      <c r="A1089" s="2">
        <v>0</v>
      </c>
      <c r="B1089" s="45" t="s">
        <v>2317</v>
      </c>
      <c r="C1089" s="45">
        <v>13.75329</v>
      </c>
      <c r="D1089" s="45" t="s">
        <v>5966</v>
      </c>
    </row>
    <row r="1090" spans="1:4" x14ac:dyDescent="0.25">
      <c r="A1090" s="2">
        <v>0</v>
      </c>
      <c r="B1090" s="45" t="s">
        <v>5528</v>
      </c>
      <c r="C1090" s="45">
        <v>13.74567</v>
      </c>
      <c r="D1090" s="45" t="s">
        <v>5966</v>
      </c>
    </row>
    <row r="1091" spans="1:4" x14ac:dyDescent="0.25">
      <c r="A1091" s="2">
        <v>0</v>
      </c>
      <c r="B1091" s="45" t="s">
        <v>6085</v>
      </c>
      <c r="C1091" s="45">
        <v>13.74394</v>
      </c>
      <c r="D1091" s="45" t="s">
        <v>5966</v>
      </c>
    </row>
    <row r="1092" spans="1:4" x14ac:dyDescent="0.25">
      <c r="A1092" s="2">
        <v>0</v>
      </c>
      <c r="B1092" s="45" t="s">
        <v>7111</v>
      </c>
      <c r="C1092" s="45">
        <v>13.738479999999999</v>
      </c>
      <c r="D1092" s="45" t="s">
        <v>5966</v>
      </c>
    </row>
    <row r="1093" spans="1:4" x14ac:dyDescent="0.25">
      <c r="A1093" s="2">
        <v>0</v>
      </c>
      <c r="B1093" s="44" t="s">
        <v>5326</v>
      </c>
      <c r="C1093" s="44">
        <v>13.72696</v>
      </c>
      <c r="D1093" s="44" t="s">
        <v>5966</v>
      </c>
    </row>
    <row r="1094" spans="1:4" x14ac:dyDescent="0.25">
      <c r="A1094" s="2">
        <v>0</v>
      </c>
      <c r="B1094" s="45" t="s">
        <v>4904</v>
      </c>
      <c r="C1094" s="45">
        <v>13.72429</v>
      </c>
      <c r="D1094" s="45" t="s">
        <v>5966</v>
      </c>
    </row>
    <row r="1095" spans="1:4" x14ac:dyDescent="0.25">
      <c r="A1095" s="2">
        <v>0</v>
      </c>
      <c r="B1095" s="44" t="s">
        <v>4259</v>
      </c>
      <c r="C1095" s="44">
        <v>13.72129</v>
      </c>
      <c r="D1095" s="44" t="s">
        <v>5966</v>
      </c>
    </row>
    <row r="1096" spans="1:4" x14ac:dyDescent="0.25">
      <c r="A1096" s="2">
        <v>0</v>
      </c>
      <c r="B1096" s="44" t="s">
        <v>5227</v>
      </c>
      <c r="C1096" s="44">
        <v>13.70308</v>
      </c>
      <c r="D1096" s="44" t="s">
        <v>5966</v>
      </c>
    </row>
    <row r="1097" spans="1:4" x14ac:dyDescent="0.25">
      <c r="A1097" s="2">
        <v>0</v>
      </c>
      <c r="B1097" s="44" t="s">
        <v>5422</v>
      </c>
      <c r="C1097" s="44">
        <v>13.692500000000001</v>
      </c>
      <c r="D1097" s="44" t="s">
        <v>5966</v>
      </c>
    </row>
    <row r="1098" spans="1:4" x14ac:dyDescent="0.25">
      <c r="A1098" s="2">
        <v>0</v>
      </c>
      <c r="B1098" s="44" t="s">
        <v>6086</v>
      </c>
      <c r="C1098" s="44">
        <v>13.654730000000001</v>
      </c>
      <c r="D1098" s="44" t="s">
        <v>5966</v>
      </c>
    </row>
    <row r="1099" spans="1:4" x14ac:dyDescent="0.25">
      <c r="A1099" s="2">
        <v>0</v>
      </c>
      <c r="B1099" s="45" t="s">
        <v>5031</v>
      </c>
      <c r="C1099" s="45">
        <v>13.59858</v>
      </c>
      <c r="D1099" s="45" t="s">
        <v>5966</v>
      </c>
    </row>
    <row r="1100" spans="1:4" x14ac:dyDescent="0.25">
      <c r="A1100" s="2">
        <v>0</v>
      </c>
      <c r="B1100" s="45" t="s">
        <v>5411</v>
      </c>
      <c r="C1100" s="45">
        <v>13.596690000000001</v>
      </c>
      <c r="D1100" s="45" t="s">
        <v>5966</v>
      </c>
    </row>
    <row r="1101" spans="1:4" x14ac:dyDescent="0.25">
      <c r="A1101" s="2">
        <v>0</v>
      </c>
      <c r="B1101" s="45" t="s">
        <v>3594</v>
      </c>
      <c r="C1101" s="45">
        <v>13.573779999999999</v>
      </c>
      <c r="D1101" s="45" t="s">
        <v>5966</v>
      </c>
    </row>
    <row r="1102" spans="1:4" x14ac:dyDescent="0.25">
      <c r="A1102" s="2">
        <v>0</v>
      </c>
      <c r="B1102" s="45" t="s">
        <v>5320</v>
      </c>
      <c r="C1102" s="45">
        <v>13.3805</v>
      </c>
      <c r="D1102" s="45" t="s">
        <v>5966</v>
      </c>
    </row>
    <row r="1103" spans="1:4" x14ac:dyDescent="0.25">
      <c r="A1103" s="2">
        <v>0</v>
      </c>
      <c r="B1103" s="45" t="s">
        <v>6103</v>
      </c>
      <c r="C1103" s="45">
        <v>13.294589999999999</v>
      </c>
      <c r="D1103" s="45" t="s">
        <v>5966</v>
      </c>
    </row>
    <row r="1104" spans="1:4" x14ac:dyDescent="0.25">
      <c r="A1104" s="2">
        <v>0</v>
      </c>
      <c r="B1104" s="44" t="s">
        <v>3195</v>
      </c>
      <c r="C1104" s="44">
        <v>13.25446</v>
      </c>
      <c r="D1104" s="44" t="s">
        <v>5966</v>
      </c>
    </row>
    <row r="1105" spans="1:4" x14ac:dyDescent="0.25">
      <c r="A1105" s="2">
        <v>0</v>
      </c>
      <c r="B1105" s="44" t="s">
        <v>5507</v>
      </c>
      <c r="C1105" s="44">
        <v>13.24724</v>
      </c>
      <c r="D1105" s="44" t="s">
        <v>5966</v>
      </c>
    </row>
    <row r="1106" spans="1:4" x14ac:dyDescent="0.25">
      <c r="A1106" s="2">
        <v>0</v>
      </c>
      <c r="B1106" s="45" t="s">
        <v>5520</v>
      </c>
      <c r="C1106" s="45">
        <v>12.542870000000001</v>
      </c>
      <c r="D1106" s="45" t="s">
        <v>5966</v>
      </c>
    </row>
    <row r="1107" spans="1:4" x14ac:dyDescent="0.25">
      <c r="A1107" s="2">
        <v>0</v>
      </c>
      <c r="B1107" s="44" t="s">
        <v>6089</v>
      </c>
      <c r="C1107" s="44">
        <v>12.098979999999999</v>
      </c>
      <c r="D1107" s="44" t="s">
        <v>5966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98"/>
  <sheetViews>
    <sheetView workbookViewId="0">
      <selection activeCell="I18" sqref="I18"/>
    </sheetView>
  </sheetViews>
  <sheetFormatPr defaultRowHeight="14.4" x14ac:dyDescent="0.25"/>
  <cols>
    <col min="1" max="1" width="8.88671875" customWidth="1"/>
  </cols>
  <sheetData>
    <row r="1" spans="1:4" x14ac:dyDescent="0.25">
      <c r="A1" t="s">
        <v>2994</v>
      </c>
      <c r="B1">
        <v>1</v>
      </c>
      <c r="C1">
        <v>0.17</v>
      </c>
      <c r="D1">
        <v>0.17</v>
      </c>
    </row>
    <row r="2" spans="1:4" x14ac:dyDescent="0.25">
      <c r="A2" t="s">
        <v>1617</v>
      </c>
      <c r="B2">
        <v>1</v>
      </c>
      <c r="C2">
        <v>0.17</v>
      </c>
      <c r="D2">
        <v>0.33</v>
      </c>
    </row>
    <row r="3" spans="1:4" x14ac:dyDescent="0.25">
      <c r="A3" t="s">
        <v>1964</v>
      </c>
      <c r="B3">
        <v>1</v>
      </c>
      <c r="C3">
        <v>0.17</v>
      </c>
      <c r="D3">
        <v>0.5</v>
      </c>
    </row>
    <row r="4" spans="1:4" x14ac:dyDescent="0.25">
      <c r="A4" t="s">
        <v>836</v>
      </c>
      <c r="B4">
        <v>1</v>
      </c>
      <c r="C4">
        <v>0.17</v>
      </c>
      <c r="D4">
        <v>0.67</v>
      </c>
    </row>
    <row r="5" spans="1:4" x14ac:dyDescent="0.25">
      <c r="A5" t="s">
        <v>1258</v>
      </c>
      <c r="B5">
        <v>1</v>
      </c>
      <c r="C5">
        <v>0.17</v>
      </c>
      <c r="D5">
        <v>0.84</v>
      </c>
    </row>
    <row r="6" spans="1:4" x14ac:dyDescent="0.25">
      <c r="A6" t="s">
        <v>397</v>
      </c>
      <c r="B6">
        <v>1</v>
      </c>
      <c r="C6">
        <v>0.17</v>
      </c>
      <c r="D6">
        <v>1</v>
      </c>
    </row>
    <row r="7" spans="1:4" x14ac:dyDescent="0.25">
      <c r="A7" t="s">
        <v>883</v>
      </c>
      <c r="B7">
        <v>1</v>
      </c>
      <c r="C7">
        <v>0.17</v>
      </c>
      <c r="D7">
        <v>1.17</v>
      </c>
    </row>
    <row r="8" spans="1:4" x14ac:dyDescent="0.25">
      <c r="A8" t="s">
        <v>647</v>
      </c>
      <c r="B8">
        <v>1</v>
      </c>
      <c r="C8">
        <v>0.17</v>
      </c>
      <c r="D8">
        <v>1.34</v>
      </c>
    </row>
    <row r="9" spans="1:4" x14ac:dyDescent="0.25">
      <c r="A9" t="s">
        <v>525</v>
      </c>
      <c r="B9">
        <v>1</v>
      </c>
      <c r="C9">
        <v>0.17</v>
      </c>
      <c r="D9">
        <v>1.51</v>
      </c>
    </row>
    <row r="10" spans="1:4" x14ac:dyDescent="0.25">
      <c r="A10" t="s">
        <v>5212</v>
      </c>
      <c r="B10">
        <v>1</v>
      </c>
      <c r="C10">
        <v>0.17</v>
      </c>
      <c r="D10">
        <v>1.67</v>
      </c>
    </row>
    <row r="11" spans="1:4" x14ac:dyDescent="0.25">
      <c r="A11" t="s">
        <v>2968</v>
      </c>
      <c r="B11">
        <v>1</v>
      </c>
      <c r="C11">
        <v>0.17</v>
      </c>
      <c r="D11">
        <v>1.84</v>
      </c>
    </row>
    <row r="12" spans="1:4" x14ac:dyDescent="0.25">
      <c r="A12" t="s">
        <v>4937</v>
      </c>
      <c r="B12">
        <v>1</v>
      </c>
      <c r="C12">
        <v>0.17</v>
      </c>
      <c r="D12">
        <v>2.0099999999999998</v>
      </c>
    </row>
    <row r="13" spans="1:4" x14ac:dyDescent="0.25">
      <c r="A13" t="s">
        <v>1596</v>
      </c>
      <c r="B13">
        <v>1</v>
      </c>
      <c r="C13">
        <v>0.17</v>
      </c>
      <c r="D13">
        <v>2.17</v>
      </c>
    </row>
    <row r="14" spans="1:4" x14ac:dyDescent="0.25">
      <c r="A14" t="s">
        <v>1976</v>
      </c>
      <c r="B14">
        <v>1</v>
      </c>
      <c r="C14">
        <v>0.17</v>
      </c>
      <c r="D14">
        <v>2.34</v>
      </c>
    </row>
    <row r="15" spans="1:4" x14ac:dyDescent="0.25">
      <c r="A15" t="s">
        <v>1249</v>
      </c>
      <c r="B15">
        <v>1</v>
      </c>
      <c r="C15">
        <v>0.17</v>
      </c>
      <c r="D15">
        <v>2.5099999999999998</v>
      </c>
    </row>
    <row r="16" spans="1:4" x14ac:dyDescent="0.25">
      <c r="A16" t="s">
        <v>343</v>
      </c>
      <c r="B16">
        <v>1</v>
      </c>
      <c r="C16">
        <v>0.17</v>
      </c>
      <c r="D16">
        <v>2.68</v>
      </c>
    </row>
    <row r="17" spans="1:4" x14ac:dyDescent="0.25">
      <c r="A17" t="s">
        <v>2280</v>
      </c>
      <c r="B17">
        <v>1</v>
      </c>
      <c r="C17">
        <v>0.17</v>
      </c>
      <c r="D17">
        <v>2.84</v>
      </c>
    </row>
    <row r="18" spans="1:4" x14ac:dyDescent="0.25">
      <c r="A18" t="s">
        <v>5553</v>
      </c>
      <c r="B18">
        <v>1</v>
      </c>
      <c r="C18">
        <v>0.17</v>
      </c>
      <c r="D18">
        <v>3.01</v>
      </c>
    </row>
    <row r="19" spans="1:4" x14ac:dyDescent="0.25">
      <c r="A19" t="s">
        <v>2301</v>
      </c>
      <c r="B19">
        <v>1</v>
      </c>
      <c r="C19">
        <v>0.17</v>
      </c>
      <c r="D19">
        <v>3.18</v>
      </c>
    </row>
    <row r="20" spans="1:4" x14ac:dyDescent="0.25">
      <c r="A20" t="s">
        <v>132</v>
      </c>
      <c r="B20">
        <v>1</v>
      </c>
      <c r="C20">
        <v>0.17</v>
      </c>
      <c r="D20">
        <v>3.34</v>
      </c>
    </row>
    <row r="21" spans="1:4" x14ac:dyDescent="0.25">
      <c r="A21" t="s">
        <v>246</v>
      </c>
      <c r="B21">
        <v>1</v>
      </c>
      <c r="C21">
        <v>0.17</v>
      </c>
      <c r="D21">
        <v>3.51</v>
      </c>
    </row>
    <row r="22" spans="1:4" x14ac:dyDescent="0.25">
      <c r="A22" t="s">
        <v>2304</v>
      </c>
      <c r="B22">
        <v>1</v>
      </c>
      <c r="C22">
        <v>0.17</v>
      </c>
      <c r="D22">
        <v>3.68</v>
      </c>
    </row>
    <row r="23" spans="1:4" x14ac:dyDescent="0.25">
      <c r="A23" t="s">
        <v>5160</v>
      </c>
      <c r="B23">
        <v>1</v>
      </c>
      <c r="C23">
        <v>0.17</v>
      </c>
      <c r="D23">
        <v>3.85</v>
      </c>
    </row>
    <row r="24" spans="1:4" x14ac:dyDescent="0.25">
      <c r="A24" t="s">
        <v>153</v>
      </c>
      <c r="B24">
        <v>1</v>
      </c>
      <c r="C24">
        <v>0.17</v>
      </c>
      <c r="D24">
        <v>4.01</v>
      </c>
    </row>
    <row r="25" spans="1:4" x14ac:dyDescent="0.25">
      <c r="A25" t="s">
        <v>1757</v>
      </c>
      <c r="B25">
        <v>1</v>
      </c>
      <c r="C25">
        <v>0.17</v>
      </c>
      <c r="D25">
        <v>4.18</v>
      </c>
    </row>
    <row r="26" spans="1:4" x14ac:dyDescent="0.25">
      <c r="A26" t="s">
        <v>1590</v>
      </c>
      <c r="B26">
        <v>1</v>
      </c>
      <c r="C26">
        <v>0.17</v>
      </c>
      <c r="D26">
        <v>4.3499999999999996</v>
      </c>
    </row>
    <row r="27" spans="1:4" x14ac:dyDescent="0.25">
      <c r="A27" t="s">
        <v>2306</v>
      </c>
      <c r="B27">
        <v>1</v>
      </c>
      <c r="C27">
        <v>0.17</v>
      </c>
      <c r="D27">
        <v>4.5199999999999996</v>
      </c>
    </row>
    <row r="28" spans="1:4" x14ac:dyDescent="0.25">
      <c r="A28" t="s">
        <v>519</v>
      </c>
      <c r="B28">
        <v>1</v>
      </c>
      <c r="C28">
        <v>0.17</v>
      </c>
      <c r="D28">
        <v>4.68</v>
      </c>
    </row>
    <row r="29" spans="1:4" x14ac:dyDescent="0.25">
      <c r="A29" t="s">
        <v>1101</v>
      </c>
      <c r="B29">
        <v>1</v>
      </c>
      <c r="C29">
        <v>0.17</v>
      </c>
      <c r="D29">
        <v>4.8499999999999996</v>
      </c>
    </row>
    <row r="30" spans="1:4" x14ac:dyDescent="0.25">
      <c r="A30" t="s">
        <v>351</v>
      </c>
      <c r="B30">
        <v>1</v>
      </c>
      <c r="C30">
        <v>0.17</v>
      </c>
      <c r="D30">
        <v>5.0199999999999996</v>
      </c>
    </row>
    <row r="31" spans="1:4" x14ac:dyDescent="0.25">
      <c r="A31" t="s">
        <v>1800</v>
      </c>
      <c r="B31">
        <v>1</v>
      </c>
      <c r="C31">
        <v>0.17</v>
      </c>
      <c r="D31">
        <v>5.18</v>
      </c>
    </row>
    <row r="32" spans="1:4" x14ac:dyDescent="0.25">
      <c r="A32" t="s">
        <v>505</v>
      </c>
      <c r="B32">
        <v>1</v>
      </c>
      <c r="C32">
        <v>0.17</v>
      </c>
      <c r="D32">
        <v>5.35</v>
      </c>
    </row>
    <row r="33" spans="1:4" x14ac:dyDescent="0.25">
      <c r="A33" t="s">
        <v>4837</v>
      </c>
      <c r="B33">
        <v>1</v>
      </c>
      <c r="C33">
        <v>0.17</v>
      </c>
      <c r="D33">
        <v>5.52</v>
      </c>
    </row>
    <row r="34" spans="1:4" x14ac:dyDescent="0.25">
      <c r="A34" t="s">
        <v>5200</v>
      </c>
      <c r="B34">
        <v>1</v>
      </c>
      <c r="C34">
        <v>0.17</v>
      </c>
      <c r="D34">
        <v>5.69</v>
      </c>
    </row>
    <row r="35" spans="1:4" x14ac:dyDescent="0.25">
      <c r="A35" t="s">
        <v>1722</v>
      </c>
      <c r="B35">
        <v>1</v>
      </c>
      <c r="C35">
        <v>0.17</v>
      </c>
      <c r="D35">
        <v>5.85</v>
      </c>
    </row>
    <row r="36" spans="1:4" x14ac:dyDescent="0.25">
      <c r="A36" t="s">
        <v>537</v>
      </c>
      <c r="B36">
        <v>1</v>
      </c>
      <c r="C36">
        <v>0.17</v>
      </c>
      <c r="D36">
        <v>6.02</v>
      </c>
    </row>
    <row r="37" spans="1:4" x14ac:dyDescent="0.25">
      <c r="A37" t="s">
        <v>1789</v>
      </c>
      <c r="B37">
        <v>1</v>
      </c>
      <c r="C37">
        <v>0.17</v>
      </c>
      <c r="D37">
        <v>6.19</v>
      </c>
    </row>
    <row r="38" spans="1:4" x14ac:dyDescent="0.25">
      <c r="A38" t="s">
        <v>1217</v>
      </c>
      <c r="B38">
        <v>1</v>
      </c>
      <c r="C38">
        <v>0.17</v>
      </c>
      <c r="D38">
        <v>6.35</v>
      </c>
    </row>
    <row r="39" spans="1:4" x14ac:dyDescent="0.25">
      <c r="A39" t="s">
        <v>6087</v>
      </c>
      <c r="B39">
        <v>1</v>
      </c>
      <c r="C39">
        <v>0.17</v>
      </c>
      <c r="D39">
        <v>6.52</v>
      </c>
    </row>
    <row r="40" spans="1:4" x14ac:dyDescent="0.25">
      <c r="A40" t="s">
        <v>4112</v>
      </c>
      <c r="B40">
        <v>1</v>
      </c>
      <c r="C40">
        <v>0.17</v>
      </c>
      <c r="D40">
        <v>6.69</v>
      </c>
    </row>
    <row r="41" spans="1:4" x14ac:dyDescent="0.25">
      <c r="A41" t="s">
        <v>1971</v>
      </c>
      <c r="B41">
        <v>1</v>
      </c>
      <c r="C41">
        <v>0.17</v>
      </c>
      <c r="D41">
        <v>6.86</v>
      </c>
    </row>
    <row r="42" spans="1:4" x14ac:dyDescent="0.25">
      <c r="A42" t="s">
        <v>4900</v>
      </c>
      <c r="B42">
        <v>1</v>
      </c>
      <c r="C42">
        <v>0.17</v>
      </c>
      <c r="D42">
        <v>7.02</v>
      </c>
    </row>
    <row r="43" spans="1:4" x14ac:dyDescent="0.25">
      <c r="A43" t="s">
        <v>1502</v>
      </c>
      <c r="B43">
        <v>1</v>
      </c>
      <c r="C43">
        <v>0.17</v>
      </c>
      <c r="D43">
        <v>7.19</v>
      </c>
    </row>
    <row r="44" spans="1:4" x14ac:dyDescent="0.25">
      <c r="A44" t="s">
        <v>125</v>
      </c>
      <c r="B44">
        <v>1</v>
      </c>
      <c r="C44">
        <v>0.17</v>
      </c>
      <c r="D44">
        <v>7.36</v>
      </c>
    </row>
    <row r="45" spans="1:4" x14ac:dyDescent="0.25">
      <c r="A45" t="s">
        <v>835</v>
      </c>
      <c r="B45">
        <v>1</v>
      </c>
      <c r="C45">
        <v>0.17</v>
      </c>
      <c r="D45">
        <v>7.53</v>
      </c>
    </row>
    <row r="46" spans="1:4" x14ac:dyDescent="0.25">
      <c r="A46" t="s">
        <v>1405</v>
      </c>
      <c r="B46">
        <v>1</v>
      </c>
      <c r="C46">
        <v>0.17</v>
      </c>
      <c r="D46">
        <v>7.69</v>
      </c>
    </row>
    <row r="47" spans="1:4" x14ac:dyDescent="0.25">
      <c r="A47" t="s">
        <v>1772</v>
      </c>
      <c r="B47">
        <v>1</v>
      </c>
      <c r="C47">
        <v>0.17</v>
      </c>
      <c r="D47">
        <v>7.86</v>
      </c>
    </row>
    <row r="48" spans="1:4" x14ac:dyDescent="0.25">
      <c r="A48" t="s">
        <v>2019</v>
      </c>
      <c r="B48">
        <v>1</v>
      </c>
      <c r="C48">
        <v>0.17</v>
      </c>
      <c r="D48">
        <v>8.0299999999999994</v>
      </c>
    </row>
    <row r="49" spans="1:4" x14ac:dyDescent="0.25">
      <c r="A49" t="s">
        <v>6088</v>
      </c>
      <c r="B49">
        <v>1</v>
      </c>
      <c r="C49">
        <v>0.17</v>
      </c>
      <c r="D49">
        <v>8.19</v>
      </c>
    </row>
    <row r="50" spans="1:4" x14ac:dyDescent="0.25">
      <c r="A50" t="s">
        <v>725</v>
      </c>
      <c r="B50">
        <v>1</v>
      </c>
      <c r="C50">
        <v>0.17</v>
      </c>
      <c r="D50">
        <v>8.36</v>
      </c>
    </row>
    <row r="51" spans="1:4" x14ac:dyDescent="0.25">
      <c r="A51" t="s">
        <v>170</v>
      </c>
      <c r="B51">
        <v>1</v>
      </c>
      <c r="C51">
        <v>0.17</v>
      </c>
      <c r="D51">
        <v>8.5299999999999994</v>
      </c>
    </row>
    <row r="52" spans="1:4" x14ac:dyDescent="0.25">
      <c r="A52" t="s">
        <v>1070</v>
      </c>
      <c r="B52">
        <v>1</v>
      </c>
      <c r="C52">
        <v>0.17</v>
      </c>
      <c r="D52">
        <v>8.6999999999999993</v>
      </c>
    </row>
    <row r="53" spans="1:4" x14ac:dyDescent="0.25">
      <c r="A53" t="s">
        <v>171</v>
      </c>
      <c r="B53">
        <v>1</v>
      </c>
      <c r="C53">
        <v>0.17</v>
      </c>
      <c r="D53">
        <v>8.86</v>
      </c>
    </row>
    <row r="54" spans="1:4" x14ac:dyDescent="0.25">
      <c r="A54" t="s">
        <v>2361</v>
      </c>
      <c r="B54">
        <v>1</v>
      </c>
      <c r="C54">
        <v>0.17</v>
      </c>
      <c r="D54">
        <v>9.0299999999999994</v>
      </c>
    </row>
    <row r="55" spans="1:4" x14ac:dyDescent="0.25">
      <c r="A55" t="s">
        <v>1218</v>
      </c>
      <c r="B55">
        <v>1</v>
      </c>
      <c r="C55">
        <v>0.17</v>
      </c>
      <c r="D55">
        <v>9.1999999999999993</v>
      </c>
    </row>
    <row r="56" spans="1:4" x14ac:dyDescent="0.25">
      <c r="A56" t="s">
        <v>1027</v>
      </c>
      <c r="B56">
        <v>1</v>
      </c>
      <c r="C56">
        <v>0.17</v>
      </c>
      <c r="D56">
        <v>9.36</v>
      </c>
    </row>
    <row r="57" spans="1:4" x14ac:dyDescent="0.25">
      <c r="A57" t="s">
        <v>1968</v>
      </c>
      <c r="B57">
        <v>1</v>
      </c>
      <c r="C57">
        <v>0.17</v>
      </c>
      <c r="D57">
        <v>9.5299999999999994</v>
      </c>
    </row>
    <row r="58" spans="1:4" x14ac:dyDescent="0.25">
      <c r="A58" t="s">
        <v>5284</v>
      </c>
      <c r="B58">
        <v>1</v>
      </c>
      <c r="C58">
        <v>0.17</v>
      </c>
      <c r="D58">
        <v>9.6999999999999993</v>
      </c>
    </row>
    <row r="59" spans="1:4" x14ac:dyDescent="0.25">
      <c r="A59" t="s">
        <v>1256</v>
      </c>
      <c r="B59">
        <v>1</v>
      </c>
      <c r="C59">
        <v>0.17</v>
      </c>
      <c r="D59">
        <v>9.8699999999999992</v>
      </c>
    </row>
    <row r="60" spans="1:4" x14ac:dyDescent="0.25">
      <c r="A60" t="s">
        <v>2221</v>
      </c>
      <c r="B60">
        <v>1</v>
      </c>
      <c r="C60">
        <v>0.17</v>
      </c>
      <c r="D60">
        <v>10.029999999999999</v>
      </c>
    </row>
    <row r="61" spans="1:4" x14ac:dyDescent="0.25">
      <c r="A61" t="s">
        <v>4217</v>
      </c>
      <c r="B61">
        <v>1</v>
      </c>
      <c r="C61">
        <v>0.17</v>
      </c>
      <c r="D61">
        <v>10.199999999999999</v>
      </c>
    </row>
    <row r="62" spans="1:4" x14ac:dyDescent="0.25">
      <c r="A62" t="s">
        <v>960</v>
      </c>
      <c r="B62">
        <v>1</v>
      </c>
      <c r="C62">
        <v>0.17</v>
      </c>
      <c r="D62">
        <v>10.37</v>
      </c>
    </row>
    <row r="63" spans="1:4" x14ac:dyDescent="0.25">
      <c r="A63" t="s">
        <v>852</v>
      </c>
      <c r="B63">
        <v>1</v>
      </c>
      <c r="C63">
        <v>0.17</v>
      </c>
      <c r="D63">
        <v>10.54</v>
      </c>
    </row>
    <row r="64" spans="1:4" x14ac:dyDescent="0.25">
      <c r="A64" t="s">
        <v>267</v>
      </c>
      <c r="B64">
        <v>1</v>
      </c>
      <c r="C64">
        <v>0.17</v>
      </c>
      <c r="D64">
        <v>10.7</v>
      </c>
    </row>
    <row r="65" spans="1:4" x14ac:dyDescent="0.25">
      <c r="A65" t="s">
        <v>1259</v>
      </c>
      <c r="B65">
        <v>1</v>
      </c>
      <c r="C65">
        <v>0.17</v>
      </c>
      <c r="D65">
        <v>10.87</v>
      </c>
    </row>
    <row r="66" spans="1:4" x14ac:dyDescent="0.25">
      <c r="A66" t="s">
        <v>144</v>
      </c>
      <c r="B66">
        <v>1</v>
      </c>
      <c r="C66">
        <v>0.17</v>
      </c>
      <c r="D66">
        <v>11.04</v>
      </c>
    </row>
    <row r="67" spans="1:4" x14ac:dyDescent="0.25">
      <c r="A67" t="s">
        <v>146</v>
      </c>
      <c r="B67">
        <v>1</v>
      </c>
      <c r="C67">
        <v>0.17</v>
      </c>
      <c r="D67">
        <v>11.2</v>
      </c>
    </row>
    <row r="68" spans="1:4" x14ac:dyDescent="0.25">
      <c r="A68" t="s">
        <v>1213</v>
      </c>
      <c r="B68">
        <v>1</v>
      </c>
      <c r="C68">
        <v>0.17</v>
      </c>
      <c r="D68">
        <v>11.37</v>
      </c>
    </row>
    <row r="69" spans="1:4" x14ac:dyDescent="0.25">
      <c r="A69" t="s">
        <v>1242</v>
      </c>
      <c r="B69">
        <v>1</v>
      </c>
      <c r="C69">
        <v>0.17</v>
      </c>
      <c r="D69">
        <v>11.54</v>
      </c>
    </row>
    <row r="70" spans="1:4" x14ac:dyDescent="0.25">
      <c r="A70" t="s">
        <v>2413</v>
      </c>
      <c r="B70">
        <v>1</v>
      </c>
      <c r="C70">
        <v>0.17</v>
      </c>
      <c r="D70">
        <v>11.71</v>
      </c>
    </row>
    <row r="71" spans="1:4" x14ac:dyDescent="0.25">
      <c r="A71" t="s">
        <v>566</v>
      </c>
      <c r="B71">
        <v>1</v>
      </c>
      <c r="C71">
        <v>0.17</v>
      </c>
      <c r="D71">
        <v>11.87</v>
      </c>
    </row>
    <row r="72" spans="1:4" x14ac:dyDescent="0.25">
      <c r="A72" t="s">
        <v>1589</v>
      </c>
      <c r="B72">
        <v>1</v>
      </c>
      <c r="C72">
        <v>0.17</v>
      </c>
      <c r="D72">
        <v>12.04</v>
      </c>
    </row>
    <row r="73" spans="1:4" x14ac:dyDescent="0.25">
      <c r="A73" t="s">
        <v>876</v>
      </c>
      <c r="B73">
        <v>1</v>
      </c>
      <c r="C73">
        <v>0.17</v>
      </c>
      <c r="D73">
        <v>12.21</v>
      </c>
    </row>
    <row r="74" spans="1:4" x14ac:dyDescent="0.25">
      <c r="A74" t="s">
        <v>1967</v>
      </c>
      <c r="B74">
        <v>1</v>
      </c>
      <c r="C74">
        <v>0.17</v>
      </c>
      <c r="D74">
        <v>12.37</v>
      </c>
    </row>
    <row r="75" spans="1:4" x14ac:dyDescent="0.25">
      <c r="A75" t="s">
        <v>167</v>
      </c>
      <c r="B75">
        <v>1</v>
      </c>
      <c r="C75">
        <v>0.17</v>
      </c>
      <c r="D75">
        <v>12.54</v>
      </c>
    </row>
    <row r="76" spans="1:4" x14ac:dyDescent="0.25">
      <c r="A76" t="s">
        <v>5219</v>
      </c>
      <c r="B76">
        <v>1</v>
      </c>
      <c r="C76">
        <v>0.17</v>
      </c>
      <c r="D76">
        <v>12.71</v>
      </c>
    </row>
    <row r="77" spans="1:4" x14ac:dyDescent="0.25">
      <c r="A77" t="s">
        <v>1396</v>
      </c>
      <c r="B77">
        <v>1</v>
      </c>
      <c r="C77">
        <v>0.17</v>
      </c>
      <c r="D77">
        <v>12.88</v>
      </c>
    </row>
    <row r="78" spans="1:4" x14ac:dyDescent="0.25">
      <c r="A78" t="s">
        <v>496</v>
      </c>
      <c r="B78">
        <v>1</v>
      </c>
      <c r="C78">
        <v>0.17</v>
      </c>
      <c r="D78">
        <v>13.04</v>
      </c>
    </row>
    <row r="79" spans="1:4" x14ac:dyDescent="0.25">
      <c r="A79" t="s">
        <v>918</v>
      </c>
      <c r="B79">
        <v>1</v>
      </c>
      <c r="C79">
        <v>0.17</v>
      </c>
      <c r="D79">
        <v>13.21</v>
      </c>
    </row>
    <row r="80" spans="1:4" x14ac:dyDescent="0.25">
      <c r="A80" t="s">
        <v>4118</v>
      </c>
      <c r="B80">
        <v>1</v>
      </c>
      <c r="C80">
        <v>0.17</v>
      </c>
      <c r="D80">
        <v>13.38</v>
      </c>
    </row>
    <row r="81" spans="1:4" x14ac:dyDescent="0.25">
      <c r="A81" t="s">
        <v>183</v>
      </c>
      <c r="B81">
        <v>1</v>
      </c>
      <c r="C81">
        <v>0.17</v>
      </c>
      <c r="D81">
        <v>13.55</v>
      </c>
    </row>
    <row r="82" spans="1:4" x14ac:dyDescent="0.25">
      <c r="A82" t="s">
        <v>151</v>
      </c>
      <c r="B82">
        <v>1</v>
      </c>
      <c r="C82">
        <v>0.17</v>
      </c>
      <c r="D82">
        <v>13.71</v>
      </c>
    </row>
    <row r="83" spans="1:4" x14ac:dyDescent="0.25">
      <c r="A83" t="s">
        <v>838</v>
      </c>
      <c r="B83">
        <v>1</v>
      </c>
      <c r="C83">
        <v>0.17</v>
      </c>
      <c r="D83">
        <v>13.88</v>
      </c>
    </row>
    <row r="84" spans="1:4" x14ac:dyDescent="0.25">
      <c r="A84" t="s">
        <v>531</v>
      </c>
      <c r="B84">
        <v>1</v>
      </c>
      <c r="C84">
        <v>0.17</v>
      </c>
      <c r="D84">
        <v>14.05</v>
      </c>
    </row>
    <row r="85" spans="1:4" x14ac:dyDescent="0.25">
      <c r="A85" t="s">
        <v>119</v>
      </c>
      <c r="B85">
        <v>1</v>
      </c>
      <c r="C85">
        <v>0.17</v>
      </c>
      <c r="D85">
        <v>14.21</v>
      </c>
    </row>
    <row r="86" spans="1:4" x14ac:dyDescent="0.25">
      <c r="A86" t="s">
        <v>128</v>
      </c>
      <c r="B86">
        <v>1</v>
      </c>
      <c r="C86">
        <v>0.17</v>
      </c>
      <c r="D86">
        <v>14.38</v>
      </c>
    </row>
    <row r="87" spans="1:4" x14ac:dyDescent="0.25">
      <c r="A87" t="s">
        <v>501</v>
      </c>
      <c r="B87">
        <v>1</v>
      </c>
      <c r="C87">
        <v>0.17</v>
      </c>
      <c r="D87">
        <v>14.55</v>
      </c>
    </row>
    <row r="88" spans="1:4" x14ac:dyDescent="0.25">
      <c r="A88" t="s">
        <v>557</v>
      </c>
      <c r="B88">
        <v>1</v>
      </c>
      <c r="C88">
        <v>0.17</v>
      </c>
      <c r="D88">
        <v>14.72</v>
      </c>
    </row>
    <row r="89" spans="1:4" x14ac:dyDescent="0.25">
      <c r="A89" t="s">
        <v>173</v>
      </c>
      <c r="B89">
        <v>1</v>
      </c>
      <c r="C89">
        <v>0.17</v>
      </c>
      <c r="D89">
        <v>14.88</v>
      </c>
    </row>
    <row r="90" spans="1:4" x14ac:dyDescent="0.25">
      <c r="A90" t="s">
        <v>1007</v>
      </c>
      <c r="B90">
        <v>1</v>
      </c>
      <c r="C90">
        <v>0.17</v>
      </c>
      <c r="D90">
        <v>15.05</v>
      </c>
    </row>
    <row r="91" spans="1:4" x14ac:dyDescent="0.25">
      <c r="A91" t="s">
        <v>257</v>
      </c>
      <c r="B91">
        <v>1</v>
      </c>
      <c r="C91">
        <v>0.17</v>
      </c>
      <c r="D91">
        <v>15.22</v>
      </c>
    </row>
    <row r="92" spans="1:4" x14ac:dyDescent="0.25">
      <c r="A92" t="s">
        <v>641</v>
      </c>
      <c r="B92">
        <v>1</v>
      </c>
      <c r="C92">
        <v>0.17</v>
      </c>
      <c r="D92">
        <v>15.38</v>
      </c>
    </row>
    <row r="93" spans="1:4" x14ac:dyDescent="0.25">
      <c r="A93" t="s">
        <v>1414</v>
      </c>
      <c r="B93">
        <v>1</v>
      </c>
      <c r="C93">
        <v>0.17</v>
      </c>
      <c r="D93">
        <v>15.55</v>
      </c>
    </row>
    <row r="94" spans="1:4" x14ac:dyDescent="0.25">
      <c r="A94" t="s">
        <v>1623</v>
      </c>
      <c r="B94">
        <v>1</v>
      </c>
      <c r="C94">
        <v>0.17</v>
      </c>
      <c r="D94">
        <v>15.72</v>
      </c>
    </row>
    <row r="95" spans="1:4" x14ac:dyDescent="0.25">
      <c r="A95" t="s">
        <v>560</v>
      </c>
      <c r="B95">
        <v>1</v>
      </c>
      <c r="C95">
        <v>0.17</v>
      </c>
      <c r="D95">
        <v>15.89</v>
      </c>
    </row>
    <row r="96" spans="1:4" x14ac:dyDescent="0.25">
      <c r="A96" t="s">
        <v>905</v>
      </c>
      <c r="B96">
        <v>1</v>
      </c>
      <c r="C96">
        <v>0.17</v>
      </c>
      <c r="D96">
        <v>16.05</v>
      </c>
    </row>
    <row r="97" spans="1:4" x14ac:dyDescent="0.25">
      <c r="A97" t="s">
        <v>162</v>
      </c>
      <c r="B97">
        <v>1</v>
      </c>
      <c r="C97">
        <v>0.17</v>
      </c>
      <c r="D97">
        <v>16.22</v>
      </c>
    </row>
    <row r="98" spans="1:4" x14ac:dyDescent="0.25">
      <c r="A98" t="s">
        <v>1281</v>
      </c>
      <c r="B98">
        <v>1</v>
      </c>
      <c r="C98">
        <v>0.17</v>
      </c>
      <c r="D98">
        <v>16.39</v>
      </c>
    </row>
    <row r="99" spans="1:4" x14ac:dyDescent="0.25">
      <c r="A99" t="s">
        <v>1985</v>
      </c>
      <c r="B99">
        <v>1</v>
      </c>
      <c r="C99">
        <v>0.17</v>
      </c>
      <c r="D99">
        <v>16.559999999999999</v>
      </c>
    </row>
    <row r="100" spans="1:4" x14ac:dyDescent="0.25">
      <c r="A100" t="s">
        <v>1599</v>
      </c>
      <c r="B100">
        <v>1</v>
      </c>
      <c r="C100">
        <v>0.17</v>
      </c>
      <c r="D100">
        <v>16.72</v>
      </c>
    </row>
    <row r="101" spans="1:4" x14ac:dyDescent="0.25">
      <c r="A101" t="s">
        <v>794</v>
      </c>
      <c r="B101">
        <v>1</v>
      </c>
      <c r="C101">
        <v>0.17</v>
      </c>
      <c r="D101">
        <v>16.89</v>
      </c>
    </row>
    <row r="102" spans="1:4" x14ac:dyDescent="0.25">
      <c r="A102" t="s">
        <v>514</v>
      </c>
      <c r="B102">
        <v>1</v>
      </c>
      <c r="C102">
        <v>0.17</v>
      </c>
      <c r="D102">
        <v>17.059999999999999</v>
      </c>
    </row>
    <row r="103" spans="1:4" x14ac:dyDescent="0.25">
      <c r="A103" t="s">
        <v>4358</v>
      </c>
      <c r="B103">
        <v>1</v>
      </c>
      <c r="C103">
        <v>0.17</v>
      </c>
      <c r="D103">
        <v>17.22</v>
      </c>
    </row>
    <row r="104" spans="1:4" x14ac:dyDescent="0.25">
      <c r="A104" t="s">
        <v>255</v>
      </c>
      <c r="B104">
        <v>1</v>
      </c>
      <c r="C104">
        <v>0.17</v>
      </c>
      <c r="D104">
        <v>17.39</v>
      </c>
    </row>
    <row r="105" spans="1:4" x14ac:dyDescent="0.25">
      <c r="A105" t="s">
        <v>1695</v>
      </c>
      <c r="B105">
        <v>1</v>
      </c>
      <c r="C105">
        <v>0.17</v>
      </c>
      <c r="D105">
        <v>17.559999999999999</v>
      </c>
    </row>
    <row r="106" spans="1:4" x14ac:dyDescent="0.25">
      <c r="A106" t="s">
        <v>5118</v>
      </c>
      <c r="B106">
        <v>1</v>
      </c>
      <c r="C106">
        <v>0.17</v>
      </c>
      <c r="D106">
        <v>17.73</v>
      </c>
    </row>
    <row r="107" spans="1:4" x14ac:dyDescent="0.25">
      <c r="A107" t="s">
        <v>858</v>
      </c>
      <c r="B107">
        <v>1</v>
      </c>
      <c r="C107">
        <v>0.17</v>
      </c>
      <c r="D107">
        <v>17.89</v>
      </c>
    </row>
    <row r="108" spans="1:4" x14ac:dyDescent="0.25">
      <c r="A108" t="s">
        <v>722</v>
      </c>
      <c r="B108">
        <v>1</v>
      </c>
      <c r="C108">
        <v>0.17</v>
      </c>
      <c r="D108">
        <v>18.059999999999999</v>
      </c>
    </row>
    <row r="109" spans="1:4" x14ac:dyDescent="0.25">
      <c r="A109" t="s">
        <v>1247</v>
      </c>
      <c r="B109">
        <v>1</v>
      </c>
      <c r="C109">
        <v>0.17</v>
      </c>
      <c r="D109">
        <v>18.23</v>
      </c>
    </row>
    <row r="110" spans="1:4" x14ac:dyDescent="0.25">
      <c r="A110" t="s">
        <v>118</v>
      </c>
      <c r="B110">
        <v>1</v>
      </c>
      <c r="C110">
        <v>0.17</v>
      </c>
      <c r="D110">
        <v>18.39</v>
      </c>
    </row>
    <row r="111" spans="1:4" x14ac:dyDescent="0.25">
      <c r="A111" t="s">
        <v>4920</v>
      </c>
      <c r="B111">
        <v>1</v>
      </c>
      <c r="C111">
        <v>0.17</v>
      </c>
      <c r="D111">
        <v>18.559999999999999</v>
      </c>
    </row>
    <row r="112" spans="1:4" x14ac:dyDescent="0.25">
      <c r="A112" t="s">
        <v>6090</v>
      </c>
      <c r="B112">
        <v>1</v>
      </c>
      <c r="C112">
        <v>0.17</v>
      </c>
      <c r="D112">
        <v>18.73</v>
      </c>
    </row>
    <row r="113" spans="1:4" x14ac:dyDescent="0.25">
      <c r="A113" t="s">
        <v>910</v>
      </c>
      <c r="B113">
        <v>1</v>
      </c>
      <c r="C113">
        <v>0.17</v>
      </c>
      <c r="D113">
        <v>18.899999999999999</v>
      </c>
    </row>
    <row r="114" spans="1:4" x14ac:dyDescent="0.25">
      <c r="A114" t="s">
        <v>391</v>
      </c>
      <c r="B114">
        <v>1</v>
      </c>
      <c r="C114">
        <v>0.17</v>
      </c>
      <c r="D114">
        <v>19.059999999999999</v>
      </c>
    </row>
    <row r="115" spans="1:4" x14ac:dyDescent="0.25">
      <c r="A115" t="s">
        <v>2011</v>
      </c>
      <c r="B115">
        <v>1</v>
      </c>
      <c r="C115">
        <v>0.17</v>
      </c>
      <c r="D115">
        <v>19.23</v>
      </c>
    </row>
    <row r="116" spans="1:4" x14ac:dyDescent="0.25">
      <c r="A116" t="s">
        <v>1403</v>
      </c>
      <c r="B116">
        <v>1</v>
      </c>
      <c r="C116">
        <v>0.17</v>
      </c>
      <c r="D116">
        <v>19.399999999999999</v>
      </c>
    </row>
    <row r="117" spans="1:4" x14ac:dyDescent="0.25">
      <c r="A117" t="s">
        <v>499</v>
      </c>
      <c r="B117">
        <v>1</v>
      </c>
      <c r="C117">
        <v>0.17</v>
      </c>
      <c r="D117">
        <v>19.57</v>
      </c>
    </row>
    <row r="118" spans="1:4" x14ac:dyDescent="0.25">
      <c r="A118" t="s">
        <v>357</v>
      </c>
      <c r="B118">
        <v>1</v>
      </c>
      <c r="C118">
        <v>0.17</v>
      </c>
      <c r="D118">
        <v>19.73</v>
      </c>
    </row>
    <row r="119" spans="1:4" x14ac:dyDescent="0.25">
      <c r="A119" t="s">
        <v>1093</v>
      </c>
      <c r="B119">
        <v>1</v>
      </c>
      <c r="C119">
        <v>0.17</v>
      </c>
      <c r="D119">
        <v>19.899999999999999</v>
      </c>
    </row>
    <row r="120" spans="1:4" x14ac:dyDescent="0.25">
      <c r="A120" t="s">
        <v>121</v>
      </c>
      <c r="B120">
        <v>1</v>
      </c>
      <c r="C120">
        <v>0.17</v>
      </c>
      <c r="D120">
        <v>20.07</v>
      </c>
    </row>
    <row r="121" spans="1:4" x14ac:dyDescent="0.25">
      <c r="A121" t="s">
        <v>4062</v>
      </c>
      <c r="B121">
        <v>1</v>
      </c>
      <c r="C121">
        <v>0.17</v>
      </c>
      <c r="D121">
        <v>20.23</v>
      </c>
    </row>
    <row r="122" spans="1:4" x14ac:dyDescent="0.25">
      <c r="A122" t="s">
        <v>136</v>
      </c>
      <c r="B122">
        <v>1</v>
      </c>
      <c r="C122">
        <v>0.17</v>
      </c>
      <c r="D122">
        <v>20.399999999999999</v>
      </c>
    </row>
    <row r="123" spans="1:4" x14ac:dyDescent="0.25">
      <c r="A123" t="s">
        <v>2761</v>
      </c>
      <c r="B123">
        <v>1</v>
      </c>
      <c r="C123">
        <v>0.17</v>
      </c>
      <c r="D123">
        <v>20.57</v>
      </c>
    </row>
    <row r="124" spans="1:4" x14ac:dyDescent="0.25">
      <c r="A124" t="s">
        <v>5213</v>
      </c>
      <c r="B124">
        <v>1</v>
      </c>
      <c r="C124">
        <v>0.17</v>
      </c>
      <c r="D124">
        <v>20.74</v>
      </c>
    </row>
    <row r="125" spans="1:4" x14ac:dyDescent="0.25">
      <c r="A125" t="s">
        <v>6091</v>
      </c>
      <c r="B125">
        <v>1</v>
      </c>
      <c r="C125">
        <v>0.17</v>
      </c>
      <c r="D125">
        <v>20.9</v>
      </c>
    </row>
    <row r="126" spans="1:4" x14ac:dyDescent="0.25">
      <c r="A126" t="s">
        <v>886</v>
      </c>
      <c r="B126">
        <v>1</v>
      </c>
      <c r="C126">
        <v>0.17</v>
      </c>
      <c r="D126">
        <v>21.07</v>
      </c>
    </row>
    <row r="127" spans="1:4" x14ac:dyDescent="0.25">
      <c r="A127" t="s">
        <v>1255</v>
      </c>
      <c r="B127">
        <v>1</v>
      </c>
      <c r="C127">
        <v>0.17</v>
      </c>
      <c r="D127">
        <v>21.24</v>
      </c>
    </row>
    <row r="128" spans="1:4" x14ac:dyDescent="0.25">
      <c r="A128" t="s">
        <v>1261</v>
      </c>
      <c r="B128">
        <v>1</v>
      </c>
      <c r="C128">
        <v>0.17</v>
      </c>
      <c r="D128">
        <v>21.4</v>
      </c>
    </row>
    <row r="129" spans="1:4" x14ac:dyDescent="0.25">
      <c r="A129" t="s">
        <v>1614</v>
      </c>
      <c r="B129">
        <v>1</v>
      </c>
      <c r="C129">
        <v>0.17</v>
      </c>
      <c r="D129">
        <v>21.57</v>
      </c>
    </row>
    <row r="130" spans="1:4" x14ac:dyDescent="0.25">
      <c r="A130" t="s">
        <v>542</v>
      </c>
      <c r="B130">
        <v>1</v>
      </c>
      <c r="C130">
        <v>0.17</v>
      </c>
      <c r="D130">
        <v>21.74</v>
      </c>
    </row>
    <row r="131" spans="1:4" x14ac:dyDescent="0.25">
      <c r="A131" t="s">
        <v>1243</v>
      </c>
      <c r="B131">
        <v>1</v>
      </c>
      <c r="C131">
        <v>0.17</v>
      </c>
      <c r="D131">
        <v>21.91</v>
      </c>
    </row>
    <row r="132" spans="1:4" x14ac:dyDescent="0.25">
      <c r="A132" t="s">
        <v>497</v>
      </c>
      <c r="B132">
        <v>1</v>
      </c>
      <c r="C132">
        <v>0.17</v>
      </c>
      <c r="D132">
        <v>22.07</v>
      </c>
    </row>
    <row r="133" spans="1:4" x14ac:dyDescent="0.25">
      <c r="A133" t="s">
        <v>1239</v>
      </c>
      <c r="B133">
        <v>1</v>
      </c>
      <c r="C133">
        <v>0.17</v>
      </c>
      <c r="D133">
        <v>22.24</v>
      </c>
    </row>
    <row r="134" spans="1:4" x14ac:dyDescent="0.25">
      <c r="A134" t="s">
        <v>137</v>
      </c>
      <c r="B134">
        <v>1</v>
      </c>
      <c r="C134">
        <v>0.17</v>
      </c>
      <c r="D134">
        <v>22.41</v>
      </c>
    </row>
    <row r="135" spans="1:4" x14ac:dyDescent="0.25">
      <c r="A135" t="s">
        <v>1961</v>
      </c>
      <c r="B135">
        <v>1</v>
      </c>
      <c r="C135">
        <v>0.17</v>
      </c>
      <c r="D135">
        <v>22.58</v>
      </c>
    </row>
    <row r="136" spans="1:4" x14ac:dyDescent="0.25">
      <c r="A136" t="s">
        <v>274</v>
      </c>
      <c r="B136">
        <v>1</v>
      </c>
      <c r="C136">
        <v>0.17</v>
      </c>
      <c r="D136">
        <v>22.74</v>
      </c>
    </row>
    <row r="137" spans="1:4" x14ac:dyDescent="0.25">
      <c r="A137" t="s">
        <v>4090</v>
      </c>
      <c r="B137">
        <v>1</v>
      </c>
      <c r="C137">
        <v>0.17</v>
      </c>
      <c r="D137">
        <v>22.91</v>
      </c>
    </row>
    <row r="138" spans="1:4" x14ac:dyDescent="0.25">
      <c r="A138" t="s">
        <v>5002</v>
      </c>
      <c r="B138">
        <v>1</v>
      </c>
      <c r="C138">
        <v>0.17</v>
      </c>
      <c r="D138">
        <v>23.08</v>
      </c>
    </row>
    <row r="139" spans="1:4" x14ac:dyDescent="0.25">
      <c r="A139" t="s">
        <v>524</v>
      </c>
      <c r="B139">
        <v>1</v>
      </c>
      <c r="C139">
        <v>0.17</v>
      </c>
      <c r="D139">
        <v>23.24</v>
      </c>
    </row>
    <row r="140" spans="1:4" x14ac:dyDescent="0.25">
      <c r="A140" t="s">
        <v>1221</v>
      </c>
      <c r="B140">
        <v>1</v>
      </c>
      <c r="C140">
        <v>0.17</v>
      </c>
      <c r="D140">
        <v>23.41</v>
      </c>
    </row>
    <row r="141" spans="1:4" x14ac:dyDescent="0.25">
      <c r="A141" t="s">
        <v>1980</v>
      </c>
      <c r="B141">
        <v>1</v>
      </c>
      <c r="C141">
        <v>0.17</v>
      </c>
      <c r="D141">
        <v>23.58</v>
      </c>
    </row>
    <row r="142" spans="1:4" x14ac:dyDescent="0.25">
      <c r="A142" t="s">
        <v>164</v>
      </c>
      <c r="B142">
        <v>1</v>
      </c>
      <c r="C142">
        <v>0.17</v>
      </c>
      <c r="D142">
        <v>23.75</v>
      </c>
    </row>
    <row r="143" spans="1:4" x14ac:dyDescent="0.25">
      <c r="A143" t="s">
        <v>120</v>
      </c>
      <c r="B143">
        <v>1</v>
      </c>
      <c r="C143">
        <v>0.17</v>
      </c>
      <c r="D143">
        <v>23.91</v>
      </c>
    </row>
    <row r="144" spans="1:4" x14ac:dyDescent="0.25">
      <c r="A144" t="s">
        <v>585</v>
      </c>
      <c r="B144">
        <v>1</v>
      </c>
      <c r="C144">
        <v>0.17</v>
      </c>
      <c r="D144">
        <v>24.08</v>
      </c>
    </row>
    <row r="145" spans="1:4" x14ac:dyDescent="0.25">
      <c r="A145" t="s">
        <v>129</v>
      </c>
      <c r="B145">
        <v>1</v>
      </c>
      <c r="C145">
        <v>0.17</v>
      </c>
      <c r="D145">
        <v>24.25</v>
      </c>
    </row>
    <row r="146" spans="1:4" x14ac:dyDescent="0.25">
      <c r="A146" t="s">
        <v>2023</v>
      </c>
      <c r="B146">
        <v>1</v>
      </c>
      <c r="C146">
        <v>0.17</v>
      </c>
      <c r="D146">
        <v>24.41</v>
      </c>
    </row>
    <row r="147" spans="1:4" x14ac:dyDescent="0.25">
      <c r="A147" t="s">
        <v>336</v>
      </c>
      <c r="B147">
        <v>1</v>
      </c>
      <c r="C147">
        <v>0.17</v>
      </c>
      <c r="D147">
        <v>24.58</v>
      </c>
    </row>
    <row r="148" spans="1:4" x14ac:dyDescent="0.25">
      <c r="A148" t="s">
        <v>4110</v>
      </c>
      <c r="B148">
        <v>1</v>
      </c>
      <c r="C148">
        <v>0.17</v>
      </c>
      <c r="D148">
        <v>24.75</v>
      </c>
    </row>
    <row r="149" spans="1:4" x14ac:dyDescent="0.25">
      <c r="A149" t="s">
        <v>492</v>
      </c>
      <c r="B149">
        <v>1</v>
      </c>
      <c r="C149">
        <v>0.17</v>
      </c>
      <c r="D149">
        <v>24.92</v>
      </c>
    </row>
    <row r="150" spans="1:4" x14ac:dyDescent="0.25">
      <c r="A150" t="s">
        <v>216</v>
      </c>
      <c r="B150">
        <v>1</v>
      </c>
      <c r="C150">
        <v>0.17</v>
      </c>
      <c r="D150">
        <v>25.08</v>
      </c>
    </row>
    <row r="151" spans="1:4" x14ac:dyDescent="0.25">
      <c r="A151" t="s">
        <v>578</v>
      </c>
      <c r="B151">
        <v>1</v>
      </c>
      <c r="C151">
        <v>0.17</v>
      </c>
      <c r="D151">
        <v>25.25</v>
      </c>
    </row>
    <row r="152" spans="1:4" x14ac:dyDescent="0.25">
      <c r="A152" t="s">
        <v>3694</v>
      </c>
      <c r="B152">
        <v>1</v>
      </c>
      <c r="C152">
        <v>0.17</v>
      </c>
      <c r="D152">
        <v>25.42</v>
      </c>
    </row>
    <row r="153" spans="1:4" x14ac:dyDescent="0.25">
      <c r="A153" t="s">
        <v>276</v>
      </c>
      <c r="B153">
        <v>1</v>
      </c>
      <c r="C153">
        <v>0.17</v>
      </c>
      <c r="D153">
        <v>25.59</v>
      </c>
    </row>
    <row r="154" spans="1:4" x14ac:dyDescent="0.25">
      <c r="A154" t="s">
        <v>1226</v>
      </c>
      <c r="B154">
        <v>1</v>
      </c>
      <c r="C154">
        <v>0.17</v>
      </c>
      <c r="D154">
        <v>25.75</v>
      </c>
    </row>
    <row r="155" spans="1:4" x14ac:dyDescent="0.25">
      <c r="A155" t="s">
        <v>2305</v>
      </c>
      <c r="B155">
        <v>1</v>
      </c>
      <c r="C155">
        <v>0.17</v>
      </c>
      <c r="D155">
        <v>25.92</v>
      </c>
    </row>
    <row r="156" spans="1:4" x14ac:dyDescent="0.25">
      <c r="A156" t="s">
        <v>957</v>
      </c>
      <c r="B156">
        <v>1</v>
      </c>
      <c r="C156">
        <v>0.17</v>
      </c>
      <c r="D156">
        <v>26.09</v>
      </c>
    </row>
    <row r="157" spans="1:4" x14ac:dyDescent="0.25">
      <c r="A157" t="s">
        <v>1595</v>
      </c>
      <c r="B157">
        <v>1</v>
      </c>
      <c r="C157">
        <v>0.17</v>
      </c>
      <c r="D157">
        <v>26.25</v>
      </c>
    </row>
    <row r="158" spans="1:4" x14ac:dyDescent="0.25">
      <c r="A158" t="s">
        <v>590</v>
      </c>
      <c r="B158">
        <v>1</v>
      </c>
      <c r="C158">
        <v>0.17</v>
      </c>
      <c r="D158">
        <v>26.42</v>
      </c>
    </row>
    <row r="159" spans="1:4" x14ac:dyDescent="0.25">
      <c r="A159" t="s">
        <v>141</v>
      </c>
      <c r="B159">
        <v>1</v>
      </c>
      <c r="C159">
        <v>0.17</v>
      </c>
      <c r="D159">
        <v>26.59</v>
      </c>
    </row>
    <row r="160" spans="1:4" x14ac:dyDescent="0.25">
      <c r="A160" t="s">
        <v>2756</v>
      </c>
      <c r="B160">
        <v>1</v>
      </c>
      <c r="C160">
        <v>0.17</v>
      </c>
      <c r="D160">
        <v>26.76</v>
      </c>
    </row>
    <row r="161" spans="1:4" x14ac:dyDescent="0.25">
      <c r="A161" t="s">
        <v>6028</v>
      </c>
      <c r="B161">
        <v>1</v>
      </c>
      <c r="C161">
        <v>0.17</v>
      </c>
      <c r="D161">
        <v>26.92</v>
      </c>
    </row>
    <row r="162" spans="1:4" x14ac:dyDescent="0.25">
      <c r="A162" t="s">
        <v>2079</v>
      </c>
      <c r="B162">
        <v>1</v>
      </c>
      <c r="C162">
        <v>0.17</v>
      </c>
      <c r="D162">
        <v>27.09</v>
      </c>
    </row>
    <row r="163" spans="1:4" x14ac:dyDescent="0.25">
      <c r="A163" t="s">
        <v>138</v>
      </c>
      <c r="B163">
        <v>1</v>
      </c>
      <c r="C163">
        <v>0.17</v>
      </c>
      <c r="D163">
        <v>27.26</v>
      </c>
    </row>
    <row r="164" spans="1:4" x14ac:dyDescent="0.25">
      <c r="A164" t="s">
        <v>1609</v>
      </c>
      <c r="B164">
        <v>1</v>
      </c>
      <c r="C164">
        <v>0.17</v>
      </c>
      <c r="D164">
        <v>27.42</v>
      </c>
    </row>
    <row r="165" spans="1:4" x14ac:dyDescent="0.25">
      <c r="A165" t="s">
        <v>249</v>
      </c>
      <c r="B165">
        <v>1</v>
      </c>
      <c r="C165">
        <v>0.17</v>
      </c>
      <c r="D165">
        <v>27.59</v>
      </c>
    </row>
    <row r="166" spans="1:4" x14ac:dyDescent="0.25">
      <c r="A166" t="s">
        <v>4345</v>
      </c>
      <c r="B166">
        <v>1</v>
      </c>
      <c r="C166">
        <v>0.17</v>
      </c>
      <c r="D166">
        <v>27.76</v>
      </c>
    </row>
    <row r="167" spans="1:4" x14ac:dyDescent="0.25">
      <c r="A167" t="s">
        <v>889</v>
      </c>
      <c r="B167">
        <v>1</v>
      </c>
      <c r="C167">
        <v>0.17</v>
      </c>
      <c r="D167">
        <v>27.93</v>
      </c>
    </row>
    <row r="168" spans="1:4" x14ac:dyDescent="0.25">
      <c r="A168" t="s">
        <v>2790</v>
      </c>
      <c r="B168">
        <v>1</v>
      </c>
      <c r="C168">
        <v>0.17</v>
      </c>
      <c r="D168">
        <v>28.09</v>
      </c>
    </row>
    <row r="169" spans="1:4" x14ac:dyDescent="0.25">
      <c r="A169" t="s">
        <v>1246</v>
      </c>
      <c r="B169">
        <v>1</v>
      </c>
      <c r="C169">
        <v>0.17</v>
      </c>
      <c r="D169">
        <v>28.26</v>
      </c>
    </row>
    <row r="170" spans="1:4" x14ac:dyDescent="0.25">
      <c r="A170" t="s">
        <v>159</v>
      </c>
      <c r="B170">
        <v>1</v>
      </c>
      <c r="C170">
        <v>0.17</v>
      </c>
      <c r="D170">
        <v>28.43</v>
      </c>
    </row>
    <row r="171" spans="1:4" x14ac:dyDescent="0.25">
      <c r="A171" t="s">
        <v>1610</v>
      </c>
      <c r="B171">
        <v>1</v>
      </c>
      <c r="C171">
        <v>0.17</v>
      </c>
      <c r="D171">
        <v>28.6</v>
      </c>
    </row>
    <row r="172" spans="1:4" x14ac:dyDescent="0.25">
      <c r="A172" t="s">
        <v>1817</v>
      </c>
      <c r="B172">
        <v>1</v>
      </c>
      <c r="C172">
        <v>0.17</v>
      </c>
      <c r="D172">
        <v>28.76</v>
      </c>
    </row>
    <row r="173" spans="1:4" x14ac:dyDescent="0.25">
      <c r="A173" t="s">
        <v>1611</v>
      </c>
      <c r="B173">
        <v>1</v>
      </c>
      <c r="C173">
        <v>0.17</v>
      </c>
      <c r="D173">
        <v>28.93</v>
      </c>
    </row>
    <row r="174" spans="1:4" x14ac:dyDescent="0.25">
      <c r="A174" t="s">
        <v>678</v>
      </c>
      <c r="B174">
        <v>1</v>
      </c>
      <c r="C174">
        <v>0.17</v>
      </c>
      <c r="D174">
        <v>29.1</v>
      </c>
    </row>
    <row r="175" spans="1:4" x14ac:dyDescent="0.25">
      <c r="A175" t="s">
        <v>1607</v>
      </c>
      <c r="B175">
        <v>1</v>
      </c>
      <c r="C175">
        <v>0.17</v>
      </c>
      <c r="D175">
        <v>29.26</v>
      </c>
    </row>
    <row r="176" spans="1:4" x14ac:dyDescent="0.25">
      <c r="A176" t="s">
        <v>1593</v>
      </c>
      <c r="B176">
        <v>1</v>
      </c>
      <c r="C176">
        <v>0.17</v>
      </c>
      <c r="D176">
        <v>29.43</v>
      </c>
    </row>
    <row r="177" spans="1:4" x14ac:dyDescent="0.25">
      <c r="A177" t="s">
        <v>1480</v>
      </c>
      <c r="B177">
        <v>1</v>
      </c>
      <c r="C177">
        <v>0.17</v>
      </c>
      <c r="D177">
        <v>29.6</v>
      </c>
    </row>
    <row r="178" spans="1:4" x14ac:dyDescent="0.25">
      <c r="A178" t="s">
        <v>520</v>
      </c>
      <c r="B178">
        <v>1</v>
      </c>
      <c r="C178">
        <v>0.17</v>
      </c>
      <c r="D178">
        <v>29.77</v>
      </c>
    </row>
    <row r="179" spans="1:4" x14ac:dyDescent="0.25">
      <c r="A179" t="s">
        <v>521</v>
      </c>
      <c r="B179">
        <v>1</v>
      </c>
      <c r="C179">
        <v>0.17</v>
      </c>
      <c r="D179">
        <v>29.93</v>
      </c>
    </row>
    <row r="180" spans="1:4" x14ac:dyDescent="0.25">
      <c r="A180" t="s">
        <v>1224</v>
      </c>
      <c r="B180">
        <v>1</v>
      </c>
      <c r="C180">
        <v>0.17</v>
      </c>
      <c r="D180">
        <v>30.1</v>
      </c>
    </row>
    <row r="181" spans="1:4" x14ac:dyDescent="0.25">
      <c r="A181" t="s">
        <v>4266</v>
      </c>
      <c r="B181">
        <v>1</v>
      </c>
      <c r="C181">
        <v>0.17</v>
      </c>
      <c r="D181">
        <v>30.27</v>
      </c>
    </row>
    <row r="182" spans="1:4" x14ac:dyDescent="0.25">
      <c r="A182" t="s">
        <v>953</v>
      </c>
      <c r="B182">
        <v>1</v>
      </c>
      <c r="C182">
        <v>0.17</v>
      </c>
      <c r="D182">
        <v>30.43</v>
      </c>
    </row>
    <row r="183" spans="1:4" x14ac:dyDescent="0.25">
      <c r="A183" t="s">
        <v>1068</v>
      </c>
      <c r="B183">
        <v>1</v>
      </c>
      <c r="C183">
        <v>0.17</v>
      </c>
      <c r="D183">
        <v>30.6</v>
      </c>
    </row>
    <row r="184" spans="1:4" x14ac:dyDescent="0.25">
      <c r="A184" t="s">
        <v>627</v>
      </c>
      <c r="B184">
        <v>1</v>
      </c>
      <c r="C184">
        <v>0.17</v>
      </c>
      <c r="D184">
        <v>30.77</v>
      </c>
    </row>
    <row r="185" spans="1:4" x14ac:dyDescent="0.25">
      <c r="A185" t="s">
        <v>1975</v>
      </c>
      <c r="B185">
        <v>1</v>
      </c>
      <c r="C185">
        <v>0.17</v>
      </c>
      <c r="D185">
        <v>30.94</v>
      </c>
    </row>
    <row r="186" spans="1:4" x14ac:dyDescent="0.25">
      <c r="A186" t="s">
        <v>3222</v>
      </c>
      <c r="B186">
        <v>1</v>
      </c>
      <c r="C186">
        <v>0.17</v>
      </c>
      <c r="D186">
        <v>31.1</v>
      </c>
    </row>
    <row r="187" spans="1:4" x14ac:dyDescent="0.25">
      <c r="A187" t="s">
        <v>856</v>
      </c>
      <c r="B187">
        <v>1</v>
      </c>
      <c r="C187">
        <v>0.17</v>
      </c>
      <c r="D187">
        <v>31.27</v>
      </c>
    </row>
    <row r="188" spans="1:4" x14ac:dyDescent="0.25">
      <c r="A188" t="s">
        <v>1025</v>
      </c>
      <c r="B188">
        <v>1</v>
      </c>
      <c r="C188">
        <v>0.17</v>
      </c>
      <c r="D188">
        <v>31.44</v>
      </c>
    </row>
    <row r="189" spans="1:4" x14ac:dyDescent="0.25">
      <c r="A189" t="s">
        <v>131</v>
      </c>
      <c r="B189">
        <v>1</v>
      </c>
      <c r="C189">
        <v>0.17</v>
      </c>
      <c r="D189">
        <v>31.61</v>
      </c>
    </row>
    <row r="190" spans="1:4" x14ac:dyDescent="0.25">
      <c r="A190" t="s">
        <v>1951</v>
      </c>
      <c r="B190">
        <v>1</v>
      </c>
      <c r="C190">
        <v>0.17</v>
      </c>
      <c r="D190">
        <v>31.77</v>
      </c>
    </row>
    <row r="191" spans="1:4" x14ac:dyDescent="0.25">
      <c r="A191" t="s">
        <v>1966</v>
      </c>
      <c r="B191">
        <v>1</v>
      </c>
      <c r="C191">
        <v>0.17</v>
      </c>
      <c r="D191">
        <v>31.94</v>
      </c>
    </row>
    <row r="192" spans="1:4" x14ac:dyDescent="0.25">
      <c r="A192" t="s">
        <v>1265</v>
      </c>
      <c r="B192">
        <v>1</v>
      </c>
      <c r="C192">
        <v>0.17</v>
      </c>
      <c r="D192">
        <v>32.11</v>
      </c>
    </row>
    <row r="193" spans="1:4" x14ac:dyDescent="0.25">
      <c r="A193" t="s">
        <v>266</v>
      </c>
      <c r="B193">
        <v>1</v>
      </c>
      <c r="C193">
        <v>0.17</v>
      </c>
      <c r="D193">
        <v>32.270000000000003</v>
      </c>
    </row>
    <row r="194" spans="1:4" x14ac:dyDescent="0.25">
      <c r="A194" t="s">
        <v>6029</v>
      </c>
      <c r="B194">
        <v>1</v>
      </c>
      <c r="C194">
        <v>0.17</v>
      </c>
      <c r="D194">
        <v>32.44</v>
      </c>
    </row>
    <row r="195" spans="1:4" x14ac:dyDescent="0.25">
      <c r="A195" t="s">
        <v>219</v>
      </c>
      <c r="B195">
        <v>1</v>
      </c>
      <c r="C195">
        <v>0.17</v>
      </c>
      <c r="D195">
        <v>32.61</v>
      </c>
    </row>
    <row r="196" spans="1:4" x14ac:dyDescent="0.25">
      <c r="A196" t="s">
        <v>6097</v>
      </c>
      <c r="B196">
        <v>1</v>
      </c>
      <c r="C196">
        <v>0.17</v>
      </c>
      <c r="D196">
        <v>32.78</v>
      </c>
    </row>
    <row r="197" spans="1:4" x14ac:dyDescent="0.25">
      <c r="A197" t="s">
        <v>1805</v>
      </c>
      <c r="B197">
        <v>1</v>
      </c>
      <c r="C197">
        <v>0.17</v>
      </c>
      <c r="D197">
        <v>32.94</v>
      </c>
    </row>
    <row r="198" spans="1:4" x14ac:dyDescent="0.25">
      <c r="A198" t="s">
        <v>1970</v>
      </c>
      <c r="B198">
        <v>1</v>
      </c>
      <c r="C198">
        <v>0.17</v>
      </c>
      <c r="D198">
        <v>33.11</v>
      </c>
    </row>
    <row r="199" spans="1:4" x14ac:dyDescent="0.25">
      <c r="A199" t="s">
        <v>4983</v>
      </c>
      <c r="B199">
        <v>1</v>
      </c>
      <c r="C199">
        <v>0.17</v>
      </c>
      <c r="D199">
        <v>33.28</v>
      </c>
    </row>
    <row r="200" spans="1:4" x14ac:dyDescent="0.25">
      <c r="A200" t="s">
        <v>6098</v>
      </c>
      <c r="B200">
        <v>1</v>
      </c>
      <c r="C200">
        <v>0.17</v>
      </c>
      <c r="D200">
        <v>33.44</v>
      </c>
    </row>
    <row r="201" spans="1:4" x14ac:dyDescent="0.25">
      <c r="A201" t="s">
        <v>5434</v>
      </c>
      <c r="B201">
        <v>1</v>
      </c>
      <c r="C201">
        <v>0.17</v>
      </c>
      <c r="D201">
        <v>33.61</v>
      </c>
    </row>
    <row r="202" spans="1:4" x14ac:dyDescent="0.25">
      <c r="A202" t="s">
        <v>493</v>
      </c>
      <c r="B202">
        <v>1</v>
      </c>
      <c r="C202">
        <v>0.17</v>
      </c>
      <c r="D202">
        <v>33.78</v>
      </c>
    </row>
    <row r="203" spans="1:4" x14ac:dyDescent="0.25">
      <c r="A203" t="s">
        <v>1252</v>
      </c>
      <c r="B203">
        <v>1</v>
      </c>
      <c r="C203">
        <v>0.17</v>
      </c>
      <c r="D203">
        <v>33.950000000000003</v>
      </c>
    </row>
    <row r="204" spans="1:4" x14ac:dyDescent="0.25">
      <c r="A204" t="s">
        <v>4817</v>
      </c>
      <c r="B204">
        <v>1</v>
      </c>
      <c r="C204">
        <v>0.17</v>
      </c>
      <c r="D204">
        <v>34.11</v>
      </c>
    </row>
    <row r="205" spans="1:4" x14ac:dyDescent="0.25">
      <c r="A205" t="s">
        <v>150</v>
      </c>
      <c r="B205">
        <v>1</v>
      </c>
      <c r="C205">
        <v>0.17</v>
      </c>
      <c r="D205">
        <v>34.28</v>
      </c>
    </row>
    <row r="206" spans="1:4" x14ac:dyDescent="0.25">
      <c r="A206" t="s">
        <v>6099</v>
      </c>
      <c r="B206">
        <v>1</v>
      </c>
      <c r="C206">
        <v>0.17</v>
      </c>
      <c r="D206">
        <v>34.450000000000003</v>
      </c>
    </row>
    <row r="207" spans="1:4" x14ac:dyDescent="0.25">
      <c r="A207" t="s">
        <v>639</v>
      </c>
      <c r="B207">
        <v>1</v>
      </c>
      <c r="C207">
        <v>0.17</v>
      </c>
      <c r="D207">
        <v>34.619999999999997</v>
      </c>
    </row>
    <row r="208" spans="1:4" x14ac:dyDescent="0.25">
      <c r="A208" t="s">
        <v>881</v>
      </c>
      <c r="B208">
        <v>1</v>
      </c>
      <c r="C208">
        <v>0.17</v>
      </c>
      <c r="D208">
        <v>34.78</v>
      </c>
    </row>
    <row r="209" spans="1:4" x14ac:dyDescent="0.25">
      <c r="A209" t="s">
        <v>5135</v>
      </c>
      <c r="B209">
        <v>1</v>
      </c>
      <c r="C209">
        <v>0.17</v>
      </c>
      <c r="D209">
        <v>34.950000000000003</v>
      </c>
    </row>
    <row r="210" spans="1:4" x14ac:dyDescent="0.25">
      <c r="A210" t="s">
        <v>1635</v>
      </c>
      <c r="B210">
        <v>1</v>
      </c>
      <c r="C210">
        <v>0.17</v>
      </c>
      <c r="D210">
        <v>35.119999999999997</v>
      </c>
    </row>
    <row r="211" spans="1:4" x14ac:dyDescent="0.25">
      <c r="A211" t="s">
        <v>5119</v>
      </c>
      <c r="B211">
        <v>1</v>
      </c>
      <c r="C211">
        <v>0.17</v>
      </c>
      <c r="D211">
        <v>35.28</v>
      </c>
    </row>
    <row r="212" spans="1:4" x14ac:dyDescent="0.25">
      <c r="A212" t="s">
        <v>4120</v>
      </c>
      <c r="B212">
        <v>1</v>
      </c>
      <c r="C212">
        <v>0.17</v>
      </c>
      <c r="D212">
        <v>35.450000000000003</v>
      </c>
    </row>
    <row r="213" spans="1:4" x14ac:dyDescent="0.25">
      <c r="A213" t="s">
        <v>562</v>
      </c>
      <c r="B213">
        <v>1</v>
      </c>
      <c r="C213">
        <v>0.17</v>
      </c>
      <c r="D213">
        <v>35.619999999999997</v>
      </c>
    </row>
    <row r="214" spans="1:4" x14ac:dyDescent="0.25">
      <c r="A214" t="s">
        <v>147</v>
      </c>
      <c r="B214">
        <v>1</v>
      </c>
      <c r="C214">
        <v>0.17</v>
      </c>
      <c r="D214">
        <v>35.79</v>
      </c>
    </row>
    <row r="215" spans="1:4" x14ac:dyDescent="0.25">
      <c r="A215" t="s">
        <v>1471</v>
      </c>
      <c r="B215">
        <v>1</v>
      </c>
      <c r="C215">
        <v>0.17</v>
      </c>
      <c r="D215">
        <v>35.950000000000003</v>
      </c>
    </row>
    <row r="216" spans="1:4" x14ac:dyDescent="0.25">
      <c r="A216" t="s">
        <v>864</v>
      </c>
      <c r="B216">
        <v>1</v>
      </c>
      <c r="C216">
        <v>0.17</v>
      </c>
      <c r="D216">
        <v>36.119999999999997</v>
      </c>
    </row>
    <row r="217" spans="1:4" x14ac:dyDescent="0.25">
      <c r="A217" t="s">
        <v>706</v>
      </c>
      <c r="B217">
        <v>1</v>
      </c>
      <c r="C217">
        <v>0.17</v>
      </c>
      <c r="D217">
        <v>36.29</v>
      </c>
    </row>
    <row r="218" spans="1:4" x14ac:dyDescent="0.25">
      <c r="A218" t="s">
        <v>659</v>
      </c>
      <c r="B218">
        <v>1</v>
      </c>
      <c r="C218">
        <v>0.17</v>
      </c>
      <c r="D218">
        <v>36.450000000000003</v>
      </c>
    </row>
    <row r="219" spans="1:4" x14ac:dyDescent="0.25">
      <c r="A219" t="s">
        <v>919</v>
      </c>
      <c r="B219">
        <v>1</v>
      </c>
      <c r="C219">
        <v>0.17</v>
      </c>
      <c r="D219">
        <v>36.619999999999997</v>
      </c>
    </row>
    <row r="220" spans="1:4" x14ac:dyDescent="0.25">
      <c r="A220" t="s">
        <v>635</v>
      </c>
      <c r="B220">
        <v>1</v>
      </c>
      <c r="C220">
        <v>0.17</v>
      </c>
      <c r="D220">
        <v>36.79</v>
      </c>
    </row>
    <row r="221" spans="1:4" x14ac:dyDescent="0.25">
      <c r="A221" t="s">
        <v>495</v>
      </c>
      <c r="B221">
        <v>1</v>
      </c>
      <c r="C221">
        <v>0.17</v>
      </c>
      <c r="D221">
        <v>36.96</v>
      </c>
    </row>
    <row r="222" spans="1:4" x14ac:dyDescent="0.25">
      <c r="A222" t="s">
        <v>2294</v>
      </c>
      <c r="B222">
        <v>1</v>
      </c>
      <c r="C222">
        <v>0.17</v>
      </c>
      <c r="D222">
        <v>37.119999999999997</v>
      </c>
    </row>
    <row r="223" spans="1:4" x14ac:dyDescent="0.25">
      <c r="A223" t="s">
        <v>843</v>
      </c>
      <c r="B223">
        <v>1</v>
      </c>
      <c r="C223">
        <v>0.17</v>
      </c>
      <c r="D223">
        <v>37.29</v>
      </c>
    </row>
    <row r="224" spans="1:4" x14ac:dyDescent="0.25">
      <c r="A224" t="s">
        <v>1468</v>
      </c>
      <c r="B224">
        <v>1</v>
      </c>
      <c r="C224">
        <v>0.17</v>
      </c>
      <c r="D224">
        <v>37.46</v>
      </c>
    </row>
    <row r="225" spans="1:4" x14ac:dyDescent="0.25">
      <c r="A225" t="s">
        <v>2010</v>
      </c>
      <c r="B225">
        <v>1</v>
      </c>
      <c r="C225">
        <v>0.17</v>
      </c>
      <c r="D225">
        <v>37.630000000000003</v>
      </c>
    </row>
    <row r="226" spans="1:4" x14ac:dyDescent="0.25">
      <c r="A226" t="s">
        <v>486</v>
      </c>
      <c r="B226">
        <v>1</v>
      </c>
      <c r="C226">
        <v>0.17</v>
      </c>
      <c r="D226">
        <v>37.79</v>
      </c>
    </row>
    <row r="227" spans="1:4" x14ac:dyDescent="0.25">
      <c r="A227" t="s">
        <v>4126</v>
      </c>
      <c r="B227">
        <v>1</v>
      </c>
      <c r="C227">
        <v>0.17</v>
      </c>
      <c r="D227">
        <v>37.96</v>
      </c>
    </row>
    <row r="228" spans="1:4" x14ac:dyDescent="0.25">
      <c r="A228" t="s">
        <v>165</v>
      </c>
      <c r="B228">
        <v>1</v>
      </c>
      <c r="C228">
        <v>0.17</v>
      </c>
      <c r="D228">
        <v>38.130000000000003</v>
      </c>
    </row>
    <row r="229" spans="1:4" x14ac:dyDescent="0.25">
      <c r="A229" t="s">
        <v>546</v>
      </c>
      <c r="B229">
        <v>1</v>
      </c>
      <c r="C229">
        <v>0.17</v>
      </c>
      <c r="D229">
        <v>38.29</v>
      </c>
    </row>
    <row r="230" spans="1:4" x14ac:dyDescent="0.25">
      <c r="A230" t="s">
        <v>1425</v>
      </c>
      <c r="B230">
        <v>1</v>
      </c>
      <c r="C230">
        <v>0.17</v>
      </c>
      <c r="D230">
        <v>38.46</v>
      </c>
    </row>
    <row r="231" spans="1:4" x14ac:dyDescent="0.25">
      <c r="A231" t="s">
        <v>2319</v>
      </c>
      <c r="B231">
        <v>1</v>
      </c>
      <c r="C231">
        <v>0.17</v>
      </c>
      <c r="D231">
        <v>38.630000000000003</v>
      </c>
    </row>
    <row r="232" spans="1:4" x14ac:dyDescent="0.25">
      <c r="A232" t="s">
        <v>692</v>
      </c>
      <c r="B232">
        <v>1</v>
      </c>
      <c r="C232">
        <v>0.17</v>
      </c>
      <c r="D232">
        <v>38.799999999999997</v>
      </c>
    </row>
    <row r="233" spans="1:4" x14ac:dyDescent="0.25">
      <c r="A233" t="s">
        <v>834</v>
      </c>
      <c r="B233">
        <v>1</v>
      </c>
      <c r="C233">
        <v>0.17</v>
      </c>
      <c r="D233">
        <v>38.96</v>
      </c>
    </row>
    <row r="234" spans="1:4" x14ac:dyDescent="0.25">
      <c r="A234" t="s">
        <v>875</v>
      </c>
      <c r="B234">
        <v>1</v>
      </c>
      <c r="C234">
        <v>0.17</v>
      </c>
      <c r="D234">
        <v>39.130000000000003</v>
      </c>
    </row>
    <row r="235" spans="1:4" x14ac:dyDescent="0.25">
      <c r="A235" t="s">
        <v>490</v>
      </c>
      <c r="B235">
        <v>1</v>
      </c>
      <c r="C235">
        <v>0.17</v>
      </c>
      <c r="D235">
        <v>39.299999999999997</v>
      </c>
    </row>
    <row r="236" spans="1:4" x14ac:dyDescent="0.25">
      <c r="A236" t="s">
        <v>1745</v>
      </c>
      <c r="B236">
        <v>1</v>
      </c>
      <c r="C236">
        <v>0.17</v>
      </c>
      <c r="D236">
        <v>39.46</v>
      </c>
    </row>
    <row r="237" spans="1:4" x14ac:dyDescent="0.25">
      <c r="A237" t="s">
        <v>1409</v>
      </c>
      <c r="B237">
        <v>1</v>
      </c>
      <c r="C237">
        <v>0.17</v>
      </c>
      <c r="D237">
        <v>39.630000000000003</v>
      </c>
    </row>
    <row r="238" spans="1:4" x14ac:dyDescent="0.25">
      <c r="A238" t="s">
        <v>288</v>
      </c>
      <c r="B238">
        <v>1</v>
      </c>
      <c r="C238">
        <v>0.17</v>
      </c>
      <c r="D238">
        <v>39.799999999999997</v>
      </c>
    </row>
    <row r="239" spans="1:4" x14ac:dyDescent="0.25">
      <c r="A239" t="s">
        <v>846</v>
      </c>
      <c r="B239">
        <v>1</v>
      </c>
      <c r="C239">
        <v>0.17</v>
      </c>
      <c r="D239">
        <v>39.97</v>
      </c>
    </row>
    <row r="240" spans="1:4" x14ac:dyDescent="0.25">
      <c r="A240" t="s">
        <v>139</v>
      </c>
      <c r="B240">
        <v>1</v>
      </c>
      <c r="C240">
        <v>0.17</v>
      </c>
      <c r="D240">
        <v>40.130000000000003</v>
      </c>
    </row>
    <row r="241" spans="1:4" x14ac:dyDescent="0.25">
      <c r="A241" t="s">
        <v>530</v>
      </c>
      <c r="B241">
        <v>1</v>
      </c>
      <c r="C241">
        <v>0.17</v>
      </c>
      <c r="D241">
        <v>40.299999999999997</v>
      </c>
    </row>
    <row r="242" spans="1:4" x14ac:dyDescent="0.25">
      <c r="A242" t="s">
        <v>885</v>
      </c>
      <c r="B242">
        <v>1</v>
      </c>
      <c r="C242">
        <v>0.17</v>
      </c>
      <c r="D242">
        <v>40.47</v>
      </c>
    </row>
    <row r="243" spans="1:4" x14ac:dyDescent="0.25">
      <c r="A243" t="s">
        <v>5185</v>
      </c>
      <c r="B243">
        <v>1</v>
      </c>
      <c r="C243">
        <v>0.17</v>
      </c>
      <c r="D243">
        <v>40.64</v>
      </c>
    </row>
    <row r="244" spans="1:4" x14ac:dyDescent="0.25">
      <c r="A244" t="s">
        <v>200</v>
      </c>
      <c r="B244">
        <v>1</v>
      </c>
      <c r="C244">
        <v>0.17</v>
      </c>
      <c r="D244">
        <v>40.799999999999997</v>
      </c>
    </row>
    <row r="245" spans="1:4" x14ac:dyDescent="0.25">
      <c r="A245" t="s">
        <v>1225</v>
      </c>
      <c r="B245">
        <v>1</v>
      </c>
      <c r="C245">
        <v>0.17</v>
      </c>
      <c r="D245">
        <v>40.97</v>
      </c>
    </row>
    <row r="246" spans="1:4" x14ac:dyDescent="0.25">
      <c r="A246" t="s">
        <v>839</v>
      </c>
      <c r="B246">
        <v>1</v>
      </c>
      <c r="C246">
        <v>0.17</v>
      </c>
      <c r="D246">
        <v>41.14</v>
      </c>
    </row>
    <row r="247" spans="1:4" x14ac:dyDescent="0.25">
      <c r="A247" t="s">
        <v>2734</v>
      </c>
      <c r="B247">
        <v>1</v>
      </c>
      <c r="C247">
        <v>0.17</v>
      </c>
      <c r="D247">
        <v>41.3</v>
      </c>
    </row>
    <row r="248" spans="1:4" x14ac:dyDescent="0.25">
      <c r="A248" t="s">
        <v>265</v>
      </c>
      <c r="B248">
        <v>1</v>
      </c>
      <c r="C248">
        <v>0.17</v>
      </c>
      <c r="D248">
        <v>41.47</v>
      </c>
    </row>
    <row r="249" spans="1:4" x14ac:dyDescent="0.25">
      <c r="A249" t="s">
        <v>516</v>
      </c>
      <c r="B249">
        <v>1</v>
      </c>
      <c r="C249">
        <v>0.17</v>
      </c>
      <c r="D249">
        <v>41.64</v>
      </c>
    </row>
    <row r="250" spans="1:4" x14ac:dyDescent="0.25">
      <c r="A250" t="s">
        <v>1619</v>
      </c>
      <c r="B250">
        <v>1</v>
      </c>
      <c r="C250">
        <v>0.17</v>
      </c>
      <c r="D250">
        <v>41.81</v>
      </c>
    </row>
    <row r="251" spans="1:4" x14ac:dyDescent="0.25">
      <c r="A251" t="s">
        <v>250</v>
      </c>
      <c r="B251">
        <v>1</v>
      </c>
      <c r="C251">
        <v>0.17</v>
      </c>
      <c r="D251">
        <v>41.97</v>
      </c>
    </row>
    <row r="252" spans="1:4" x14ac:dyDescent="0.25">
      <c r="A252" t="s">
        <v>1605</v>
      </c>
      <c r="B252">
        <v>1</v>
      </c>
      <c r="C252">
        <v>0.17</v>
      </c>
      <c r="D252">
        <v>42.14</v>
      </c>
    </row>
    <row r="253" spans="1:4" x14ac:dyDescent="0.25">
      <c r="A253" t="s">
        <v>6101</v>
      </c>
      <c r="B253">
        <v>1</v>
      </c>
      <c r="C253">
        <v>0.17</v>
      </c>
      <c r="D253">
        <v>42.31</v>
      </c>
    </row>
    <row r="254" spans="1:4" x14ac:dyDescent="0.25">
      <c r="A254" t="s">
        <v>1965</v>
      </c>
      <c r="B254">
        <v>1</v>
      </c>
      <c r="C254">
        <v>0.17</v>
      </c>
      <c r="D254">
        <v>42.47</v>
      </c>
    </row>
    <row r="255" spans="1:4" x14ac:dyDescent="0.25">
      <c r="A255" t="s">
        <v>172</v>
      </c>
      <c r="B255">
        <v>1</v>
      </c>
      <c r="C255">
        <v>0.17</v>
      </c>
      <c r="D255">
        <v>42.64</v>
      </c>
    </row>
    <row r="256" spans="1:4" x14ac:dyDescent="0.25">
      <c r="A256" t="s">
        <v>327</v>
      </c>
      <c r="B256">
        <v>1</v>
      </c>
      <c r="C256">
        <v>0.17</v>
      </c>
      <c r="D256">
        <v>42.81</v>
      </c>
    </row>
    <row r="257" spans="1:4" x14ac:dyDescent="0.25">
      <c r="A257" t="s">
        <v>1254</v>
      </c>
      <c r="B257">
        <v>1</v>
      </c>
      <c r="C257">
        <v>0.17</v>
      </c>
      <c r="D257">
        <v>42.98</v>
      </c>
    </row>
    <row r="258" spans="1:4" x14ac:dyDescent="0.25">
      <c r="A258" t="s">
        <v>4136</v>
      </c>
      <c r="B258">
        <v>1</v>
      </c>
      <c r="C258">
        <v>0.17</v>
      </c>
      <c r="D258">
        <v>43.14</v>
      </c>
    </row>
    <row r="259" spans="1:4" x14ac:dyDescent="0.25">
      <c r="A259" t="s">
        <v>6102</v>
      </c>
      <c r="B259">
        <v>1</v>
      </c>
      <c r="C259">
        <v>0.17</v>
      </c>
      <c r="D259">
        <v>43.31</v>
      </c>
    </row>
    <row r="260" spans="1:4" x14ac:dyDescent="0.25">
      <c r="A260" t="s">
        <v>522</v>
      </c>
      <c r="B260">
        <v>1</v>
      </c>
      <c r="C260">
        <v>0.17</v>
      </c>
      <c r="D260">
        <v>43.48</v>
      </c>
    </row>
    <row r="261" spans="1:4" x14ac:dyDescent="0.25">
      <c r="A261" t="s">
        <v>1244</v>
      </c>
      <c r="B261">
        <v>1</v>
      </c>
      <c r="C261">
        <v>0.17</v>
      </c>
      <c r="D261">
        <v>43.65</v>
      </c>
    </row>
    <row r="262" spans="1:4" x14ac:dyDescent="0.25">
      <c r="A262" t="s">
        <v>1253</v>
      </c>
      <c r="B262">
        <v>1</v>
      </c>
      <c r="C262">
        <v>0.17</v>
      </c>
      <c r="D262">
        <v>43.81</v>
      </c>
    </row>
    <row r="263" spans="1:4" x14ac:dyDescent="0.25">
      <c r="A263" t="s">
        <v>873</v>
      </c>
      <c r="B263">
        <v>1</v>
      </c>
      <c r="C263">
        <v>0.17</v>
      </c>
      <c r="D263">
        <v>43.98</v>
      </c>
    </row>
    <row r="264" spans="1:4" x14ac:dyDescent="0.25">
      <c r="A264" t="s">
        <v>384</v>
      </c>
      <c r="B264">
        <v>1</v>
      </c>
      <c r="C264">
        <v>0.17</v>
      </c>
      <c r="D264">
        <v>44.15</v>
      </c>
    </row>
    <row r="265" spans="1:4" x14ac:dyDescent="0.25">
      <c r="A265" t="s">
        <v>1210</v>
      </c>
      <c r="B265">
        <v>1</v>
      </c>
      <c r="C265">
        <v>0.17</v>
      </c>
      <c r="D265">
        <v>44.31</v>
      </c>
    </row>
    <row r="266" spans="1:4" x14ac:dyDescent="0.25">
      <c r="A266" t="s">
        <v>1992</v>
      </c>
      <c r="B266">
        <v>1</v>
      </c>
      <c r="C266">
        <v>0.17</v>
      </c>
      <c r="D266">
        <v>44.48</v>
      </c>
    </row>
    <row r="267" spans="1:4" x14ac:dyDescent="0.25">
      <c r="A267" t="s">
        <v>209</v>
      </c>
      <c r="B267">
        <v>1</v>
      </c>
      <c r="C267">
        <v>0.17</v>
      </c>
      <c r="D267">
        <v>44.65</v>
      </c>
    </row>
    <row r="268" spans="1:4" x14ac:dyDescent="0.25">
      <c r="A268" t="s">
        <v>489</v>
      </c>
      <c r="B268">
        <v>1</v>
      </c>
      <c r="C268">
        <v>0.17</v>
      </c>
      <c r="D268">
        <v>44.82</v>
      </c>
    </row>
    <row r="269" spans="1:4" x14ac:dyDescent="0.25">
      <c r="A269" t="s">
        <v>1422</v>
      </c>
      <c r="B269">
        <v>1</v>
      </c>
      <c r="C269">
        <v>0.17</v>
      </c>
      <c r="D269">
        <v>44.98</v>
      </c>
    </row>
    <row r="270" spans="1:4" x14ac:dyDescent="0.25">
      <c r="A270" t="s">
        <v>448</v>
      </c>
      <c r="B270">
        <v>1</v>
      </c>
      <c r="C270">
        <v>0.17</v>
      </c>
      <c r="D270">
        <v>45.15</v>
      </c>
    </row>
    <row r="271" spans="1:4" x14ac:dyDescent="0.25">
      <c r="A271" t="s">
        <v>5272</v>
      </c>
      <c r="B271">
        <v>1</v>
      </c>
      <c r="C271">
        <v>0.17</v>
      </c>
      <c r="D271">
        <v>45.32</v>
      </c>
    </row>
    <row r="272" spans="1:4" x14ac:dyDescent="0.25">
      <c r="A272" t="s">
        <v>2281</v>
      </c>
      <c r="B272">
        <v>1</v>
      </c>
      <c r="C272">
        <v>0.17</v>
      </c>
      <c r="D272">
        <v>45.48</v>
      </c>
    </row>
    <row r="273" spans="1:4" x14ac:dyDescent="0.25">
      <c r="A273" t="s">
        <v>207</v>
      </c>
      <c r="B273">
        <v>1</v>
      </c>
      <c r="C273">
        <v>0.17</v>
      </c>
      <c r="D273">
        <v>45.65</v>
      </c>
    </row>
    <row r="274" spans="1:4" x14ac:dyDescent="0.25">
      <c r="A274" t="s">
        <v>1600</v>
      </c>
      <c r="B274">
        <v>1</v>
      </c>
      <c r="C274">
        <v>0.17</v>
      </c>
      <c r="D274">
        <v>45.82</v>
      </c>
    </row>
    <row r="275" spans="1:4" x14ac:dyDescent="0.25">
      <c r="A275" t="s">
        <v>2339</v>
      </c>
      <c r="B275">
        <v>1</v>
      </c>
      <c r="C275">
        <v>0.17</v>
      </c>
      <c r="D275">
        <v>45.99</v>
      </c>
    </row>
    <row r="276" spans="1:4" x14ac:dyDescent="0.25">
      <c r="A276" t="s">
        <v>247</v>
      </c>
      <c r="B276">
        <v>1</v>
      </c>
      <c r="C276">
        <v>0.17</v>
      </c>
      <c r="D276">
        <v>46.15</v>
      </c>
    </row>
    <row r="277" spans="1:4" x14ac:dyDescent="0.25">
      <c r="A277" t="s">
        <v>707</v>
      </c>
      <c r="B277">
        <v>1</v>
      </c>
      <c r="C277">
        <v>0.17</v>
      </c>
      <c r="D277">
        <v>46.32</v>
      </c>
    </row>
    <row r="278" spans="1:4" x14ac:dyDescent="0.25">
      <c r="A278" t="s">
        <v>588</v>
      </c>
      <c r="B278">
        <v>1</v>
      </c>
      <c r="C278">
        <v>0.17</v>
      </c>
      <c r="D278">
        <v>46.49</v>
      </c>
    </row>
    <row r="279" spans="1:4" x14ac:dyDescent="0.25">
      <c r="A279" t="s">
        <v>4944</v>
      </c>
      <c r="B279">
        <v>1</v>
      </c>
      <c r="C279">
        <v>0.17</v>
      </c>
      <c r="D279">
        <v>46.66</v>
      </c>
    </row>
    <row r="280" spans="1:4" x14ac:dyDescent="0.25">
      <c r="A280" t="s">
        <v>4908</v>
      </c>
      <c r="B280">
        <v>1</v>
      </c>
      <c r="C280">
        <v>0.17</v>
      </c>
      <c r="D280">
        <v>46.82</v>
      </c>
    </row>
    <row r="281" spans="1:4" x14ac:dyDescent="0.25">
      <c r="A281" t="s">
        <v>2757</v>
      </c>
      <c r="B281">
        <v>1</v>
      </c>
      <c r="C281">
        <v>0.17</v>
      </c>
      <c r="D281">
        <v>46.99</v>
      </c>
    </row>
    <row r="282" spans="1:4" x14ac:dyDescent="0.25">
      <c r="A282" t="s">
        <v>1234</v>
      </c>
      <c r="B282">
        <v>1</v>
      </c>
      <c r="C282">
        <v>0.17</v>
      </c>
      <c r="D282">
        <v>47.16</v>
      </c>
    </row>
    <row r="283" spans="1:4" x14ac:dyDescent="0.25">
      <c r="A283" t="s">
        <v>2382</v>
      </c>
      <c r="B283">
        <v>1</v>
      </c>
      <c r="C283">
        <v>0.17</v>
      </c>
      <c r="D283">
        <v>47.32</v>
      </c>
    </row>
    <row r="284" spans="1:4" x14ac:dyDescent="0.25">
      <c r="A284" t="s">
        <v>4945</v>
      </c>
      <c r="B284">
        <v>1</v>
      </c>
      <c r="C284">
        <v>0.17</v>
      </c>
      <c r="D284">
        <v>47.49</v>
      </c>
    </row>
    <row r="285" spans="1:4" x14ac:dyDescent="0.25">
      <c r="A285" t="s">
        <v>1014</v>
      </c>
      <c r="B285">
        <v>1</v>
      </c>
      <c r="C285">
        <v>0.17</v>
      </c>
      <c r="D285">
        <v>47.66</v>
      </c>
    </row>
    <row r="286" spans="1:4" x14ac:dyDescent="0.25">
      <c r="A286" t="s">
        <v>4113</v>
      </c>
      <c r="B286">
        <v>1</v>
      </c>
      <c r="C286">
        <v>0.17</v>
      </c>
      <c r="D286">
        <v>47.83</v>
      </c>
    </row>
    <row r="287" spans="1:4" x14ac:dyDescent="0.25">
      <c r="A287" t="s">
        <v>567</v>
      </c>
      <c r="B287">
        <v>1</v>
      </c>
      <c r="C287">
        <v>0.17</v>
      </c>
      <c r="D287">
        <v>47.99</v>
      </c>
    </row>
    <row r="288" spans="1:4" x14ac:dyDescent="0.25">
      <c r="A288" t="s">
        <v>4990</v>
      </c>
      <c r="B288">
        <v>1</v>
      </c>
      <c r="C288">
        <v>0.17</v>
      </c>
      <c r="D288">
        <v>48.16</v>
      </c>
    </row>
    <row r="289" spans="1:4" x14ac:dyDescent="0.25">
      <c r="A289" t="s">
        <v>1095</v>
      </c>
      <c r="B289">
        <v>1</v>
      </c>
      <c r="C289">
        <v>0.17</v>
      </c>
      <c r="D289">
        <v>48.33</v>
      </c>
    </row>
    <row r="290" spans="1:4" x14ac:dyDescent="0.25">
      <c r="A290" t="s">
        <v>5161</v>
      </c>
      <c r="B290">
        <v>1</v>
      </c>
      <c r="C290">
        <v>0.17</v>
      </c>
      <c r="D290">
        <v>48.49</v>
      </c>
    </row>
    <row r="291" spans="1:4" x14ac:dyDescent="0.25">
      <c r="A291" t="s">
        <v>4116</v>
      </c>
      <c r="B291">
        <v>1</v>
      </c>
      <c r="C291">
        <v>0.17</v>
      </c>
      <c r="D291">
        <v>48.66</v>
      </c>
    </row>
    <row r="292" spans="1:4" x14ac:dyDescent="0.25">
      <c r="A292" t="s">
        <v>1214</v>
      </c>
      <c r="B292">
        <v>1</v>
      </c>
      <c r="C292">
        <v>0.17</v>
      </c>
      <c r="D292">
        <v>48.83</v>
      </c>
    </row>
    <row r="293" spans="1:4" x14ac:dyDescent="0.25">
      <c r="A293" t="s">
        <v>879</v>
      </c>
      <c r="B293">
        <v>1</v>
      </c>
      <c r="C293">
        <v>0.17</v>
      </c>
      <c r="D293">
        <v>49</v>
      </c>
    </row>
    <row r="294" spans="1:4" x14ac:dyDescent="0.25">
      <c r="A294" t="s">
        <v>3250</v>
      </c>
      <c r="B294">
        <v>1</v>
      </c>
      <c r="C294">
        <v>0.17</v>
      </c>
      <c r="D294">
        <v>49.16</v>
      </c>
    </row>
    <row r="295" spans="1:4" x14ac:dyDescent="0.25">
      <c r="A295" t="s">
        <v>142</v>
      </c>
      <c r="B295">
        <v>1</v>
      </c>
      <c r="C295">
        <v>0.17</v>
      </c>
      <c r="D295">
        <v>49.33</v>
      </c>
    </row>
    <row r="296" spans="1:4" x14ac:dyDescent="0.25">
      <c r="A296" t="s">
        <v>337</v>
      </c>
      <c r="B296">
        <v>1</v>
      </c>
      <c r="C296">
        <v>0.17</v>
      </c>
      <c r="D296">
        <v>49.5</v>
      </c>
    </row>
    <row r="297" spans="1:4" x14ac:dyDescent="0.25">
      <c r="A297" t="s">
        <v>4125</v>
      </c>
      <c r="B297">
        <v>1</v>
      </c>
      <c r="C297">
        <v>0.17</v>
      </c>
      <c r="D297">
        <v>49.67</v>
      </c>
    </row>
    <row r="298" spans="1:4" x14ac:dyDescent="0.25">
      <c r="A298" t="s">
        <v>1237</v>
      </c>
      <c r="B298">
        <v>1</v>
      </c>
      <c r="C298">
        <v>0.17</v>
      </c>
      <c r="D298">
        <v>49.83</v>
      </c>
    </row>
    <row r="299" spans="1:4" x14ac:dyDescent="0.25">
      <c r="A299" t="s">
        <v>2008</v>
      </c>
      <c r="B299">
        <v>1</v>
      </c>
      <c r="C299">
        <v>0.17</v>
      </c>
      <c r="D299">
        <v>50</v>
      </c>
    </row>
    <row r="300" spans="1:4" x14ac:dyDescent="0.25">
      <c r="A300" t="s">
        <v>861</v>
      </c>
      <c r="B300">
        <v>1</v>
      </c>
      <c r="C300">
        <v>0.17</v>
      </c>
      <c r="D300">
        <v>50.17</v>
      </c>
    </row>
    <row r="301" spans="1:4" x14ac:dyDescent="0.25">
      <c r="A301" t="s">
        <v>2049</v>
      </c>
      <c r="B301">
        <v>1</v>
      </c>
      <c r="C301">
        <v>0.17</v>
      </c>
      <c r="D301">
        <v>50.33</v>
      </c>
    </row>
    <row r="302" spans="1:4" x14ac:dyDescent="0.25">
      <c r="A302" t="s">
        <v>628</v>
      </c>
      <c r="B302">
        <v>1</v>
      </c>
      <c r="C302">
        <v>0.17</v>
      </c>
      <c r="D302">
        <v>50.5</v>
      </c>
    </row>
    <row r="303" spans="1:4" x14ac:dyDescent="0.25">
      <c r="A303" t="s">
        <v>6035</v>
      </c>
      <c r="B303">
        <v>1</v>
      </c>
      <c r="C303">
        <v>0.17</v>
      </c>
      <c r="D303">
        <v>50.67</v>
      </c>
    </row>
    <row r="304" spans="1:4" x14ac:dyDescent="0.25">
      <c r="A304" t="s">
        <v>1266</v>
      </c>
      <c r="B304">
        <v>1</v>
      </c>
      <c r="C304">
        <v>0.17</v>
      </c>
      <c r="D304">
        <v>50.84</v>
      </c>
    </row>
    <row r="305" spans="1:4" x14ac:dyDescent="0.25">
      <c r="A305" t="s">
        <v>511</v>
      </c>
      <c r="B305">
        <v>1</v>
      </c>
      <c r="C305">
        <v>0.17</v>
      </c>
      <c r="D305">
        <v>51</v>
      </c>
    </row>
    <row r="306" spans="1:4" x14ac:dyDescent="0.25">
      <c r="A306" t="s">
        <v>1796</v>
      </c>
      <c r="B306">
        <v>1</v>
      </c>
      <c r="C306">
        <v>0.17</v>
      </c>
      <c r="D306">
        <v>51.17</v>
      </c>
    </row>
    <row r="307" spans="1:4" x14ac:dyDescent="0.25">
      <c r="A307" t="s">
        <v>498</v>
      </c>
      <c r="B307">
        <v>1</v>
      </c>
      <c r="C307">
        <v>0.17</v>
      </c>
      <c r="D307">
        <v>51.34</v>
      </c>
    </row>
    <row r="308" spans="1:4" x14ac:dyDescent="0.25">
      <c r="A308" t="s">
        <v>2316</v>
      </c>
      <c r="B308">
        <v>1</v>
      </c>
      <c r="C308">
        <v>0.17</v>
      </c>
      <c r="D308">
        <v>51.51</v>
      </c>
    </row>
    <row r="309" spans="1:4" x14ac:dyDescent="0.25">
      <c r="A309" t="s">
        <v>1838</v>
      </c>
      <c r="B309">
        <v>1</v>
      </c>
      <c r="C309">
        <v>0.17</v>
      </c>
      <c r="D309">
        <v>51.67</v>
      </c>
    </row>
    <row r="310" spans="1:4" x14ac:dyDescent="0.25">
      <c r="A310" t="s">
        <v>2006</v>
      </c>
      <c r="B310">
        <v>1</v>
      </c>
      <c r="C310">
        <v>0.17</v>
      </c>
      <c r="D310">
        <v>51.84</v>
      </c>
    </row>
    <row r="311" spans="1:4" x14ac:dyDescent="0.25">
      <c r="A311" t="s">
        <v>559</v>
      </c>
      <c r="B311">
        <v>1</v>
      </c>
      <c r="C311">
        <v>0.17</v>
      </c>
      <c r="D311">
        <v>52.01</v>
      </c>
    </row>
    <row r="312" spans="1:4" x14ac:dyDescent="0.25">
      <c r="A312" t="s">
        <v>1652</v>
      </c>
      <c r="B312">
        <v>1</v>
      </c>
      <c r="C312">
        <v>0.17</v>
      </c>
      <c r="D312">
        <v>52.17</v>
      </c>
    </row>
    <row r="313" spans="1:4" x14ac:dyDescent="0.25">
      <c r="A313" t="s">
        <v>1476</v>
      </c>
      <c r="B313">
        <v>1</v>
      </c>
      <c r="C313">
        <v>0.17</v>
      </c>
      <c r="D313">
        <v>52.34</v>
      </c>
    </row>
    <row r="314" spans="1:4" x14ac:dyDescent="0.25">
      <c r="A314" t="s">
        <v>1982</v>
      </c>
      <c r="B314">
        <v>1</v>
      </c>
      <c r="C314">
        <v>0.17</v>
      </c>
      <c r="D314">
        <v>52.51</v>
      </c>
    </row>
    <row r="315" spans="1:4" x14ac:dyDescent="0.25">
      <c r="A315" t="s">
        <v>6108</v>
      </c>
      <c r="B315">
        <v>1</v>
      </c>
      <c r="C315">
        <v>0.17</v>
      </c>
      <c r="D315">
        <v>52.68</v>
      </c>
    </row>
    <row r="316" spans="1:4" x14ac:dyDescent="0.25">
      <c r="A316" t="s">
        <v>1240</v>
      </c>
      <c r="B316">
        <v>1</v>
      </c>
      <c r="C316">
        <v>0.17</v>
      </c>
      <c r="D316">
        <v>52.84</v>
      </c>
    </row>
    <row r="317" spans="1:4" x14ac:dyDescent="0.25">
      <c r="A317" t="s">
        <v>206</v>
      </c>
      <c r="B317">
        <v>1</v>
      </c>
      <c r="C317">
        <v>0.17</v>
      </c>
      <c r="D317">
        <v>53.01</v>
      </c>
    </row>
    <row r="318" spans="1:4" x14ac:dyDescent="0.25">
      <c r="A318" t="s">
        <v>529</v>
      </c>
      <c r="B318">
        <v>1</v>
      </c>
      <c r="C318">
        <v>0.17</v>
      </c>
      <c r="D318">
        <v>53.18</v>
      </c>
    </row>
    <row r="319" spans="1:4" x14ac:dyDescent="0.25">
      <c r="A319" t="s">
        <v>1230</v>
      </c>
      <c r="B319">
        <v>1</v>
      </c>
      <c r="C319">
        <v>0.17</v>
      </c>
      <c r="D319">
        <v>53.34</v>
      </c>
    </row>
    <row r="320" spans="1:4" x14ac:dyDescent="0.25">
      <c r="A320" t="s">
        <v>1991</v>
      </c>
      <c r="B320">
        <v>1</v>
      </c>
      <c r="C320">
        <v>0.17</v>
      </c>
      <c r="D320">
        <v>53.51</v>
      </c>
    </row>
    <row r="321" spans="1:4" x14ac:dyDescent="0.25">
      <c r="A321" t="s">
        <v>1765</v>
      </c>
      <c r="B321">
        <v>1</v>
      </c>
      <c r="C321">
        <v>0.17</v>
      </c>
      <c r="D321">
        <v>53.68</v>
      </c>
    </row>
    <row r="322" spans="1:4" x14ac:dyDescent="0.25">
      <c r="A322" t="s">
        <v>1216</v>
      </c>
      <c r="B322">
        <v>1</v>
      </c>
      <c r="C322">
        <v>0.17</v>
      </c>
      <c r="D322">
        <v>53.85</v>
      </c>
    </row>
    <row r="323" spans="1:4" x14ac:dyDescent="0.25">
      <c r="A323" t="s">
        <v>6036</v>
      </c>
      <c r="B323">
        <v>1</v>
      </c>
      <c r="C323">
        <v>0.17</v>
      </c>
      <c r="D323">
        <v>54.01</v>
      </c>
    </row>
    <row r="324" spans="1:4" x14ac:dyDescent="0.25">
      <c r="A324" t="s">
        <v>5250</v>
      </c>
      <c r="B324">
        <v>1</v>
      </c>
      <c r="C324">
        <v>0.17</v>
      </c>
      <c r="D324">
        <v>54.18</v>
      </c>
    </row>
    <row r="325" spans="1:4" x14ac:dyDescent="0.25">
      <c r="A325" t="s">
        <v>482</v>
      </c>
      <c r="B325">
        <v>1</v>
      </c>
      <c r="C325">
        <v>0.17</v>
      </c>
      <c r="D325">
        <v>54.35</v>
      </c>
    </row>
    <row r="326" spans="1:4" x14ac:dyDescent="0.25">
      <c r="A326" t="s">
        <v>353</v>
      </c>
      <c r="B326">
        <v>1</v>
      </c>
      <c r="C326">
        <v>0.17</v>
      </c>
      <c r="D326">
        <v>54.52</v>
      </c>
    </row>
    <row r="327" spans="1:4" x14ac:dyDescent="0.25">
      <c r="A327" t="s">
        <v>380</v>
      </c>
      <c r="B327">
        <v>1</v>
      </c>
      <c r="C327">
        <v>0.17</v>
      </c>
      <c r="D327">
        <v>54.68</v>
      </c>
    </row>
    <row r="328" spans="1:4" x14ac:dyDescent="0.25">
      <c r="A328" t="s">
        <v>1042</v>
      </c>
      <c r="B328">
        <v>1</v>
      </c>
      <c r="C328">
        <v>0.17</v>
      </c>
      <c r="D328">
        <v>54.85</v>
      </c>
    </row>
    <row r="329" spans="1:4" x14ac:dyDescent="0.25">
      <c r="A329" t="s">
        <v>666</v>
      </c>
      <c r="B329">
        <v>1</v>
      </c>
      <c r="C329">
        <v>0.17</v>
      </c>
      <c r="D329">
        <v>55.02</v>
      </c>
    </row>
    <row r="330" spans="1:4" x14ac:dyDescent="0.25">
      <c r="A330" t="s">
        <v>166</v>
      </c>
      <c r="B330">
        <v>1</v>
      </c>
      <c r="C330">
        <v>0.17</v>
      </c>
      <c r="D330">
        <v>55.18</v>
      </c>
    </row>
    <row r="331" spans="1:4" x14ac:dyDescent="0.25">
      <c r="A331" t="s">
        <v>1620</v>
      </c>
      <c r="B331">
        <v>1</v>
      </c>
      <c r="C331">
        <v>0.17</v>
      </c>
      <c r="D331">
        <v>55.35</v>
      </c>
    </row>
    <row r="332" spans="1:4" x14ac:dyDescent="0.25">
      <c r="A332" t="s">
        <v>2323</v>
      </c>
      <c r="B332">
        <v>1</v>
      </c>
      <c r="C332">
        <v>0.17</v>
      </c>
      <c r="D332">
        <v>55.52</v>
      </c>
    </row>
    <row r="333" spans="1:4" x14ac:dyDescent="0.25">
      <c r="A333" t="s">
        <v>4139</v>
      </c>
      <c r="B333">
        <v>1</v>
      </c>
      <c r="C333">
        <v>0.17</v>
      </c>
      <c r="D333">
        <v>55.69</v>
      </c>
    </row>
    <row r="334" spans="1:4" x14ac:dyDescent="0.25">
      <c r="A334" t="s">
        <v>4114</v>
      </c>
      <c r="B334">
        <v>1</v>
      </c>
      <c r="C334">
        <v>0.17</v>
      </c>
      <c r="D334">
        <v>55.85</v>
      </c>
    </row>
    <row r="335" spans="1:4" x14ac:dyDescent="0.25">
      <c r="A335" t="s">
        <v>4068</v>
      </c>
      <c r="B335">
        <v>1</v>
      </c>
      <c r="C335">
        <v>0.17</v>
      </c>
      <c r="D335">
        <v>56.02</v>
      </c>
    </row>
    <row r="336" spans="1:4" x14ac:dyDescent="0.25">
      <c r="A336" t="s">
        <v>2283</v>
      </c>
      <c r="B336">
        <v>1</v>
      </c>
      <c r="C336">
        <v>0.17</v>
      </c>
      <c r="D336">
        <v>56.19</v>
      </c>
    </row>
    <row r="337" spans="1:4" x14ac:dyDescent="0.25">
      <c r="A337" t="s">
        <v>4083</v>
      </c>
      <c r="B337">
        <v>1</v>
      </c>
      <c r="C337">
        <v>0.17</v>
      </c>
      <c r="D337">
        <v>56.35</v>
      </c>
    </row>
    <row r="338" spans="1:4" x14ac:dyDescent="0.25">
      <c r="A338" t="s">
        <v>6109</v>
      </c>
      <c r="B338">
        <v>1</v>
      </c>
      <c r="C338">
        <v>0.17</v>
      </c>
      <c r="D338">
        <v>56.52</v>
      </c>
    </row>
    <row r="339" spans="1:4" x14ac:dyDescent="0.25">
      <c r="A339" t="s">
        <v>1608</v>
      </c>
      <c r="B339">
        <v>1</v>
      </c>
      <c r="C339">
        <v>0.17</v>
      </c>
      <c r="D339">
        <v>56.69</v>
      </c>
    </row>
    <row r="340" spans="1:4" x14ac:dyDescent="0.25">
      <c r="A340" t="s">
        <v>6038</v>
      </c>
      <c r="B340">
        <v>1</v>
      </c>
      <c r="C340">
        <v>0.17</v>
      </c>
      <c r="D340">
        <v>56.86</v>
      </c>
    </row>
    <row r="341" spans="1:4" x14ac:dyDescent="0.25">
      <c r="A341" t="s">
        <v>487</v>
      </c>
      <c r="B341">
        <v>1</v>
      </c>
      <c r="C341">
        <v>0.17</v>
      </c>
      <c r="D341">
        <v>57.02</v>
      </c>
    </row>
    <row r="342" spans="1:4" x14ac:dyDescent="0.25">
      <c r="A342" t="s">
        <v>1979</v>
      </c>
      <c r="B342">
        <v>1</v>
      </c>
      <c r="C342">
        <v>0.17</v>
      </c>
      <c r="D342">
        <v>57.19</v>
      </c>
    </row>
    <row r="343" spans="1:4" x14ac:dyDescent="0.25">
      <c r="A343" t="s">
        <v>259</v>
      </c>
      <c r="B343">
        <v>1</v>
      </c>
      <c r="C343">
        <v>0.17</v>
      </c>
      <c r="D343">
        <v>57.36</v>
      </c>
    </row>
    <row r="344" spans="1:4" x14ac:dyDescent="0.25">
      <c r="A344" t="s">
        <v>1986</v>
      </c>
      <c r="B344">
        <v>1</v>
      </c>
      <c r="C344">
        <v>0.17</v>
      </c>
      <c r="D344">
        <v>57.53</v>
      </c>
    </row>
    <row r="345" spans="1:4" x14ac:dyDescent="0.25">
      <c r="A345" t="s">
        <v>2284</v>
      </c>
      <c r="B345">
        <v>1</v>
      </c>
      <c r="C345">
        <v>0.17</v>
      </c>
      <c r="D345">
        <v>57.69</v>
      </c>
    </row>
    <row r="346" spans="1:4" x14ac:dyDescent="0.25">
      <c r="A346" t="s">
        <v>1419</v>
      </c>
      <c r="B346">
        <v>1</v>
      </c>
      <c r="C346">
        <v>0.17</v>
      </c>
      <c r="D346">
        <v>57.86</v>
      </c>
    </row>
    <row r="347" spans="1:4" x14ac:dyDescent="0.25">
      <c r="A347" t="s">
        <v>882</v>
      </c>
      <c r="B347">
        <v>1</v>
      </c>
      <c r="C347">
        <v>0.17</v>
      </c>
      <c r="D347">
        <v>58.03</v>
      </c>
    </row>
    <row r="348" spans="1:4" x14ac:dyDescent="0.25">
      <c r="A348" t="s">
        <v>2007</v>
      </c>
      <c r="B348">
        <v>1</v>
      </c>
      <c r="C348">
        <v>0.17</v>
      </c>
      <c r="D348">
        <v>58.19</v>
      </c>
    </row>
    <row r="349" spans="1:4" x14ac:dyDescent="0.25">
      <c r="A349" t="s">
        <v>4128</v>
      </c>
      <c r="B349">
        <v>1</v>
      </c>
      <c r="C349">
        <v>0.17</v>
      </c>
      <c r="D349">
        <v>58.36</v>
      </c>
    </row>
    <row r="350" spans="1:4" x14ac:dyDescent="0.25">
      <c r="A350" t="s">
        <v>484</v>
      </c>
      <c r="B350">
        <v>1</v>
      </c>
      <c r="C350">
        <v>0.17</v>
      </c>
      <c r="D350">
        <v>58.53</v>
      </c>
    </row>
    <row r="351" spans="1:4" x14ac:dyDescent="0.25">
      <c r="A351" t="s">
        <v>261</v>
      </c>
      <c r="B351">
        <v>1</v>
      </c>
      <c r="C351">
        <v>0.17</v>
      </c>
      <c r="D351">
        <v>58.7</v>
      </c>
    </row>
    <row r="352" spans="1:4" x14ac:dyDescent="0.25">
      <c r="A352" t="s">
        <v>2035</v>
      </c>
      <c r="B352">
        <v>1</v>
      </c>
      <c r="C352">
        <v>0.17</v>
      </c>
      <c r="D352">
        <v>58.86</v>
      </c>
    </row>
    <row r="353" spans="1:4" x14ac:dyDescent="0.25">
      <c r="A353" t="s">
        <v>3699</v>
      </c>
      <c r="B353">
        <v>1</v>
      </c>
      <c r="C353">
        <v>0.17</v>
      </c>
      <c r="D353">
        <v>59.03</v>
      </c>
    </row>
    <row r="354" spans="1:4" x14ac:dyDescent="0.25">
      <c r="A354" t="s">
        <v>1498</v>
      </c>
      <c r="B354">
        <v>1</v>
      </c>
      <c r="C354">
        <v>0.17</v>
      </c>
      <c r="D354">
        <v>59.2</v>
      </c>
    </row>
    <row r="355" spans="1:4" x14ac:dyDescent="0.25">
      <c r="A355" t="s">
        <v>502</v>
      </c>
      <c r="B355">
        <v>1</v>
      </c>
      <c r="C355">
        <v>0.17</v>
      </c>
      <c r="D355">
        <v>59.36</v>
      </c>
    </row>
    <row r="356" spans="1:4" x14ac:dyDescent="0.25">
      <c r="A356" t="s">
        <v>2741</v>
      </c>
      <c r="B356">
        <v>1</v>
      </c>
      <c r="C356">
        <v>0.17</v>
      </c>
      <c r="D356">
        <v>59.53</v>
      </c>
    </row>
    <row r="357" spans="1:4" x14ac:dyDescent="0.25">
      <c r="A357" t="s">
        <v>2801</v>
      </c>
      <c r="B357">
        <v>1</v>
      </c>
      <c r="C357">
        <v>0.17</v>
      </c>
      <c r="D357">
        <v>59.7</v>
      </c>
    </row>
    <row r="358" spans="1:4" x14ac:dyDescent="0.25">
      <c r="A358" t="s">
        <v>6040</v>
      </c>
      <c r="B358">
        <v>1</v>
      </c>
      <c r="C358">
        <v>0.17</v>
      </c>
      <c r="D358">
        <v>59.87</v>
      </c>
    </row>
    <row r="359" spans="1:4" x14ac:dyDescent="0.25">
      <c r="A359" t="s">
        <v>322</v>
      </c>
      <c r="B359">
        <v>1</v>
      </c>
      <c r="C359">
        <v>0.17</v>
      </c>
      <c r="D359">
        <v>60.03</v>
      </c>
    </row>
    <row r="360" spans="1:4" x14ac:dyDescent="0.25">
      <c r="A360" t="s">
        <v>2005</v>
      </c>
      <c r="B360">
        <v>1</v>
      </c>
      <c r="C360">
        <v>0.17</v>
      </c>
      <c r="D360">
        <v>60.2</v>
      </c>
    </row>
    <row r="361" spans="1:4" x14ac:dyDescent="0.25">
      <c r="A361" t="s">
        <v>4909</v>
      </c>
      <c r="B361">
        <v>1</v>
      </c>
      <c r="C361">
        <v>0.17</v>
      </c>
      <c r="D361">
        <v>60.37</v>
      </c>
    </row>
    <row r="362" spans="1:4" x14ac:dyDescent="0.25">
      <c r="A362" t="s">
        <v>1262</v>
      </c>
      <c r="B362">
        <v>1</v>
      </c>
      <c r="C362">
        <v>0.17</v>
      </c>
      <c r="D362">
        <v>60.54</v>
      </c>
    </row>
    <row r="363" spans="1:4" x14ac:dyDescent="0.25">
      <c r="A363" t="s">
        <v>952</v>
      </c>
      <c r="B363">
        <v>1</v>
      </c>
      <c r="C363">
        <v>0.17</v>
      </c>
      <c r="D363">
        <v>60.7</v>
      </c>
    </row>
    <row r="364" spans="1:4" x14ac:dyDescent="0.25">
      <c r="A364" t="s">
        <v>4955</v>
      </c>
      <c r="B364">
        <v>1</v>
      </c>
      <c r="C364">
        <v>0.17</v>
      </c>
      <c r="D364">
        <v>60.87</v>
      </c>
    </row>
    <row r="365" spans="1:4" x14ac:dyDescent="0.25">
      <c r="A365" t="s">
        <v>677</v>
      </c>
      <c r="B365">
        <v>1</v>
      </c>
      <c r="C365">
        <v>0.17</v>
      </c>
      <c r="D365">
        <v>61.04</v>
      </c>
    </row>
    <row r="366" spans="1:4" x14ac:dyDescent="0.25">
      <c r="A366" t="s">
        <v>2417</v>
      </c>
      <c r="B366">
        <v>1</v>
      </c>
      <c r="C366">
        <v>0.17</v>
      </c>
      <c r="D366">
        <v>61.2</v>
      </c>
    </row>
    <row r="367" spans="1:4" x14ac:dyDescent="0.25">
      <c r="A367" t="s">
        <v>869</v>
      </c>
      <c r="B367">
        <v>1</v>
      </c>
      <c r="C367">
        <v>0.17</v>
      </c>
      <c r="D367">
        <v>61.37</v>
      </c>
    </row>
    <row r="368" spans="1:4" x14ac:dyDescent="0.25">
      <c r="A368" t="s">
        <v>3665</v>
      </c>
      <c r="B368">
        <v>1</v>
      </c>
      <c r="C368">
        <v>0.17</v>
      </c>
      <c r="D368">
        <v>61.54</v>
      </c>
    </row>
    <row r="369" spans="1:4" x14ac:dyDescent="0.25">
      <c r="A369" t="s">
        <v>1826</v>
      </c>
      <c r="B369">
        <v>1</v>
      </c>
      <c r="C369">
        <v>0.17</v>
      </c>
      <c r="D369">
        <v>61.71</v>
      </c>
    </row>
    <row r="370" spans="1:4" x14ac:dyDescent="0.25">
      <c r="A370" t="s">
        <v>143</v>
      </c>
      <c r="B370">
        <v>1</v>
      </c>
      <c r="C370">
        <v>0.17</v>
      </c>
      <c r="D370">
        <v>61.87</v>
      </c>
    </row>
    <row r="371" spans="1:4" x14ac:dyDescent="0.25">
      <c r="A371" t="s">
        <v>895</v>
      </c>
      <c r="B371">
        <v>1</v>
      </c>
      <c r="C371">
        <v>0.17</v>
      </c>
      <c r="D371">
        <v>62.04</v>
      </c>
    </row>
    <row r="372" spans="1:4" x14ac:dyDescent="0.25">
      <c r="A372" t="s">
        <v>1726</v>
      </c>
      <c r="B372">
        <v>1</v>
      </c>
      <c r="C372">
        <v>0.17</v>
      </c>
      <c r="D372">
        <v>62.21</v>
      </c>
    </row>
    <row r="373" spans="1:4" x14ac:dyDescent="0.25">
      <c r="A373" t="s">
        <v>528</v>
      </c>
      <c r="B373">
        <v>1</v>
      </c>
      <c r="C373">
        <v>0.17</v>
      </c>
      <c r="D373">
        <v>62.37</v>
      </c>
    </row>
    <row r="374" spans="1:4" x14ac:dyDescent="0.25">
      <c r="A374" t="s">
        <v>2957</v>
      </c>
      <c r="B374">
        <v>1</v>
      </c>
      <c r="C374">
        <v>0.17</v>
      </c>
      <c r="D374">
        <v>62.54</v>
      </c>
    </row>
    <row r="375" spans="1:4" x14ac:dyDescent="0.25">
      <c r="A375" t="s">
        <v>842</v>
      </c>
      <c r="B375">
        <v>1</v>
      </c>
      <c r="C375">
        <v>0.17</v>
      </c>
      <c r="D375">
        <v>62.71</v>
      </c>
    </row>
    <row r="376" spans="1:4" x14ac:dyDescent="0.25">
      <c r="A376" t="s">
        <v>481</v>
      </c>
      <c r="B376">
        <v>1</v>
      </c>
      <c r="C376">
        <v>0.17</v>
      </c>
      <c r="D376">
        <v>62.88</v>
      </c>
    </row>
    <row r="377" spans="1:4" x14ac:dyDescent="0.25">
      <c r="A377" t="s">
        <v>2970</v>
      </c>
      <c r="B377">
        <v>1</v>
      </c>
      <c r="C377">
        <v>0.17</v>
      </c>
      <c r="D377">
        <v>63.04</v>
      </c>
    </row>
    <row r="378" spans="1:4" x14ac:dyDescent="0.25">
      <c r="A378" t="s">
        <v>4903</v>
      </c>
      <c r="B378">
        <v>1</v>
      </c>
      <c r="C378">
        <v>0.17</v>
      </c>
      <c r="D378">
        <v>63.21</v>
      </c>
    </row>
    <row r="379" spans="1:4" x14ac:dyDescent="0.25">
      <c r="A379" t="s">
        <v>4067</v>
      </c>
      <c r="B379">
        <v>1</v>
      </c>
      <c r="C379">
        <v>0.17</v>
      </c>
      <c r="D379">
        <v>63.38</v>
      </c>
    </row>
    <row r="380" spans="1:4" x14ac:dyDescent="0.25">
      <c r="A380" t="s">
        <v>1591</v>
      </c>
      <c r="B380">
        <v>1</v>
      </c>
      <c r="C380">
        <v>0.17</v>
      </c>
      <c r="D380">
        <v>63.55</v>
      </c>
    </row>
    <row r="381" spans="1:4" x14ac:dyDescent="0.25">
      <c r="A381" t="s">
        <v>1786</v>
      </c>
      <c r="B381">
        <v>1</v>
      </c>
      <c r="C381">
        <v>0.17</v>
      </c>
      <c r="D381">
        <v>63.71</v>
      </c>
    </row>
    <row r="382" spans="1:4" x14ac:dyDescent="0.25">
      <c r="A382" t="s">
        <v>568</v>
      </c>
      <c r="B382">
        <v>1</v>
      </c>
      <c r="C382">
        <v>0.17</v>
      </c>
      <c r="D382">
        <v>63.88</v>
      </c>
    </row>
    <row r="383" spans="1:4" x14ac:dyDescent="0.25">
      <c r="A383" t="s">
        <v>289</v>
      </c>
      <c r="B383">
        <v>1</v>
      </c>
      <c r="C383">
        <v>0.17</v>
      </c>
      <c r="D383">
        <v>64.05</v>
      </c>
    </row>
    <row r="384" spans="1:4" x14ac:dyDescent="0.25">
      <c r="A384" t="s">
        <v>849</v>
      </c>
      <c r="B384">
        <v>1</v>
      </c>
      <c r="C384">
        <v>0.17</v>
      </c>
      <c r="D384">
        <v>64.209999999999994</v>
      </c>
    </row>
    <row r="385" spans="1:4" x14ac:dyDescent="0.25">
      <c r="A385" t="s">
        <v>1640</v>
      </c>
      <c r="B385">
        <v>1</v>
      </c>
      <c r="C385">
        <v>0.17</v>
      </c>
      <c r="D385">
        <v>64.38</v>
      </c>
    </row>
    <row r="386" spans="1:4" x14ac:dyDescent="0.25">
      <c r="A386" t="s">
        <v>122</v>
      </c>
      <c r="B386">
        <v>1</v>
      </c>
      <c r="C386">
        <v>0.17</v>
      </c>
      <c r="D386">
        <v>64.55</v>
      </c>
    </row>
    <row r="387" spans="1:4" x14ac:dyDescent="0.25">
      <c r="A387" t="s">
        <v>178</v>
      </c>
      <c r="B387">
        <v>1</v>
      </c>
      <c r="C387">
        <v>0.17</v>
      </c>
      <c r="D387">
        <v>64.72</v>
      </c>
    </row>
    <row r="388" spans="1:4" x14ac:dyDescent="0.25">
      <c r="A388" t="s">
        <v>1272</v>
      </c>
      <c r="B388">
        <v>1</v>
      </c>
      <c r="C388">
        <v>0.17</v>
      </c>
      <c r="D388">
        <v>64.88</v>
      </c>
    </row>
    <row r="389" spans="1:4" x14ac:dyDescent="0.25">
      <c r="A389" t="s">
        <v>1597</v>
      </c>
      <c r="B389">
        <v>1</v>
      </c>
      <c r="C389">
        <v>0.17</v>
      </c>
      <c r="D389">
        <v>65.05</v>
      </c>
    </row>
    <row r="390" spans="1:4" x14ac:dyDescent="0.25">
      <c r="A390" t="s">
        <v>1238</v>
      </c>
      <c r="B390">
        <v>1</v>
      </c>
      <c r="C390">
        <v>0.17</v>
      </c>
      <c r="D390">
        <v>65.22</v>
      </c>
    </row>
    <row r="391" spans="1:4" x14ac:dyDescent="0.25">
      <c r="A391" t="s">
        <v>2320</v>
      </c>
      <c r="B391">
        <v>1</v>
      </c>
      <c r="C391">
        <v>0.17</v>
      </c>
      <c r="D391">
        <v>65.38</v>
      </c>
    </row>
    <row r="392" spans="1:4" x14ac:dyDescent="0.25">
      <c r="A392" t="s">
        <v>4914</v>
      </c>
      <c r="B392">
        <v>1</v>
      </c>
      <c r="C392">
        <v>0.17</v>
      </c>
      <c r="D392">
        <v>65.55</v>
      </c>
    </row>
    <row r="393" spans="1:4" x14ac:dyDescent="0.25">
      <c r="A393" t="s">
        <v>868</v>
      </c>
      <c r="B393">
        <v>1</v>
      </c>
      <c r="C393">
        <v>0.17</v>
      </c>
      <c r="D393">
        <v>65.72</v>
      </c>
    </row>
    <row r="394" spans="1:4" x14ac:dyDescent="0.25">
      <c r="A394" t="s">
        <v>1320</v>
      </c>
      <c r="B394">
        <v>1</v>
      </c>
      <c r="C394">
        <v>0.17</v>
      </c>
      <c r="D394">
        <v>65.89</v>
      </c>
    </row>
    <row r="395" spans="1:4" x14ac:dyDescent="0.25">
      <c r="A395" t="s">
        <v>548</v>
      </c>
      <c r="B395">
        <v>1</v>
      </c>
      <c r="C395">
        <v>0.17</v>
      </c>
      <c r="D395">
        <v>66.05</v>
      </c>
    </row>
    <row r="396" spans="1:4" x14ac:dyDescent="0.25">
      <c r="A396" t="s">
        <v>6116</v>
      </c>
      <c r="B396">
        <v>1</v>
      </c>
      <c r="C396">
        <v>0.17</v>
      </c>
      <c r="D396">
        <v>66.22</v>
      </c>
    </row>
    <row r="397" spans="1:4" x14ac:dyDescent="0.25">
      <c r="A397" t="s">
        <v>4122</v>
      </c>
      <c r="B397">
        <v>1</v>
      </c>
      <c r="C397">
        <v>0.17</v>
      </c>
      <c r="D397">
        <v>66.39</v>
      </c>
    </row>
    <row r="398" spans="1:4" x14ac:dyDescent="0.25">
      <c r="A398" t="s">
        <v>2310</v>
      </c>
      <c r="B398">
        <v>1</v>
      </c>
      <c r="C398">
        <v>0.17</v>
      </c>
      <c r="D398">
        <v>66.56</v>
      </c>
    </row>
    <row r="399" spans="1:4" x14ac:dyDescent="0.25">
      <c r="A399" t="s">
        <v>154</v>
      </c>
      <c r="B399">
        <v>1</v>
      </c>
      <c r="C399">
        <v>0.17</v>
      </c>
      <c r="D399">
        <v>66.72</v>
      </c>
    </row>
    <row r="400" spans="1:4" x14ac:dyDescent="0.25">
      <c r="A400" t="s">
        <v>1086</v>
      </c>
      <c r="B400">
        <v>1</v>
      </c>
      <c r="C400">
        <v>0.17</v>
      </c>
      <c r="D400">
        <v>66.89</v>
      </c>
    </row>
    <row r="401" spans="1:4" x14ac:dyDescent="0.25">
      <c r="A401" t="s">
        <v>1822</v>
      </c>
      <c r="B401">
        <v>1</v>
      </c>
      <c r="C401">
        <v>0.17</v>
      </c>
      <c r="D401">
        <v>67.06</v>
      </c>
    </row>
    <row r="402" spans="1:4" x14ac:dyDescent="0.25">
      <c r="A402" t="s">
        <v>4865</v>
      </c>
      <c r="B402">
        <v>1</v>
      </c>
      <c r="C402">
        <v>0.17</v>
      </c>
      <c r="D402">
        <v>67.22</v>
      </c>
    </row>
    <row r="403" spans="1:4" x14ac:dyDescent="0.25">
      <c r="A403" t="s">
        <v>870</v>
      </c>
      <c r="B403">
        <v>1</v>
      </c>
      <c r="C403">
        <v>0.17</v>
      </c>
      <c r="D403">
        <v>67.39</v>
      </c>
    </row>
    <row r="404" spans="1:4" x14ac:dyDescent="0.25">
      <c r="A404" t="s">
        <v>544</v>
      </c>
      <c r="B404">
        <v>1</v>
      </c>
      <c r="C404">
        <v>0.17</v>
      </c>
      <c r="D404">
        <v>67.56</v>
      </c>
    </row>
    <row r="405" spans="1:4" x14ac:dyDescent="0.25">
      <c r="A405" t="s">
        <v>6044</v>
      </c>
      <c r="B405">
        <v>1</v>
      </c>
      <c r="C405">
        <v>0.17</v>
      </c>
      <c r="D405">
        <v>67.73</v>
      </c>
    </row>
    <row r="406" spans="1:4" x14ac:dyDescent="0.25">
      <c r="A406" t="s">
        <v>5146</v>
      </c>
      <c r="B406">
        <v>1</v>
      </c>
      <c r="C406">
        <v>0.17</v>
      </c>
      <c r="D406">
        <v>67.89</v>
      </c>
    </row>
    <row r="407" spans="1:4" x14ac:dyDescent="0.25">
      <c r="A407" t="s">
        <v>872</v>
      </c>
      <c r="B407">
        <v>1</v>
      </c>
      <c r="C407">
        <v>0.17</v>
      </c>
      <c r="D407">
        <v>68.06</v>
      </c>
    </row>
    <row r="408" spans="1:4" x14ac:dyDescent="0.25">
      <c r="A408" t="s">
        <v>607</v>
      </c>
      <c r="B408">
        <v>1</v>
      </c>
      <c r="C408">
        <v>0.17</v>
      </c>
      <c r="D408">
        <v>68.23</v>
      </c>
    </row>
    <row r="409" spans="1:4" x14ac:dyDescent="0.25">
      <c r="A409" t="s">
        <v>539</v>
      </c>
      <c r="B409">
        <v>1</v>
      </c>
      <c r="C409">
        <v>0.17</v>
      </c>
      <c r="D409">
        <v>68.39</v>
      </c>
    </row>
    <row r="410" spans="1:4" x14ac:dyDescent="0.25">
      <c r="A410" t="s">
        <v>500</v>
      </c>
      <c r="B410">
        <v>1</v>
      </c>
      <c r="C410">
        <v>0.17</v>
      </c>
      <c r="D410">
        <v>68.56</v>
      </c>
    </row>
    <row r="411" spans="1:4" x14ac:dyDescent="0.25">
      <c r="A411" t="s">
        <v>5068</v>
      </c>
      <c r="B411">
        <v>1</v>
      </c>
      <c r="C411">
        <v>0.17</v>
      </c>
      <c r="D411">
        <v>68.73</v>
      </c>
    </row>
    <row r="412" spans="1:4" x14ac:dyDescent="0.25">
      <c r="A412" t="s">
        <v>359</v>
      </c>
      <c r="B412">
        <v>1</v>
      </c>
      <c r="C412">
        <v>0.17</v>
      </c>
      <c r="D412">
        <v>68.900000000000006</v>
      </c>
    </row>
    <row r="413" spans="1:4" x14ac:dyDescent="0.25">
      <c r="A413" t="s">
        <v>140</v>
      </c>
      <c r="B413">
        <v>1</v>
      </c>
      <c r="C413">
        <v>0.17</v>
      </c>
      <c r="D413">
        <v>69.06</v>
      </c>
    </row>
    <row r="414" spans="1:4" x14ac:dyDescent="0.25">
      <c r="A414" t="s">
        <v>145</v>
      </c>
      <c r="B414">
        <v>1</v>
      </c>
      <c r="C414">
        <v>0.17</v>
      </c>
      <c r="D414">
        <v>69.23</v>
      </c>
    </row>
    <row r="415" spans="1:4" x14ac:dyDescent="0.25">
      <c r="A415" t="s">
        <v>1592</v>
      </c>
      <c r="B415">
        <v>1</v>
      </c>
      <c r="C415">
        <v>0.17</v>
      </c>
      <c r="D415">
        <v>69.400000000000006</v>
      </c>
    </row>
    <row r="416" spans="1:4" x14ac:dyDescent="0.25">
      <c r="A416" t="s">
        <v>1222</v>
      </c>
      <c r="B416">
        <v>1</v>
      </c>
      <c r="C416">
        <v>0.17</v>
      </c>
      <c r="D416">
        <v>69.569999999999993</v>
      </c>
    </row>
    <row r="417" spans="1:4" x14ac:dyDescent="0.25">
      <c r="A417" t="s">
        <v>1400</v>
      </c>
      <c r="B417">
        <v>1</v>
      </c>
      <c r="C417">
        <v>0.17</v>
      </c>
      <c r="D417">
        <v>69.73</v>
      </c>
    </row>
    <row r="418" spans="1:4" x14ac:dyDescent="0.25">
      <c r="A418" t="s">
        <v>341</v>
      </c>
      <c r="B418">
        <v>1</v>
      </c>
      <c r="C418">
        <v>0.17</v>
      </c>
      <c r="D418">
        <v>69.900000000000006</v>
      </c>
    </row>
    <row r="419" spans="1:4" x14ac:dyDescent="0.25">
      <c r="A419" t="s">
        <v>6197</v>
      </c>
      <c r="B419">
        <v>1</v>
      </c>
      <c r="C419">
        <v>0.17</v>
      </c>
      <c r="D419">
        <v>70.069999999999993</v>
      </c>
    </row>
    <row r="420" spans="1:4" x14ac:dyDescent="0.25">
      <c r="A420" t="s">
        <v>2279</v>
      </c>
      <c r="B420">
        <v>1</v>
      </c>
      <c r="C420">
        <v>0.17</v>
      </c>
      <c r="D420">
        <v>70.23</v>
      </c>
    </row>
    <row r="421" spans="1:4" x14ac:dyDescent="0.25">
      <c r="A421" t="s">
        <v>124</v>
      </c>
      <c r="B421">
        <v>1</v>
      </c>
      <c r="C421">
        <v>0.17</v>
      </c>
      <c r="D421">
        <v>70.400000000000006</v>
      </c>
    </row>
    <row r="422" spans="1:4" x14ac:dyDescent="0.25">
      <c r="A422" t="s">
        <v>1228</v>
      </c>
      <c r="B422">
        <v>1</v>
      </c>
      <c r="C422">
        <v>0.17</v>
      </c>
      <c r="D422">
        <v>70.569999999999993</v>
      </c>
    </row>
    <row r="423" spans="1:4" x14ac:dyDescent="0.25">
      <c r="A423" t="s">
        <v>309</v>
      </c>
      <c r="B423">
        <v>1</v>
      </c>
      <c r="C423">
        <v>0.17</v>
      </c>
      <c r="D423">
        <v>70.739999999999995</v>
      </c>
    </row>
    <row r="424" spans="1:4" x14ac:dyDescent="0.25">
      <c r="A424" t="s">
        <v>5136</v>
      </c>
      <c r="B424">
        <v>1</v>
      </c>
      <c r="C424">
        <v>0.17</v>
      </c>
      <c r="D424">
        <v>70.900000000000006</v>
      </c>
    </row>
    <row r="425" spans="1:4" x14ac:dyDescent="0.25">
      <c r="A425" t="s">
        <v>887</v>
      </c>
      <c r="B425">
        <v>1</v>
      </c>
      <c r="C425">
        <v>0.17</v>
      </c>
      <c r="D425">
        <v>71.069999999999993</v>
      </c>
    </row>
    <row r="426" spans="1:4" x14ac:dyDescent="0.25">
      <c r="A426" t="s">
        <v>1624</v>
      </c>
      <c r="B426">
        <v>1</v>
      </c>
      <c r="C426">
        <v>0.17</v>
      </c>
      <c r="D426">
        <v>71.239999999999995</v>
      </c>
    </row>
    <row r="427" spans="1:4" x14ac:dyDescent="0.25">
      <c r="A427" t="s">
        <v>5147</v>
      </c>
      <c r="B427">
        <v>1</v>
      </c>
      <c r="C427">
        <v>0.17</v>
      </c>
      <c r="D427">
        <v>71.400000000000006</v>
      </c>
    </row>
    <row r="428" spans="1:4" x14ac:dyDescent="0.25">
      <c r="A428" t="s">
        <v>1622</v>
      </c>
      <c r="B428">
        <v>1</v>
      </c>
      <c r="C428">
        <v>0.17</v>
      </c>
      <c r="D428">
        <v>71.569999999999993</v>
      </c>
    </row>
    <row r="429" spans="1:4" x14ac:dyDescent="0.25">
      <c r="A429" t="s">
        <v>1231</v>
      </c>
      <c r="B429">
        <v>1</v>
      </c>
      <c r="C429">
        <v>0.17</v>
      </c>
      <c r="D429">
        <v>71.739999999999995</v>
      </c>
    </row>
    <row r="430" spans="1:4" x14ac:dyDescent="0.25">
      <c r="A430" t="s">
        <v>513</v>
      </c>
      <c r="B430">
        <v>1</v>
      </c>
      <c r="C430">
        <v>0.17</v>
      </c>
      <c r="D430">
        <v>71.91</v>
      </c>
    </row>
    <row r="431" spans="1:4" x14ac:dyDescent="0.25">
      <c r="A431" t="s">
        <v>295</v>
      </c>
      <c r="B431">
        <v>1</v>
      </c>
      <c r="C431">
        <v>0.17</v>
      </c>
      <c r="D431">
        <v>72.069999999999993</v>
      </c>
    </row>
    <row r="432" spans="1:4" x14ac:dyDescent="0.25">
      <c r="A432" t="s">
        <v>1488</v>
      </c>
      <c r="B432">
        <v>1</v>
      </c>
      <c r="C432">
        <v>0.17</v>
      </c>
      <c r="D432">
        <v>72.239999999999995</v>
      </c>
    </row>
    <row r="433" spans="1:4" x14ac:dyDescent="0.25">
      <c r="A433" t="s">
        <v>1618</v>
      </c>
      <c r="B433">
        <v>1</v>
      </c>
      <c r="C433">
        <v>0.17</v>
      </c>
      <c r="D433">
        <v>72.41</v>
      </c>
    </row>
    <row r="434" spans="1:4" x14ac:dyDescent="0.25">
      <c r="A434" t="s">
        <v>160</v>
      </c>
      <c r="B434">
        <v>1</v>
      </c>
      <c r="C434">
        <v>0.17</v>
      </c>
      <c r="D434">
        <v>72.58</v>
      </c>
    </row>
    <row r="435" spans="1:4" x14ac:dyDescent="0.25">
      <c r="A435" t="s">
        <v>135</v>
      </c>
      <c r="B435">
        <v>1</v>
      </c>
      <c r="C435">
        <v>0.17</v>
      </c>
      <c r="D435">
        <v>72.739999999999995</v>
      </c>
    </row>
    <row r="436" spans="1:4" x14ac:dyDescent="0.25">
      <c r="A436" t="s">
        <v>326</v>
      </c>
      <c r="B436">
        <v>1</v>
      </c>
      <c r="C436">
        <v>0.17</v>
      </c>
      <c r="D436">
        <v>72.91</v>
      </c>
    </row>
    <row r="437" spans="1:4" x14ac:dyDescent="0.25">
      <c r="A437" t="s">
        <v>4982</v>
      </c>
      <c r="B437">
        <v>1</v>
      </c>
      <c r="C437">
        <v>0.17</v>
      </c>
      <c r="D437">
        <v>73.08</v>
      </c>
    </row>
    <row r="438" spans="1:4" x14ac:dyDescent="0.25">
      <c r="A438" t="s">
        <v>1250</v>
      </c>
      <c r="B438">
        <v>1</v>
      </c>
      <c r="C438">
        <v>0.17</v>
      </c>
      <c r="D438">
        <v>73.239999999999995</v>
      </c>
    </row>
    <row r="439" spans="1:4" x14ac:dyDescent="0.25">
      <c r="A439" t="s">
        <v>955</v>
      </c>
      <c r="B439">
        <v>1</v>
      </c>
      <c r="C439">
        <v>0.17</v>
      </c>
      <c r="D439">
        <v>73.41</v>
      </c>
    </row>
    <row r="440" spans="1:4" x14ac:dyDescent="0.25">
      <c r="A440" t="s">
        <v>275</v>
      </c>
      <c r="B440">
        <v>1</v>
      </c>
      <c r="C440">
        <v>0.17</v>
      </c>
      <c r="D440">
        <v>73.58</v>
      </c>
    </row>
    <row r="441" spans="1:4" x14ac:dyDescent="0.25">
      <c r="A441" t="s">
        <v>3171</v>
      </c>
      <c r="B441">
        <v>1</v>
      </c>
      <c r="C441">
        <v>0.17</v>
      </c>
      <c r="D441">
        <v>73.75</v>
      </c>
    </row>
    <row r="442" spans="1:4" x14ac:dyDescent="0.25">
      <c r="A442" t="s">
        <v>245</v>
      </c>
      <c r="B442">
        <v>1</v>
      </c>
      <c r="C442">
        <v>0.17</v>
      </c>
      <c r="D442">
        <v>73.91</v>
      </c>
    </row>
    <row r="443" spans="1:4" x14ac:dyDescent="0.25">
      <c r="A443" t="s">
        <v>1594</v>
      </c>
      <c r="B443">
        <v>1</v>
      </c>
      <c r="C443">
        <v>0.17</v>
      </c>
      <c r="D443">
        <v>74.08</v>
      </c>
    </row>
    <row r="444" spans="1:4" x14ac:dyDescent="0.25">
      <c r="A444" t="s">
        <v>377</v>
      </c>
      <c r="B444">
        <v>1</v>
      </c>
      <c r="C444">
        <v>0.17</v>
      </c>
      <c r="D444">
        <v>74.25</v>
      </c>
    </row>
    <row r="445" spans="1:4" x14ac:dyDescent="0.25">
      <c r="A445" t="s">
        <v>334</v>
      </c>
      <c r="B445">
        <v>1</v>
      </c>
      <c r="C445">
        <v>0.17</v>
      </c>
      <c r="D445">
        <v>74.41</v>
      </c>
    </row>
    <row r="446" spans="1:4" x14ac:dyDescent="0.25">
      <c r="A446" t="s">
        <v>330</v>
      </c>
      <c r="B446">
        <v>1</v>
      </c>
      <c r="C446">
        <v>0.17</v>
      </c>
      <c r="D446">
        <v>74.58</v>
      </c>
    </row>
    <row r="447" spans="1:4" x14ac:dyDescent="0.25">
      <c r="A447" t="s">
        <v>6047</v>
      </c>
      <c r="B447">
        <v>1</v>
      </c>
      <c r="C447">
        <v>0.17</v>
      </c>
      <c r="D447">
        <v>74.75</v>
      </c>
    </row>
    <row r="448" spans="1:4" x14ac:dyDescent="0.25">
      <c r="A448" t="s">
        <v>4081</v>
      </c>
      <c r="B448">
        <v>1</v>
      </c>
      <c r="C448">
        <v>0.17</v>
      </c>
      <c r="D448">
        <v>74.92</v>
      </c>
    </row>
    <row r="449" spans="1:4" x14ac:dyDescent="0.25">
      <c r="A449" t="s">
        <v>331</v>
      </c>
      <c r="B449">
        <v>1</v>
      </c>
      <c r="C449">
        <v>0.17</v>
      </c>
      <c r="D449">
        <v>75.08</v>
      </c>
    </row>
    <row r="450" spans="1:4" x14ac:dyDescent="0.25">
      <c r="A450" t="s">
        <v>311</v>
      </c>
      <c r="B450">
        <v>1</v>
      </c>
      <c r="C450">
        <v>0.17</v>
      </c>
      <c r="D450">
        <v>75.25</v>
      </c>
    </row>
    <row r="451" spans="1:4" x14ac:dyDescent="0.25">
      <c r="A451" t="s">
        <v>126</v>
      </c>
      <c r="B451">
        <v>1</v>
      </c>
      <c r="C451">
        <v>0.17</v>
      </c>
      <c r="D451">
        <v>75.42</v>
      </c>
    </row>
    <row r="452" spans="1:4" x14ac:dyDescent="0.25">
      <c r="A452" t="s">
        <v>1236</v>
      </c>
      <c r="B452">
        <v>1</v>
      </c>
      <c r="C452">
        <v>0.17</v>
      </c>
      <c r="D452">
        <v>75.59</v>
      </c>
    </row>
    <row r="453" spans="1:4" x14ac:dyDescent="0.25">
      <c r="A453" t="s">
        <v>2491</v>
      </c>
      <c r="B453">
        <v>1</v>
      </c>
      <c r="C453">
        <v>0.17</v>
      </c>
      <c r="D453">
        <v>75.75</v>
      </c>
    </row>
    <row r="454" spans="1:4" x14ac:dyDescent="0.25">
      <c r="A454" t="s">
        <v>1257</v>
      </c>
      <c r="B454">
        <v>1</v>
      </c>
      <c r="C454">
        <v>0.17</v>
      </c>
      <c r="D454">
        <v>75.92</v>
      </c>
    </row>
    <row r="455" spans="1:4" x14ac:dyDescent="0.25">
      <c r="A455" t="s">
        <v>4045</v>
      </c>
      <c r="B455">
        <v>1</v>
      </c>
      <c r="C455">
        <v>0.17</v>
      </c>
      <c r="D455">
        <v>76.09</v>
      </c>
    </row>
    <row r="456" spans="1:4" x14ac:dyDescent="0.25">
      <c r="A456" t="s">
        <v>1676</v>
      </c>
      <c r="B456">
        <v>1</v>
      </c>
      <c r="C456">
        <v>0.17</v>
      </c>
      <c r="D456">
        <v>76.25</v>
      </c>
    </row>
    <row r="457" spans="1:4" x14ac:dyDescent="0.25">
      <c r="A457" t="s">
        <v>1012</v>
      </c>
      <c r="B457">
        <v>1</v>
      </c>
      <c r="C457">
        <v>0.17</v>
      </c>
      <c r="D457">
        <v>76.42</v>
      </c>
    </row>
    <row r="458" spans="1:4" x14ac:dyDescent="0.25">
      <c r="A458" t="s">
        <v>4902</v>
      </c>
      <c r="B458">
        <v>1</v>
      </c>
      <c r="C458">
        <v>0.17</v>
      </c>
      <c r="D458">
        <v>76.59</v>
      </c>
    </row>
    <row r="459" spans="1:4" x14ac:dyDescent="0.25">
      <c r="A459" t="s">
        <v>5232</v>
      </c>
      <c r="B459">
        <v>1</v>
      </c>
      <c r="C459">
        <v>0.17</v>
      </c>
      <c r="D459">
        <v>76.760000000000005</v>
      </c>
    </row>
    <row r="460" spans="1:4" x14ac:dyDescent="0.25">
      <c r="A460" t="s">
        <v>6048</v>
      </c>
      <c r="B460">
        <v>1</v>
      </c>
      <c r="C460">
        <v>0.17</v>
      </c>
      <c r="D460">
        <v>76.92</v>
      </c>
    </row>
    <row r="461" spans="1:4" x14ac:dyDescent="0.25">
      <c r="A461" t="s">
        <v>491</v>
      </c>
      <c r="B461">
        <v>1</v>
      </c>
      <c r="C461">
        <v>0.17</v>
      </c>
      <c r="D461">
        <v>77.09</v>
      </c>
    </row>
    <row r="462" spans="1:4" x14ac:dyDescent="0.25">
      <c r="A462" t="s">
        <v>701</v>
      </c>
      <c r="B462">
        <v>1</v>
      </c>
      <c r="C462">
        <v>0.17</v>
      </c>
      <c r="D462">
        <v>77.260000000000005</v>
      </c>
    </row>
    <row r="463" spans="1:4" x14ac:dyDescent="0.25">
      <c r="A463" t="s">
        <v>1588</v>
      </c>
      <c r="B463">
        <v>1</v>
      </c>
      <c r="C463">
        <v>0.17</v>
      </c>
      <c r="D463">
        <v>77.42</v>
      </c>
    </row>
    <row r="464" spans="1:4" x14ac:dyDescent="0.25">
      <c r="A464" t="s">
        <v>515</v>
      </c>
      <c r="B464">
        <v>1</v>
      </c>
      <c r="C464">
        <v>0.17</v>
      </c>
      <c r="D464">
        <v>77.59</v>
      </c>
    </row>
    <row r="465" spans="1:4" x14ac:dyDescent="0.25">
      <c r="A465" t="s">
        <v>1082</v>
      </c>
      <c r="B465">
        <v>1</v>
      </c>
      <c r="C465">
        <v>0.17</v>
      </c>
      <c r="D465">
        <v>77.760000000000005</v>
      </c>
    </row>
    <row r="466" spans="1:4" x14ac:dyDescent="0.25">
      <c r="A466" t="s">
        <v>6117</v>
      </c>
      <c r="B466">
        <v>1</v>
      </c>
      <c r="C466">
        <v>0.17</v>
      </c>
      <c r="D466">
        <v>77.930000000000007</v>
      </c>
    </row>
    <row r="467" spans="1:4" x14ac:dyDescent="0.25">
      <c r="A467" t="s">
        <v>6013</v>
      </c>
      <c r="B467">
        <v>1</v>
      </c>
      <c r="C467">
        <v>0.17</v>
      </c>
      <c r="D467">
        <v>78.09</v>
      </c>
    </row>
    <row r="468" spans="1:4" x14ac:dyDescent="0.25">
      <c r="A468" t="s">
        <v>208</v>
      </c>
      <c r="B468">
        <v>1</v>
      </c>
      <c r="C468">
        <v>0.17</v>
      </c>
      <c r="D468">
        <v>78.260000000000005</v>
      </c>
    </row>
    <row r="469" spans="1:4" x14ac:dyDescent="0.25">
      <c r="A469" t="s">
        <v>877</v>
      </c>
      <c r="B469">
        <v>1</v>
      </c>
      <c r="C469">
        <v>0.17</v>
      </c>
      <c r="D469">
        <v>78.430000000000007</v>
      </c>
    </row>
    <row r="470" spans="1:4" x14ac:dyDescent="0.25">
      <c r="A470" t="s">
        <v>937</v>
      </c>
      <c r="B470">
        <v>1</v>
      </c>
      <c r="C470">
        <v>0.17</v>
      </c>
      <c r="D470">
        <v>78.599999999999994</v>
      </c>
    </row>
    <row r="471" spans="1:4" x14ac:dyDescent="0.25">
      <c r="A471" t="s">
        <v>370</v>
      </c>
      <c r="B471">
        <v>1</v>
      </c>
      <c r="C471">
        <v>0.17</v>
      </c>
      <c r="D471">
        <v>78.760000000000005</v>
      </c>
    </row>
    <row r="472" spans="1:4" x14ac:dyDescent="0.25">
      <c r="A472" t="s">
        <v>2016</v>
      </c>
      <c r="B472">
        <v>1</v>
      </c>
      <c r="C472">
        <v>0.17</v>
      </c>
      <c r="D472">
        <v>78.930000000000007</v>
      </c>
    </row>
    <row r="473" spans="1:4" x14ac:dyDescent="0.25">
      <c r="A473" t="s">
        <v>1389</v>
      </c>
      <c r="B473">
        <v>1</v>
      </c>
      <c r="C473">
        <v>0.17</v>
      </c>
      <c r="D473">
        <v>79.099999999999994</v>
      </c>
    </row>
    <row r="474" spans="1:4" x14ac:dyDescent="0.25">
      <c r="A474" t="s">
        <v>187</v>
      </c>
      <c r="B474">
        <v>1</v>
      </c>
      <c r="C474">
        <v>0.17</v>
      </c>
      <c r="D474">
        <v>79.260000000000005</v>
      </c>
    </row>
    <row r="475" spans="1:4" x14ac:dyDescent="0.25">
      <c r="A475" t="s">
        <v>510</v>
      </c>
      <c r="B475">
        <v>1</v>
      </c>
      <c r="C475">
        <v>0.17</v>
      </c>
      <c r="D475">
        <v>79.430000000000007</v>
      </c>
    </row>
    <row r="476" spans="1:4" x14ac:dyDescent="0.25">
      <c r="A476" t="s">
        <v>1002</v>
      </c>
      <c r="B476">
        <v>1</v>
      </c>
      <c r="C476">
        <v>0.17</v>
      </c>
      <c r="D476">
        <v>79.599999999999994</v>
      </c>
    </row>
    <row r="477" spans="1:4" x14ac:dyDescent="0.25">
      <c r="A477" t="s">
        <v>1085</v>
      </c>
      <c r="B477">
        <v>1</v>
      </c>
      <c r="C477">
        <v>0.17</v>
      </c>
      <c r="D477">
        <v>79.77</v>
      </c>
    </row>
    <row r="478" spans="1:4" x14ac:dyDescent="0.25">
      <c r="A478" t="s">
        <v>880</v>
      </c>
      <c r="B478">
        <v>1</v>
      </c>
      <c r="C478">
        <v>0.17</v>
      </c>
      <c r="D478">
        <v>79.930000000000007</v>
      </c>
    </row>
    <row r="479" spans="1:4" x14ac:dyDescent="0.25">
      <c r="A479" t="s">
        <v>1264</v>
      </c>
      <c r="B479">
        <v>1</v>
      </c>
      <c r="C479">
        <v>0.17</v>
      </c>
      <c r="D479">
        <v>80.099999999999994</v>
      </c>
    </row>
    <row r="480" spans="1:4" x14ac:dyDescent="0.25">
      <c r="A480" t="s">
        <v>1612</v>
      </c>
      <c r="B480">
        <v>1</v>
      </c>
      <c r="C480">
        <v>0.17</v>
      </c>
      <c r="D480">
        <v>80.27</v>
      </c>
    </row>
    <row r="481" spans="1:4" x14ac:dyDescent="0.25">
      <c r="A481" t="s">
        <v>867</v>
      </c>
      <c r="B481">
        <v>1</v>
      </c>
      <c r="C481">
        <v>0.17</v>
      </c>
      <c r="D481">
        <v>80.430000000000007</v>
      </c>
    </row>
    <row r="482" spans="1:4" x14ac:dyDescent="0.25">
      <c r="A482" t="s">
        <v>1999</v>
      </c>
      <c r="B482">
        <v>1</v>
      </c>
      <c r="C482">
        <v>0.17</v>
      </c>
      <c r="D482">
        <v>80.599999999999994</v>
      </c>
    </row>
    <row r="483" spans="1:4" x14ac:dyDescent="0.25">
      <c r="A483" t="s">
        <v>193</v>
      </c>
      <c r="B483">
        <v>1</v>
      </c>
      <c r="C483">
        <v>0.17</v>
      </c>
      <c r="D483">
        <v>80.77</v>
      </c>
    </row>
    <row r="484" spans="1:4" x14ac:dyDescent="0.25">
      <c r="A484" t="s">
        <v>4071</v>
      </c>
      <c r="B484">
        <v>1</v>
      </c>
      <c r="C484">
        <v>0.17</v>
      </c>
      <c r="D484">
        <v>80.94</v>
      </c>
    </row>
    <row r="485" spans="1:4" x14ac:dyDescent="0.25">
      <c r="A485" t="s">
        <v>1248</v>
      </c>
      <c r="B485">
        <v>1</v>
      </c>
      <c r="C485">
        <v>0.17</v>
      </c>
      <c r="D485">
        <v>81.099999999999994</v>
      </c>
    </row>
    <row r="486" spans="1:4" x14ac:dyDescent="0.25">
      <c r="A486" t="s">
        <v>4156</v>
      </c>
      <c r="B486">
        <v>1</v>
      </c>
      <c r="C486">
        <v>0.17</v>
      </c>
      <c r="D486">
        <v>81.27</v>
      </c>
    </row>
    <row r="487" spans="1:4" x14ac:dyDescent="0.25">
      <c r="A487" t="s">
        <v>5238</v>
      </c>
      <c r="B487">
        <v>1</v>
      </c>
      <c r="C487">
        <v>0.17</v>
      </c>
      <c r="D487">
        <v>81.44</v>
      </c>
    </row>
    <row r="488" spans="1:4" x14ac:dyDescent="0.25">
      <c r="A488" t="s">
        <v>365</v>
      </c>
      <c r="B488">
        <v>1</v>
      </c>
      <c r="C488">
        <v>0.17</v>
      </c>
      <c r="D488">
        <v>81.61</v>
      </c>
    </row>
    <row r="489" spans="1:4" x14ac:dyDescent="0.25">
      <c r="A489" t="s">
        <v>503</v>
      </c>
      <c r="B489">
        <v>1</v>
      </c>
      <c r="C489">
        <v>0.17</v>
      </c>
      <c r="D489">
        <v>81.77</v>
      </c>
    </row>
    <row r="490" spans="1:4" x14ac:dyDescent="0.25">
      <c r="A490" t="s">
        <v>4866</v>
      </c>
      <c r="B490">
        <v>1</v>
      </c>
      <c r="C490">
        <v>0.17</v>
      </c>
      <c r="D490">
        <v>81.94</v>
      </c>
    </row>
    <row r="491" spans="1:4" x14ac:dyDescent="0.25">
      <c r="A491" t="s">
        <v>485</v>
      </c>
      <c r="B491">
        <v>1</v>
      </c>
      <c r="C491">
        <v>0.17</v>
      </c>
      <c r="D491">
        <v>82.11</v>
      </c>
    </row>
    <row r="492" spans="1:4" x14ac:dyDescent="0.25">
      <c r="A492" t="s">
        <v>1845</v>
      </c>
      <c r="B492">
        <v>1</v>
      </c>
      <c r="C492">
        <v>0.17</v>
      </c>
      <c r="D492">
        <v>82.27</v>
      </c>
    </row>
    <row r="493" spans="1:4" x14ac:dyDescent="0.25">
      <c r="A493" t="s">
        <v>113</v>
      </c>
      <c r="B493">
        <v>1</v>
      </c>
      <c r="C493">
        <v>0.17</v>
      </c>
      <c r="D493">
        <v>82.44</v>
      </c>
    </row>
    <row r="494" spans="1:4" x14ac:dyDescent="0.25">
      <c r="A494" t="s">
        <v>4142</v>
      </c>
      <c r="B494">
        <v>1</v>
      </c>
      <c r="C494">
        <v>0.17</v>
      </c>
      <c r="D494">
        <v>82.61</v>
      </c>
    </row>
    <row r="495" spans="1:4" x14ac:dyDescent="0.25">
      <c r="A495" t="s">
        <v>1993</v>
      </c>
      <c r="B495">
        <v>1</v>
      </c>
      <c r="C495">
        <v>0.17</v>
      </c>
      <c r="D495">
        <v>82.78</v>
      </c>
    </row>
    <row r="496" spans="1:4" x14ac:dyDescent="0.25">
      <c r="A496" t="s">
        <v>527</v>
      </c>
      <c r="B496">
        <v>1</v>
      </c>
      <c r="C496">
        <v>0.17</v>
      </c>
      <c r="D496">
        <v>82.94</v>
      </c>
    </row>
    <row r="497" spans="1:4" x14ac:dyDescent="0.25">
      <c r="A497" t="s">
        <v>509</v>
      </c>
      <c r="B497">
        <v>1</v>
      </c>
      <c r="C497">
        <v>0.17</v>
      </c>
      <c r="D497">
        <v>83.11</v>
      </c>
    </row>
    <row r="498" spans="1:4" x14ac:dyDescent="0.25">
      <c r="A498" t="s">
        <v>2293</v>
      </c>
      <c r="B498">
        <v>1</v>
      </c>
      <c r="C498">
        <v>0.17</v>
      </c>
      <c r="D498">
        <v>83.28</v>
      </c>
    </row>
    <row r="499" spans="1:4" x14ac:dyDescent="0.25">
      <c r="A499" t="s">
        <v>2303</v>
      </c>
      <c r="B499">
        <v>1</v>
      </c>
      <c r="C499">
        <v>0.17</v>
      </c>
      <c r="D499">
        <v>83.44</v>
      </c>
    </row>
    <row r="500" spans="1:4" x14ac:dyDescent="0.25">
      <c r="A500" t="s">
        <v>130</v>
      </c>
      <c r="B500">
        <v>1</v>
      </c>
      <c r="C500">
        <v>0.17</v>
      </c>
      <c r="D500">
        <v>83.61</v>
      </c>
    </row>
    <row r="501" spans="1:4" x14ac:dyDescent="0.25">
      <c r="A501" t="s">
        <v>483</v>
      </c>
      <c r="B501">
        <v>1</v>
      </c>
      <c r="C501">
        <v>0.17</v>
      </c>
      <c r="D501">
        <v>83.78</v>
      </c>
    </row>
    <row r="502" spans="1:4" x14ac:dyDescent="0.25">
      <c r="A502" t="s">
        <v>387</v>
      </c>
      <c r="B502">
        <v>1</v>
      </c>
      <c r="C502">
        <v>0.17</v>
      </c>
      <c r="D502">
        <v>83.95</v>
      </c>
    </row>
    <row r="503" spans="1:4" x14ac:dyDescent="0.25">
      <c r="A503" t="s">
        <v>734</v>
      </c>
      <c r="B503">
        <v>1</v>
      </c>
      <c r="C503">
        <v>0.17</v>
      </c>
      <c r="D503">
        <v>84.11</v>
      </c>
    </row>
    <row r="504" spans="1:4" x14ac:dyDescent="0.25">
      <c r="A504" t="s">
        <v>718</v>
      </c>
      <c r="B504">
        <v>1</v>
      </c>
      <c r="C504">
        <v>0.17</v>
      </c>
      <c r="D504">
        <v>84.28</v>
      </c>
    </row>
    <row r="505" spans="1:4" x14ac:dyDescent="0.25">
      <c r="A505" t="s">
        <v>682</v>
      </c>
      <c r="B505">
        <v>1</v>
      </c>
      <c r="C505">
        <v>0.17</v>
      </c>
      <c r="D505">
        <v>84.45</v>
      </c>
    </row>
    <row r="506" spans="1:4" x14ac:dyDescent="0.25">
      <c r="A506" t="s">
        <v>4963</v>
      </c>
      <c r="B506">
        <v>1</v>
      </c>
      <c r="C506">
        <v>0.17</v>
      </c>
      <c r="D506">
        <v>84.62</v>
      </c>
    </row>
    <row r="507" spans="1:4" x14ac:dyDescent="0.25">
      <c r="A507" t="s">
        <v>1090</v>
      </c>
      <c r="B507">
        <v>1</v>
      </c>
      <c r="C507">
        <v>0.17</v>
      </c>
      <c r="D507">
        <v>84.78</v>
      </c>
    </row>
    <row r="508" spans="1:4" x14ac:dyDescent="0.25">
      <c r="A508" t="s">
        <v>1010</v>
      </c>
      <c r="B508">
        <v>1</v>
      </c>
      <c r="C508">
        <v>0.17</v>
      </c>
      <c r="D508">
        <v>84.95</v>
      </c>
    </row>
    <row r="509" spans="1:4" x14ac:dyDescent="0.25">
      <c r="A509" t="s">
        <v>2971</v>
      </c>
      <c r="B509">
        <v>1</v>
      </c>
      <c r="C509">
        <v>0.17</v>
      </c>
      <c r="D509">
        <v>85.12</v>
      </c>
    </row>
    <row r="510" spans="1:4" x14ac:dyDescent="0.25">
      <c r="A510" t="s">
        <v>6118</v>
      </c>
      <c r="B510">
        <v>1</v>
      </c>
      <c r="C510">
        <v>0.17</v>
      </c>
      <c r="D510">
        <v>85.28</v>
      </c>
    </row>
    <row r="511" spans="1:4" x14ac:dyDescent="0.25">
      <c r="A511" t="s">
        <v>685</v>
      </c>
      <c r="B511">
        <v>1</v>
      </c>
      <c r="C511">
        <v>0.17</v>
      </c>
      <c r="D511">
        <v>85.45</v>
      </c>
    </row>
    <row r="512" spans="1:4" x14ac:dyDescent="0.25">
      <c r="A512" t="s">
        <v>847</v>
      </c>
      <c r="B512">
        <v>1</v>
      </c>
      <c r="C512">
        <v>0.17</v>
      </c>
      <c r="D512">
        <v>85.62</v>
      </c>
    </row>
    <row r="513" spans="1:4" x14ac:dyDescent="0.25">
      <c r="A513" t="s">
        <v>1754</v>
      </c>
      <c r="B513">
        <v>1</v>
      </c>
      <c r="C513">
        <v>0.17</v>
      </c>
      <c r="D513">
        <v>85.79</v>
      </c>
    </row>
    <row r="514" spans="1:4" x14ac:dyDescent="0.25">
      <c r="A514" t="s">
        <v>5560</v>
      </c>
      <c r="B514">
        <v>1</v>
      </c>
      <c r="C514">
        <v>0.17</v>
      </c>
      <c r="D514">
        <v>85.95</v>
      </c>
    </row>
    <row r="515" spans="1:4" x14ac:dyDescent="0.25">
      <c r="A515" t="s">
        <v>133</v>
      </c>
      <c r="B515">
        <v>1</v>
      </c>
      <c r="C515">
        <v>0.17</v>
      </c>
      <c r="D515">
        <v>86.12</v>
      </c>
    </row>
    <row r="516" spans="1:4" x14ac:dyDescent="0.25">
      <c r="A516" t="s">
        <v>832</v>
      </c>
      <c r="B516">
        <v>1</v>
      </c>
      <c r="C516">
        <v>0.17</v>
      </c>
      <c r="D516">
        <v>86.29</v>
      </c>
    </row>
    <row r="517" spans="1:4" x14ac:dyDescent="0.25">
      <c r="A517" t="s">
        <v>155</v>
      </c>
      <c r="B517">
        <v>1</v>
      </c>
      <c r="C517">
        <v>0.17</v>
      </c>
      <c r="D517">
        <v>86.45</v>
      </c>
    </row>
    <row r="518" spans="1:4" x14ac:dyDescent="0.25">
      <c r="A518" t="s">
        <v>2314</v>
      </c>
      <c r="B518">
        <v>1</v>
      </c>
      <c r="C518">
        <v>0.17</v>
      </c>
      <c r="D518">
        <v>86.62</v>
      </c>
    </row>
    <row r="519" spans="1:4" x14ac:dyDescent="0.25">
      <c r="A519" t="s">
        <v>998</v>
      </c>
      <c r="B519">
        <v>1</v>
      </c>
      <c r="C519">
        <v>0.17</v>
      </c>
      <c r="D519">
        <v>86.79</v>
      </c>
    </row>
    <row r="520" spans="1:4" x14ac:dyDescent="0.25">
      <c r="A520" t="s">
        <v>2276</v>
      </c>
      <c r="B520">
        <v>1</v>
      </c>
      <c r="C520">
        <v>0.17</v>
      </c>
      <c r="D520">
        <v>86.96</v>
      </c>
    </row>
    <row r="521" spans="1:4" x14ac:dyDescent="0.25">
      <c r="A521" t="s">
        <v>1227</v>
      </c>
      <c r="B521">
        <v>1</v>
      </c>
      <c r="C521">
        <v>0.17</v>
      </c>
      <c r="D521">
        <v>87.12</v>
      </c>
    </row>
    <row r="522" spans="1:4" x14ac:dyDescent="0.25">
      <c r="A522" t="s">
        <v>2961</v>
      </c>
      <c r="B522">
        <v>1</v>
      </c>
      <c r="C522">
        <v>0.17</v>
      </c>
      <c r="D522">
        <v>87.29</v>
      </c>
    </row>
    <row r="523" spans="1:4" x14ac:dyDescent="0.25">
      <c r="A523" t="s">
        <v>855</v>
      </c>
      <c r="B523">
        <v>1</v>
      </c>
      <c r="C523">
        <v>0.17</v>
      </c>
      <c r="D523">
        <v>87.46</v>
      </c>
    </row>
    <row r="524" spans="1:4" x14ac:dyDescent="0.25">
      <c r="A524" t="s">
        <v>2278</v>
      </c>
      <c r="B524">
        <v>1</v>
      </c>
      <c r="C524">
        <v>0.17</v>
      </c>
      <c r="D524">
        <v>87.63</v>
      </c>
    </row>
    <row r="525" spans="1:4" x14ac:dyDescent="0.25">
      <c r="A525" t="s">
        <v>1456</v>
      </c>
      <c r="B525">
        <v>1</v>
      </c>
      <c r="C525">
        <v>0.17</v>
      </c>
      <c r="D525">
        <v>87.79</v>
      </c>
    </row>
    <row r="526" spans="1:4" x14ac:dyDescent="0.25">
      <c r="A526" t="s">
        <v>526</v>
      </c>
      <c r="B526">
        <v>1</v>
      </c>
      <c r="C526">
        <v>0.17</v>
      </c>
      <c r="D526">
        <v>87.96</v>
      </c>
    </row>
    <row r="527" spans="1:4" x14ac:dyDescent="0.25">
      <c r="A527" t="s">
        <v>329</v>
      </c>
      <c r="B527">
        <v>1</v>
      </c>
      <c r="C527">
        <v>0.17</v>
      </c>
      <c r="D527">
        <v>88.13</v>
      </c>
    </row>
    <row r="528" spans="1:4" x14ac:dyDescent="0.25">
      <c r="A528" t="s">
        <v>1598</v>
      </c>
      <c r="B528">
        <v>1</v>
      </c>
      <c r="C528">
        <v>0.17</v>
      </c>
      <c r="D528">
        <v>88.29</v>
      </c>
    </row>
    <row r="529" spans="1:4" x14ac:dyDescent="0.25">
      <c r="A529" t="s">
        <v>123</v>
      </c>
      <c r="B529">
        <v>1</v>
      </c>
      <c r="C529">
        <v>0.17</v>
      </c>
      <c r="D529">
        <v>88.46</v>
      </c>
    </row>
    <row r="530" spans="1:4" x14ac:dyDescent="0.25">
      <c r="A530" t="s">
        <v>1241</v>
      </c>
      <c r="B530">
        <v>1</v>
      </c>
      <c r="C530">
        <v>0.17</v>
      </c>
      <c r="D530">
        <v>88.63</v>
      </c>
    </row>
    <row r="531" spans="1:4" x14ac:dyDescent="0.25">
      <c r="A531" t="s">
        <v>4074</v>
      </c>
      <c r="B531">
        <v>1</v>
      </c>
      <c r="C531">
        <v>0.17</v>
      </c>
      <c r="D531">
        <v>88.8</v>
      </c>
    </row>
    <row r="532" spans="1:4" x14ac:dyDescent="0.25">
      <c r="A532" t="s">
        <v>512</v>
      </c>
      <c r="B532">
        <v>1</v>
      </c>
      <c r="C532">
        <v>0.17</v>
      </c>
      <c r="D532">
        <v>88.96</v>
      </c>
    </row>
    <row r="533" spans="1:4" x14ac:dyDescent="0.25">
      <c r="A533" t="s">
        <v>488</v>
      </c>
      <c r="B533">
        <v>1</v>
      </c>
      <c r="C533">
        <v>0.17</v>
      </c>
      <c r="D533">
        <v>89.13</v>
      </c>
    </row>
    <row r="534" spans="1:4" x14ac:dyDescent="0.25">
      <c r="A534" t="s">
        <v>1418</v>
      </c>
      <c r="B534">
        <v>1</v>
      </c>
      <c r="C534">
        <v>0.17</v>
      </c>
      <c r="D534">
        <v>89.3</v>
      </c>
    </row>
    <row r="535" spans="1:4" x14ac:dyDescent="0.25">
      <c r="A535" t="s">
        <v>1220</v>
      </c>
      <c r="B535">
        <v>1</v>
      </c>
      <c r="C535">
        <v>0.17</v>
      </c>
      <c r="D535">
        <v>89.46</v>
      </c>
    </row>
    <row r="536" spans="1:4" x14ac:dyDescent="0.25">
      <c r="A536" t="s">
        <v>1487</v>
      </c>
      <c r="B536">
        <v>1</v>
      </c>
      <c r="C536">
        <v>0.17</v>
      </c>
      <c r="D536">
        <v>89.63</v>
      </c>
    </row>
    <row r="537" spans="1:4" x14ac:dyDescent="0.25">
      <c r="A537" t="s">
        <v>1660</v>
      </c>
      <c r="B537">
        <v>1</v>
      </c>
      <c r="C537">
        <v>0.17</v>
      </c>
      <c r="D537">
        <v>89.8</v>
      </c>
    </row>
    <row r="538" spans="1:4" x14ac:dyDescent="0.25">
      <c r="A538" t="s">
        <v>152</v>
      </c>
      <c r="B538">
        <v>1</v>
      </c>
      <c r="C538">
        <v>0.17</v>
      </c>
      <c r="D538">
        <v>89.97</v>
      </c>
    </row>
    <row r="539" spans="1:4" x14ac:dyDescent="0.25">
      <c r="A539" t="s">
        <v>857</v>
      </c>
      <c r="B539">
        <v>1</v>
      </c>
      <c r="C539">
        <v>0.17</v>
      </c>
      <c r="D539">
        <v>90.13</v>
      </c>
    </row>
    <row r="540" spans="1:4" x14ac:dyDescent="0.25">
      <c r="A540" t="s">
        <v>1613</v>
      </c>
      <c r="B540">
        <v>1</v>
      </c>
      <c r="C540">
        <v>0.17</v>
      </c>
      <c r="D540">
        <v>90.3</v>
      </c>
    </row>
    <row r="541" spans="1:4" x14ac:dyDescent="0.25">
      <c r="A541" t="s">
        <v>1270</v>
      </c>
      <c r="B541">
        <v>1</v>
      </c>
      <c r="C541">
        <v>0.17</v>
      </c>
      <c r="D541">
        <v>90.47</v>
      </c>
    </row>
    <row r="542" spans="1:4" x14ac:dyDescent="0.25">
      <c r="A542" t="s">
        <v>1233</v>
      </c>
      <c r="B542">
        <v>1</v>
      </c>
      <c r="C542">
        <v>0.17</v>
      </c>
      <c r="D542">
        <v>90.64</v>
      </c>
    </row>
    <row r="543" spans="1:4" x14ac:dyDescent="0.25">
      <c r="A543" t="s">
        <v>1475</v>
      </c>
      <c r="B543">
        <v>1</v>
      </c>
      <c r="C543">
        <v>0.17</v>
      </c>
      <c r="D543">
        <v>90.8</v>
      </c>
    </row>
    <row r="544" spans="1:4" x14ac:dyDescent="0.25">
      <c r="A544" t="s">
        <v>1689</v>
      </c>
      <c r="B544">
        <v>1</v>
      </c>
      <c r="C544">
        <v>0.17</v>
      </c>
      <c r="D544">
        <v>90.97</v>
      </c>
    </row>
    <row r="545" spans="1:4" x14ac:dyDescent="0.25">
      <c r="A545" t="s">
        <v>1505</v>
      </c>
      <c r="B545">
        <v>1</v>
      </c>
      <c r="C545">
        <v>0.17</v>
      </c>
      <c r="D545">
        <v>91.14</v>
      </c>
    </row>
    <row r="546" spans="1:4" x14ac:dyDescent="0.25">
      <c r="A546" t="s">
        <v>3676</v>
      </c>
      <c r="B546">
        <v>1</v>
      </c>
      <c r="C546">
        <v>0.17</v>
      </c>
      <c r="D546">
        <v>91.3</v>
      </c>
    </row>
    <row r="547" spans="1:4" x14ac:dyDescent="0.25">
      <c r="A547" t="s">
        <v>1606</v>
      </c>
      <c r="B547">
        <v>1</v>
      </c>
      <c r="C547">
        <v>0.17</v>
      </c>
      <c r="D547">
        <v>91.47</v>
      </c>
    </row>
    <row r="548" spans="1:4" x14ac:dyDescent="0.25">
      <c r="A548" t="s">
        <v>2797</v>
      </c>
      <c r="B548">
        <v>1</v>
      </c>
      <c r="C548">
        <v>0.17</v>
      </c>
      <c r="D548">
        <v>91.64</v>
      </c>
    </row>
    <row r="549" spans="1:4" x14ac:dyDescent="0.25">
      <c r="A549" t="s">
        <v>730</v>
      </c>
      <c r="B549">
        <v>1</v>
      </c>
      <c r="C549">
        <v>0.17</v>
      </c>
      <c r="D549">
        <v>91.81</v>
      </c>
    </row>
    <row r="550" spans="1:4" x14ac:dyDescent="0.25">
      <c r="A550" t="s">
        <v>395</v>
      </c>
      <c r="B550">
        <v>1</v>
      </c>
      <c r="C550">
        <v>0.17</v>
      </c>
      <c r="D550">
        <v>91.97</v>
      </c>
    </row>
    <row r="551" spans="1:4" x14ac:dyDescent="0.25">
      <c r="A551" t="s">
        <v>854</v>
      </c>
      <c r="B551">
        <v>1</v>
      </c>
      <c r="C551">
        <v>0.17</v>
      </c>
      <c r="D551">
        <v>92.14</v>
      </c>
    </row>
    <row r="552" spans="1:4" x14ac:dyDescent="0.25">
      <c r="A552" t="s">
        <v>1602</v>
      </c>
      <c r="B552">
        <v>1</v>
      </c>
      <c r="C552">
        <v>0.17</v>
      </c>
      <c r="D552">
        <v>92.31</v>
      </c>
    </row>
    <row r="553" spans="1:4" x14ac:dyDescent="0.25">
      <c r="A553" t="s">
        <v>1020</v>
      </c>
      <c r="B553">
        <v>1</v>
      </c>
      <c r="C553">
        <v>0.17</v>
      </c>
      <c r="D553">
        <v>92.47</v>
      </c>
    </row>
    <row r="554" spans="1:4" x14ac:dyDescent="0.25">
      <c r="A554" t="s">
        <v>307</v>
      </c>
      <c r="B554">
        <v>1</v>
      </c>
      <c r="C554">
        <v>0.17</v>
      </c>
      <c r="D554">
        <v>92.64</v>
      </c>
    </row>
    <row r="555" spans="1:4" x14ac:dyDescent="0.25">
      <c r="A555" t="s">
        <v>1616</v>
      </c>
      <c r="B555">
        <v>1</v>
      </c>
      <c r="C555">
        <v>0.17</v>
      </c>
      <c r="D555">
        <v>92.81</v>
      </c>
    </row>
    <row r="556" spans="1:4" x14ac:dyDescent="0.25">
      <c r="A556" t="s">
        <v>272</v>
      </c>
      <c r="B556">
        <v>1</v>
      </c>
      <c r="C556">
        <v>0.17</v>
      </c>
      <c r="D556">
        <v>92.98</v>
      </c>
    </row>
    <row r="557" spans="1:4" x14ac:dyDescent="0.25">
      <c r="A557" t="s">
        <v>2287</v>
      </c>
      <c r="B557">
        <v>1</v>
      </c>
      <c r="C557">
        <v>0.17</v>
      </c>
      <c r="D557">
        <v>93.14</v>
      </c>
    </row>
    <row r="558" spans="1:4" x14ac:dyDescent="0.25">
      <c r="A558" t="s">
        <v>1492</v>
      </c>
      <c r="B558">
        <v>1</v>
      </c>
      <c r="C558">
        <v>0.17</v>
      </c>
      <c r="D558">
        <v>93.31</v>
      </c>
    </row>
    <row r="559" spans="1:4" x14ac:dyDescent="0.25">
      <c r="A559" t="s">
        <v>871</v>
      </c>
      <c r="B559">
        <v>1</v>
      </c>
      <c r="C559">
        <v>0.17</v>
      </c>
      <c r="D559">
        <v>93.48</v>
      </c>
    </row>
    <row r="560" spans="1:4" x14ac:dyDescent="0.25">
      <c r="A560" t="s">
        <v>1245</v>
      </c>
      <c r="B560">
        <v>1</v>
      </c>
      <c r="C560">
        <v>0.17</v>
      </c>
      <c r="D560">
        <v>93.65</v>
      </c>
    </row>
    <row r="561" spans="1:4" x14ac:dyDescent="0.25">
      <c r="A561" t="s">
        <v>1211</v>
      </c>
      <c r="B561">
        <v>1</v>
      </c>
      <c r="C561">
        <v>0.17</v>
      </c>
      <c r="D561">
        <v>93.81</v>
      </c>
    </row>
    <row r="562" spans="1:4" x14ac:dyDescent="0.25">
      <c r="A562" t="s">
        <v>2290</v>
      </c>
      <c r="B562">
        <v>1</v>
      </c>
      <c r="C562">
        <v>0.17</v>
      </c>
      <c r="D562">
        <v>93.98</v>
      </c>
    </row>
    <row r="563" spans="1:4" x14ac:dyDescent="0.25">
      <c r="A563" t="s">
        <v>1825</v>
      </c>
      <c r="B563">
        <v>1</v>
      </c>
      <c r="C563">
        <v>0.17</v>
      </c>
      <c r="D563">
        <v>94.15</v>
      </c>
    </row>
    <row r="564" spans="1:4" x14ac:dyDescent="0.25">
      <c r="A564" t="s">
        <v>210</v>
      </c>
      <c r="B564">
        <v>1</v>
      </c>
      <c r="C564">
        <v>0.17</v>
      </c>
      <c r="D564">
        <v>94.31</v>
      </c>
    </row>
    <row r="565" spans="1:4" x14ac:dyDescent="0.25">
      <c r="A565" t="s">
        <v>912</v>
      </c>
      <c r="B565">
        <v>1</v>
      </c>
      <c r="C565">
        <v>0.17</v>
      </c>
      <c r="D565">
        <v>94.48</v>
      </c>
    </row>
    <row r="566" spans="1:4" x14ac:dyDescent="0.25">
      <c r="A566" t="s">
        <v>6053</v>
      </c>
      <c r="B566">
        <v>1</v>
      </c>
      <c r="C566">
        <v>0.17</v>
      </c>
      <c r="D566">
        <v>94.65</v>
      </c>
    </row>
    <row r="567" spans="1:4" x14ac:dyDescent="0.25">
      <c r="A567" t="s">
        <v>1232</v>
      </c>
      <c r="B567">
        <v>1</v>
      </c>
      <c r="C567">
        <v>0.17</v>
      </c>
      <c r="D567">
        <v>94.82</v>
      </c>
    </row>
    <row r="568" spans="1:4" x14ac:dyDescent="0.25">
      <c r="A568" t="s">
        <v>518</v>
      </c>
      <c r="B568">
        <v>1</v>
      </c>
      <c r="C568">
        <v>0.17</v>
      </c>
      <c r="D568">
        <v>94.98</v>
      </c>
    </row>
    <row r="569" spans="1:4" x14ac:dyDescent="0.25">
      <c r="A569" t="s">
        <v>523</v>
      </c>
      <c r="B569">
        <v>1</v>
      </c>
      <c r="C569">
        <v>0.17</v>
      </c>
      <c r="D569">
        <v>95.15</v>
      </c>
    </row>
    <row r="570" spans="1:4" x14ac:dyDescent="0.25">
      <c r="A570" t="s">
        <v>302</v>
      </c>
      <c r="B570">
        <v>1</v>
      </c>
      <c r="C570">
        <v>0.17</v>
      </c>
      <c r="D570">
        <v>95.32</v>
      </c>
    </row>
    <row r="571" spans="1:4" x14ac:dyDescent="0.25">
      <c r="A571" t="s">
        <v>930</v>
      </c>
      <c r="B571">
        <v>1</v>
      </c>
      <c r="C571">
        <v>0.17</v>
      </c>
      <c r="D571">
        <v>95.48</v>
      </c>
    </row>
    <row r="572" spans="1:4" x14ac:dyDescent="0.25">
      <c r="A572" t="s">
        <v>399</v>
      </c>
      <c r="B572">
        <v>1</v>
      </c>
      <c r="C572">
        <v>0.17</v>
      </c>
      <c r="D572">
        <v>95.65</v>
      </c>
    </row>
    <row r="573" spans="1:4" x14ac:dyDescent="0.25">
      <c r="A573" t="s">
        <v>201</v>
      </c>
      <c r="B573">
        <v>1</v>
      </c>
      <c r="C573">
        <v>0.17</v>
      </c>
      <c r="D573">
        <v>95.82</v>
      </c>
    </row>
    <row r="574" spans="1:4" x14ac:dyDescent="0.25">
      <c r="A574" t="s">
        <v>252</v>
      </c>
      <c r="B574">
        <v>1</v>
      </c>
      <c r="C574">
        <v>0.17</v>
      </c>
      <c r="D574">
        <v>95.99</v>
      </c>
    </row>
    <row r="575" spans="1:4" x14ac:dyDescent="0.25">
      <c r="A575" t="s">
        <v>192</v>
      </c>
      <c r="B575">
        <v>1</v>
      </c>
      <c r="C575">
        <v>0.17</v>
      </c>
      <c r="D575">
        <v>96.15</v>
      </c>
    </row>
    <row r="576" spans="1:4" x14ac:dyDescent="0.25">
      <c r="A576" t="s">
        <v>2081</v>
      </c>
      <c r="B576">
        <v>1</v>
      </c>
      <c r="C576">
        <v>0.17</v>
      </c>
      <c r="D576">
        <v>96.32</v>
      </c>
    </row>
    <row r="577" spans="1:4" x14ac:dyDescent="0.25">
      <c r="A577" t="s">
        <v>1299</v>
      </c>
      <c r="B577">
        <v>1</v>
      </c>
      <c r="C577">
        <v>0.17</v>
      </c>
      <c r="D577">
        <v>96.49</v>
      </c>
    </row>
    <row r="578" spans="1:4" x14ac:dyDescent="0.25">
      <c r="A578" t="s">
        <v>350</v>
      </c>
      <c r="B578">
        <v>1</v>
      </c>
      <c r="C578">
        <v>0.17</v>
      </c>
      <c r="D578">
        <v>96.66</v>
      </c>
    </row>
    <row r="579" spans="1:4" x14ac:dyDescent="0.25">
      <c r="A579" t="s">
        <v>850</v>
      </c>
      <c r="B579">
        <v>1</v>
      </c>
      <c r="C579">
        <v>0.17</v>
      </c>
      <c r="D579">
        <v>96.82</v>
      </c>
    </row>
    <row r="580" spans="1:4" x14ac:dyDescent="0.25">
      <c r="A580" t="s">
        <v>254</v>
      </c>
      <c r="B580">
        <v>1</v>
      </c>
      <c r="C580">
        <v>0.17</v>
      </c>
      <c r="D580">
        <v>96.99</v>
      </c>
    </row>
    <row r="581" spans="1:4" x14ac:dyDescent="0.25">
      <c r="A581" t="s">
        <v>2015</v>
      </c>
      <c r="B581">
        <v>1</v>
      </c>
      <c r="C581">
        <v>0.17</v>
      </c>
      <c r="D581">
        <v>97.16</v>
      </c>
    </row>
    <row r="582" spans="1:4" x14ac:dyDescent="0.25">
      <c r="A582" t="s">
        <v>817</v>
      </c>
      <c r="B582">
        <v>1</v>
      </c>
      <c r="C582">
        <v>0.17</v>
      </c>
      <c r="D582">
        <v>97.32</v>
      </c>
    </row>
    <row r="583" spans="1:4" x14ac:dyDescent="0.25">
      <c r="A583" t="s">
        <v>2000</v>
      </c>
      <c r="B583">
        <v>1</v>
      </c>
      <c r="C583">
        <v>0.17</v>
      </c>
      <c r="D583">
        <v>97.49</v>
      </c>
    </row>
    <row r="584" spans="1:4" x14ac:dyDescent="0.25">
      <c r="A584" t="s">
        <v>507</v>
      </c>
      <c r="B584">
        <v>1</v>
      </c>
      <c r="C584">
        <v>0.17</v>
      </c>
      <c r="D584">
        <v>97.66</v>
      </c>
    </row>
    <row r="585" spans="1:4" x14ac:dyDescent="0.25">
      <c r="A585" t="s">
        <v>6056</v>
      </c>
      <c r="B585">
        <v>1</v>
      </c>
      <c r="C585">
        <v>0.17</v>
      </c>
      <c r="D585">
        <v>97.83</v>
      </c>
    </row>
    <row r="586" spans="1:4" x14ac:dyDescent="0.25">
      <c r="A586" t="s">
        <v>4073</v>
      </c>
      <c r="B586">
        <v>1</v>
      </c>
      <c r="C586">
        <v>0.17</v>
      </c>
      <c r="D586">
        <v>97.99</v>
      </c>
    </row>
    <row r="587" spans="1:4" x14ac:dyDescent="0.25">
      <c r="A587" t="s">
        <v>554</v>
      </c>
      <c r="B587">
        <v>1</v>
      </c>
      <c r="C587">
        <v>0.17</v>
      </c>
      <c r="D587">
        <v>98.16</v>
      </c>
    </row>
    <row r="588" spans="1:4" x14ac:dyDescent="0.25">
      <c r="A588" t="s">
        <v>1604</v>
      </c>
      <c r="B588">
        <v>1</v>
      </c>
      <c r="C588">
        <v>0.17</v>
      </c>
      <c r="D588">
        <v>98.33</v>
      </c>
    </row>
    <row r="589" spans="1:4" x14ac:dyDescent="0.25">
      <c r="A589" t="s">
        <v>630</v>
      </c>
      <c r="B589">
        <v>1</v>
      </c>
      <c r="C589">
        <v>0.17</v>
      </c>
      <c r="D589">
        <v>98.49</v>
      </c>
    </row>
    <row r="590" spans="1:4" x14ac:dyDescent="0.25">
      <c r="A590" t="s">
        <v>863</v>
      </c>
      <c r="B590">
        <v>1</v>
      </c>
      <c r="C590">
        <v>0.17</v>
      </c>
      <c r="D590">
        <v>98.66</v>
      </c>
    </row>
    <row r="591" spans="1:4" x14ac:dyDescent="0.25">
      <c r="A591" t="s">
        <v>2795</v>
      </c>
      <c r="B591">
        <v>1</v>
      </c>
      <c r="C591">
        <v>0.17</v>
      </c>
      <c r="D591">
        <v>98.83</v>
      </c>
    </row>
    <row r="592" spans="1:4" x14ac:dyDescent="0.25">
      <c r="A592" t="s">
        <v>921</v>
      </c>
      <c r="B592">
        <v>1</v>
      </c>
      <c r="C592">
        <v>0.17</v>
      </c>
      <c r="D592">
        <v>99</v>
      </c>
    </row>
    <row r="593" spans="1:4" x14ac:dyDescent="0.25">
      <c r="A593" t="s">
        <v>148</v>
      </c>
      <c r="B593">
        <v>1</v>
      </c>
      <c r="C593">
        <v>0.17</v>
      </c>
      <c r="D593">
        <v>99.16</v>
      </c>
    </row>
    <row r="594" spans="1:4" x14ac:dyDescent="0.25">
      <c r="A594" t="s">
        <v>5086</v>
      </c>
      <c r="B594">
        <v>1</v>
      </c>
      <c r="C594">
        <v>0.17</v>
      </c>
      <c r="D594">
        <v>99.33</v>
      </c>
    </row>
    <row r="595" spans="1:4" x14ac:dyDescent="0.25">
      <c r="A595" t="s">
        <v>1311</v>
      </c>
      <c r="B595">
        <v>1</v>
      </c>
      <c r="C595">
        <v>0.17</v>
      </c>
      <c r="D595">
        <v>99.5</v>
      </c>
    </row>
    <row r="596" spans="1:4" x14ac:dyDescent="0.25">
      <c r="A596" t="s">
        <v>300</v>
      </c>
      <c r="B596">
        <v>1</v>
      </c>
      <c r="C596">
        <v>0.17</v>
      </c>
      <c r="D596">
        <v>99.67</v>
      </c>
    </row>
    <row r="597" spans="1:4" x14ac:dyDescent="0.25">
      <c r="A597" t="s">
        <v>2285</v>
      </c>
      <c r="B597">
        <v>1</v>
      </c>
      <c r="C597">
        <v>0.17</v>
      </c>
      <c r="D597">
        <v>99.83</v>
      </c>
    </row>
    <row r="598" spans="1:4" x14ac:dyDescent="0.25">
      <c r="A598" t="s">
        <v>3679</v>
      </c>
      <c r="B598">
        <v>1</v>
      </c>
      <c r="C598">
        <v>0.17</v>
      </c>
      <c r="D598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DATA</vt:lpstr>
      <vt:lpstr>BOX</vt:lpstr>
      <vt:lpstr>LNBOX</vt:lpstr>
      <vt:lpstr>RANKdirector</vt:lpstr>
      <vt:lpstr>RANKMS1</vt:lpstr>
      <vt:lpstr>RANKMS2</vt:lpstr>
      <vt:lpstr>RANKFS1</vt:lpstr>
      <vt:lpstr>RANKFS2</vt:lpstr>
      <vt:lpstr>HUMANCAPITAL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2018-06-11T06:02:45Z</dcterms:modified>
</cp:coreProperties>
</file>