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Presentation" sheetId="1" r:id="rId1"/>
  </sheets>
  <calcPr calcId="145621"/>
</workbook>
</file>

<file path=xl/calcChain.xml><?xml version="1.0" encoding="utf-8"?>
<calcChain xmlns="http://schemas.openxmlformats.org/spreadsheetml/2006/main">
  <c r="I10" i="1" l="1"/>
  <c r="H10" i="1"/>
  <c r="L5" i="1" l="1"/>
  <c r="I9" i="1"/>
  <c r="H9" i="1"/>
  <c r="I8" i="1"/>
  <c r="H8" i="1"/>
  <c r="I7" i="1"/>
  <c r="H7" i="1"/>
  <c r="I6" i="1"/>
  <c r="H6" i="1"/>
  <c r="I5" i="1"/>
  <c r="K5" i="1" s="1"/>
  <c r="K6" i="1" l="1"/>
  <c r="K7" i="1" s="1"/>
  <c r="K8" i="1" s="1"/>
  <c r="K9" i="1" s="1"/>
  <c r="K10" i="1" s="1"/>
  <c r="L6" i="1"/>
  <c r="L7" i="1" s="1"/>
  <c r="L8" i="1" s="1"/>
  <c r="L9" i="1" s="1"/>
  <c r="L10" i="1" s="1"/>
  <c r="H5" i="1"/>
  <c r="J5" i="1" s="1"/>
  <c r="J6" i="1" l="1"/>
  <c r="J7" i="1" s="1"/>
  <c r="J8" i="1" s="1"/>
  <c r="J9" i="1" s="1"/>
  <c r="J10" i="1" s="1"/>
</calcChain>
</file>

<file path=xl/sharedStrings.xml><?xml version="1.0" encoding="utf-8"?>
<sst xmlns="http://schemas.openxmlformats.org/spreadsheetml/2006/main" count="11" uniqueCount="11">
  <si>
    <t>ForwardTestDate</t>
  </si>
  <si>
    <t>EquityPriceLevel</t>
  </si>
  <si>
    <t>EquityReturnPct</t>
  </si>
  <si>
    <t>ReturnState</t>
  </si>
  <si>
    <t>OptimalModelReturn</t>
  </si>
  <si>
    <t>NaiveModel</t>
  </si>
  <si>
    <t>OptimalModelPredictedValues</t>
  </si>
  <si>
    <t>NaiveModelPredictedValues</t>
  </si>
  <si>
    <t>OptimalModelCumReturn</t>
  </si>
  <si>
    <t>NaiveModelCumReturn</t>
  </si>
  <si>
    <t>EquitySecurityCumReturn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</si>
</sst>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%"/>
    <numFmt numFmtId="165" formatCode="0.00000"/>
    <numFmt numFmtId="166" formatCode="[$-409]d\-mmm\-yy;@"/>
    <numFmt numFmtId="167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/>
    <xf numFmtId="0" fontId="0" fillId="3" borderId="0" xfId="0" applyFill="1"/>
    <xf numFmtId="0" fontId="1" fillId="3" borderId="0" xfId="0" applyFont="1" applyFill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166" fontId="1" fillId="2" borderId="4" xfId="0" applyNumberFormat="1" applyFont="1" applyFill="1" applyBorder="1" applyAlignment="1">
      <alignment horizontal="left"/>
    </xf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 applyAlignment="1"/>
    <xf numFmtId="165" fontId="1" fillId="2" borderId="5" xfId="0" applyNumberFormat="1" applyFont="1" applyFill="1" applyBorder="1" applyAlignment="1">
      <alignment horizontal="center"/>
    </xf>
    <xf numFmtId="165" fontId="1" fillId="2" borderId="6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left"/>
    </xf>
    <xf numFmtId="0" fontId="1" fillId="3" borderId="5" xfId="0" applyFont="1" applyFill="1" applyBorder="1" applyAlignment="1">
      <alignment horizontal="center"/>
    </xf>
    <xf numFmtId="167" fontId="1" fillId="3" borderId="5" xfId="0" applyNumberFormat="1" applyFont="1" applyFill="1" applyBorder="1" applyAlignment="1">
      <alignment horizontal="center"/>
    </xf>
    <xf numFmtId="164" fontId="1" fillId="3" borderId="5" xfId="1" applyNumberFormat="1" applyFont="1" applyFill="1" applyBorder="1" applyAlignment="1">
      <alignment horizontal="center"/>
    </xf>
    <xf numFmtId="165" fontId="1" fillId="3" borderId="5" xfId="0" applyNumberFormat="1" applyFont="1" applyFill="1" applyBorder="1" applyAlignment="1">
      <alignment horizontal="center"/>
    </xf>
    <xf numFmtId="165" fontId="1" fillId="3" borderId="6" xfId="0" applyNumberFormat="1" applyFont="1" applyFill="1" applyBorder="1" applyAlignment="1">
      <alignment horizontal="center"/>
    </xf>
    <xf numFmtId="167" fontId="1" fillId="2" borderId="5" xfId="0" applyNumberFormat="1" applyFont="1" applyFill="1" applyBorder="1" applyAlignment="1">
      <alignment horizontal="center"/>
    </xf>
    <xf numFmtId="164" fontId="1" fillId="2" borderId="5" xfId="1" applyNumberFormat="1" applyFont="1" applyFill="1" applyBorder="1" applyAlignment="1">
      <alignment horizontal="center"/>
    </xf>
    <xf numFmtId="166" fontId="1" fillId="2" borderId="7" xfId="0" applyNumberFormat="1" applyFont="1" applyFill="1" applyBorder="1" applyAlignment="1">
      <alignment horizontal="left"/>
    </xf>
    <xf numFmtId="0" fontId="1" fillId="2" borderId="8" xfId="0" applyFont="1" applyFill="1" applyBorder="1" applyAlignment="1">
      <alignment horizontal="center"/>
    </xf>
    <xf numFmtId="167" fontId="1" fillId="2" borderId="8" xfId="0" applyNumberFormat="1" applyFont="1" applyFill="1" applyBorder="1" applyAlignment="1">
      <alignment horizontal="center"/>
    </xf>
    <xf numFmtId="164" fontId="1" fillId="2" borderId="8" xfId="1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165" fontId="1" fillId="2" borderId="9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Forward Test Results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Presentation!$J$3</c:f>
              <c:strCache>
                <c:ptCount val="1"/>
                <c:pt idx="0">
                  <c:v>OptimalModelCumReturn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3.26797385620915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Presentation!$B$4:$B$9</c:f>
              <c:numCache>
                <c:formatCode>[$-409]d\-mmm\-yy;@</c:formatCode>
                <c:ptCount val="6"/>
                <c:pt idx="0">
                  <c:v>44484</c:v>
                </c:pt>
                <c:pt idx="1">
                  <c:v>44487</c:v>
                </c:pt>
                <c:pt idx="2">
                  <c:v>44488</c:v>
                </c:pt>
                <c:pt idx="3">
                  <c:v>44489</c:v>
                </c:pt>
                <c:pt idx="4">
                  <c:v>44490</c:v>
                </c:pt>
                <c:pt idx="5">
                  <c:v>44491</c:v>
                </c:pt>
              </c:numCache>
            </c:numRef>
          </c:cat>
          <c:val>
            <c:numRef>
              <c:f>Presentation!$J$4:$J$10</c:f>
              <c:numCache>
                <c:formatCode>0.00000</c:formatCode>
                <c:ptCount val="7"/>
                <c:pt idx="0">
                  <c:v>1</c:v>
                </c:pt>
                <c:pt idx="1">
                  <c:v>1.002960520642058</c:v>
                </c:pt>
                <c:pt idx="2">
                  <c:v>1.0106982294917519</c:v>
                </c:pt>
                <c:pt idx="3">
                  <c:v>1.0106982294917519</c:v>
                </c:pt>
                <c:pt idx="4">
                  <c:v>1.0133343703784949</c:v>
                </c:pt>
                <c:pt idx="5">
                  <c:v>1.0133343703784949</c:v>
                </c:pt>
                <c:pt idx="6">
                  <c:v>1.0187686816529296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Presentation!$K$3</c:f>
              <c:strCache>
                <c:ptCount val="1"/>
                <c:pt idx="0">
                  <c:v>NaiveModelCumReturn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6"/>
              <c:layout>
                <c:manualLayout>
                  <c:x val="-1.0362692891260546E-2"/>
                  <c:y val="2.94117647058823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Presentation!$B$4:$B$9</c:f>
              <c:numCache>
                <c:formatCode>[$-409]d\-mmm\-yy;@</c:formatCode>
                <c:ptCount val="6"/>
                <c:pt idx="0">
                  <c:v>44484</c:v>
                </c:pt>
                <c:pt idx="1">
                  <c:v>44487</c:v>
                </c:pt>
                <c:pt idx="2">
                  <c:v>44488</c:v>
                </c:pt>
                <c:pt idx="3">
                  <c:v>44489</c:v>
                </c:pt>
                <c:pt idx="4">
                  <c:v>44490</c:v>
                </c:pt>
                <c:pt idx="5">
                  <c:v>44491</c:v>
                </c:pt>
              </c:numCache>
            </c:numRef>
          </c:cat>
          <c:val>
            <c:numRef>
              <c:f>Presentation!$K$4:$K$10</c:f>
              <c:numCache>
                <c:formatCode>0.00000</c:formatCode>
                <c:ptCount val="7"/>
                <c:pt idx="0">
                  <c:v>1</c:v>
                </c:pt>
                <c:pt idx="1">
                  <c:v>1.002960520642058</c:v>
                </c:pt>
                <c:pt idx="2">
                  <c:v>1.0106982294917519</c:v>
                </c:pt>
                <c:pt idx="3">
                  <c:v>1.0146679718674565</c:v>
                </c:pt>
                <c:pt idx="4">
                  <c:v>1.0146679718674565</c:v>
                </c:pt>
                <c:pt idx="5">
                  <c:v>1.0136165924516045</c:v>
                </c:pt>
                <c:pt idx="6">
                  <c:v>1.0136165924516045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Presentation!$L$3</c:f>
              <c:strCache>
                <c:ptCount val="1"/>
                <c:pt idx="0">
                  <c:v>EquitySecurityCumReturn</c:v>
                </c:pt>
              </c:strCache>
            </c:strRef>
          </c:tx>
          <c:spPr>
            <a:ln w="22225">
              <a:solidFill>
                <a:schemeClr val="tx1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2.94117647058823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Presentation!$B$4:$B$9</c:f>
              <c:numCache>
                <c:formatCode>[$-409]d\-mmm\-yy;@</c:formatCode>
                <c:ptCount val="6"/>
                <c:pt idx="0">
                  <c:v>44484</c:v>
                </c:pt>
                <c:pt idx="1">
                  <c:v>44487</c:v>
                </c:pt>
                <c:pt idx="2">
                  <c:v>44488</c:v>
                </c:pt>
                <c:pt idx="3">
                  <c:v>44489</c:v>
                </c:pt>
                <c:pt idx="4">
                  <c:v>44490</c:v>
                </c:pt>
                <c:pt idx="5">
                  <c:v>44491</c:v>
                </c:pt>
              </c:numCache>
            </c:numRef>
          </c:cat>
          <c:val>
            <c:numRef>
              <c:f>Presentation!$L$4:$L$10</c:f>
              <c:numCache>
                <c:formatCode>0.00000</c:formatCode>
                <c:ptCount val="7"/>
                <c:pt idx="0">
                  <c:v>1</c:v>
                </c:pt>
                <c:pt idx="1">
                  <c:v>1.002960520642058</c:v>
                </c:pt>
                <c:pt idx="2">
                  <c:v>1.0106982294917519</c:v>
                </c:pt>
                <c:pt idx="3">
                  <c:v>1.0146679718674565</c:v>
                </c:pt>
                <c:pt idx="4">
                  <c:v>1.0173144667845928</c:v>
                </c:pt>
                <c:pt idx="5">
                  <c:v>1.0162603451216639</c:v>
                </c:pt>
                <c:pt idx="6">
                  <c:v>1.0217103478183973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94592"/>
        <c:axId val="106377600"/>
      </c:lineChart>
      <c:catAx>
        <c:axId val="10649459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106377600"/>
        <c:crosses val="autoZero"/>
        <c:auto val="0"/>
        <c:lblAlgn val="ctr"/>
        <c:lblOffset val="100"/>
        <c:noMultiLvlLbl val="0"/>
      </c:catAx>
      <c:valAx>
        <c:axId val="1063776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Unitized Cumulative Return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none"/>
        <c:tickLblPos val="nextTo"/>
        <c:crossAx val="10649459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600073</xdr:colOff>
      <xdr:row>9</xdr:row>
      <xdr:rowOff>161925</xdr:rowOff>
    </xdr:from>
    <xdr:to>
      <xdr:col>11</xdr:col>
      <xdr:colOff>1237867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"/>
  <sheetViews>
    <sheetView tabSelected="1" workbookViewId="0">
      <selection activeCell="B3" sqref="B3"/>
    </sheetView>
  </sheetViews>
  <sheetFormatPr defaultRowHeight="15" x14ac:dyDescent="0.25"/>
  <cols>
    <col min="1" max="1" width="9.140625" style="3"/>
    <col min="2" max="2" width="12.85546875" style="1" bestFit="1" customWidth="1"/>
    <col min="3" max="3" width="21.140625" style="2" bestFit="1" customWidth="1"/>
    <col min="4" max="4" width="20.28515625" style="2" bestFit="1" customWidth="1"/>
    <col min="5" max="5" width="12.28515625" style="3" bestFit="1" customWidth="1"/>
    <col min="6" max="6" width="11.7109375" style="3" bestFit="1" customWidth="1"/>
    <col min="7" max="7" width="8.85546875" style="3" bestFit="1" customWidth="1"/>
    <col min="8" max="8" width="14.7109375" style="3" bestFit="1" customWidth="1"/>
    <col min="9" max="9" width="9.140625" style="4"/>
    <col min="10" max="10" width="18" style="3" bestFit="1" customWidth="1"/>
    <col min="11" max="11" width="17" style="3" bestFit="1" customWidth="1"/>
    <col min="12" max="12" width="18.5703125" style="3" bestFit="1" customWidth="1"/>
    <col min="13" max="16384" width="9.140625" style="3"/>
  </cols>
  <sheetData>
    <row r="2" spans="2:12" ht="15.75" thickBot="1" x14ac:dyDescent="0.3"/>
    <row r="3" spans="2:12" s="5" customFormat="1" ht="35.1" customHeight="1" thickBot="1" x14ac:dyDescent="0.3">
      <c r="B3" s="6" t="s">
        <v>0</v>
      </c>
      <c r="C3" s="7" t="s">
        <v>6</v>
      </c>
      <c r="D3" s="7" t="s">
        <v>7</v>
      </c>
      <c r="E3" s="8" t="s">
        <v>1</v>
      </c>
      <c r="F3" s="8" t="s">
        <v>2</v>
      </c>
      <c r="G3" s="8" t="s">
        <v>3</v>
      </c>
      <c r="H3" s="8" t="s">
        <v>4</v>
      </c>
      <c r="I3" s="8" t="s">
        <v>5</v>
      </c>
      <c r="J3" s="8" t="s">
        <v>8</v>
      </c>
      <c r="K3" s="8" t="s">
        <v>9</v>
      </c>
      <c r="L3" s="9" t="s">
        <v>10</v>
      </c>
    </row>
    <row r="4" spans="2:12" ht="12.75" x14ac:dyDescent="0.2">
      <c r="B4" s="10">
        <v>44484</v>
      </c>
      <c r="C4" s="11"/>
      <c r="D4" s="11"/>
      <c r="E4" s="12"/>
      <c r="F4" s="12"/>
      <c r="G4" s="12"/>
      <c r="H4" s="12"/>
      <c r="I4" s="12"/>
      <c r="J4" s="13">
        <v>1</v>
      </c>
      <c r="K4" s="13">
        <v>1</v>
      </c>
      <c r="L4" s="14">
        <v>1</v>
      </c>
    </row>
    <row r="5" spans="2:12" ht="12.75" x14ac:dyDescent="0.2">
      <c r="B5" s="15">
        <v>44487</v>
      </c>
      <c r="C5" s="16">
        <v>1</v>
      </c>
      <c r="D5" s="16">
        <v>1</v>
      </c>
      <c r="E5" s="17">
        <v>447.19000244140602</v>
      </c>
      <c r="F5" s="18">
        <v>2.96052064205798E-3</v>
      </c>
      <c r="G5" s="16">
        <v>1</v>
      </c>
      <c r="H5" s="18">
        <f>C5*F5</f>
        <v>2.96052064205798E-3</v>
      </c>
      <c r="I5" s="18">
        <f>D5*F5</f>
        <v>2.96052064205798E-3</v>
      </c>
      <c r="J5" s="19">
        <f t="shared" ref="J5:K9" si="0">J4*(1+H5)</f>
        <v>1.002960520642058</v>
      </c>
      <c r="K5" s="19">
        <f t="shared" si="0"/>
        <v>1.002960520642058</v>
      </c>
      <c r="L5" s="20">
        <f t="shared" ref="L5:L10" si="1">L4*(1+F5)</f>
        <v>1.002960520642058</v>
      </c>
    </row>
    <row r="6" spans="2:12" ht="12.75" x14ac:dyDescent="0.2">
      <c r="B6" s="10">
        <v>44488</v>
      </c>
      <c r="C6" s="11">
        <v>1</v>
      </c>
      <c r="D6" s="11">
        <v>1</v>
      </c>
      <c r="E6" s="21">
        <v>450.64001464843699</v>
      </c>
      <c r="F6" s="22">
        <v>7.7148688212977899E-3</v>
      </c>
      <c r="G6" s="11">
        <v>1</v>
      </c>
      <c r="H6" s="22">
        <f t="shared" ref="H6:H9" si="2">C6*F6</f>
        <v>7.7148688212977899E-3</v>
      </c>
      <c r="I6" s="22">
        <f t="shared" ref="I6:I9" si="3">D6*F6</f>
        <v>7.7148688212977899E-3</v>
      </c>
      <c r="J6" s="13">
        <f t="shared" si="0"/>
        <v>1.0106982294917519</v>
      </c>
      <c r="K6" s="13">
        <f t="shared" si="0"/>
        <v>1.0106982294917519</v>
      </c>
      <c r="L6" s="14">
        <f t="shared" si="1"/>
        <v>1.0106982294917519</v>
      </c>
    </row>
    <row r="7" spans="2:12" ht="12.75" x14ac:dyDescent="0.2">
      <c r="B7" s="15">
        <v>44489</v>
      </c>
      <c r="C7" s="16">
        <v>0</v>
      </c>
      <c r="D7" s="16">
        <v>1</v>
      </c>
      <c r="E7" s="17">
        <v>452.41000366210898</v>
      </c>
      <c r="F7" s="18">
        <v>3.9277226969129898E-3</v>
      </c>
      <c r="G7" s="16">
        <v>1</v>
      </c>
      <c r="H7" s="18">
        <f t="shared" si="2"/>
        <v>0</v>
      </c>
      <c r="I7" s="18">
        <f t="shared" si="3"/>
        <v>3.9277226969129898E-3</v>
      </c>
      <c r="J7" s="19">
        <f t="shared" si="0"/>
        <v>1.0106982294917519</v>
      </c>
      <c r="K7" s="19">
        <f t="shared" si="0"/>
        <v>1.0146679718674565</v>
      </c>
      <c r="L7" s="20">
        <f t="shared" si="1"/>
        <v>1.0146679718674565</v>
      </c>
    </row>
    <row r="8" spans="2:12" ht="12.75" x14ac:dyDescent="0.2">
      <c r="B8" s="10">
        <v>44490</v>
      </c>
      <c r="C8" s="11">
        <v>1</v>
      </c>
      <c r="D8" s="11">
        <v>0</v>
      </c>
      <c r="E8" s="21">
        <v>453.58999633789</v>
      </c>
      <c r="F8" s="22">
        <v>2.6082373648450498E-3</v>
      </c>
      <c r="G8" s="11">
        <v>1</v>
      </c>
      <c r="H8" s="22">
        <f t="shared" si="2"/>
        <v>2.6082373648450498E-3</v>
      </c>
      <c r="I8" s="22">
        <f t="shared" si="3"/>
        <v>0</v>
      </c>
      <c r="J8" s="13">
        <f t="shared" si="0"/>
        <v>1.0133343703784949</v>
      </c>
      <c r="K8" s="13">
        <f t="shared" si="0"/>
        <v>1.0146679718674565</v>
      </c>
      <c r="L8" s="14">
        <f t="shared" si="1"/>
        <v>1.0173144667845928</v>
      </c>
    </row>
    <row r="9" spans="2:12" ht="12.75" x14ac:dyDescent="0.2">
      <c r="B9" s="15">
        <v>44491</v>
      </c>
      <c r="C9" s="16">
        <v>0</v>
      </c>
      <c r="D9" s="16">
        <v>1</v>
      </c>
      <c r="E9" s="17">
        <v>453.11999511718699</v>
      </c>
      <c r="F9" s="18">
        <v>-1.0361807458226699E-3</v>
      </c>
      <c r="G9" s="16">
        <v>0</v>
      </c>
      <c r="H9" s="18">
        <f t="shared" si="2"/>
        <v>0</v>
      </c>
      <c r="I9" s="18">
        <f t="shared" si="3"/>
        <v>-1.0361807458226699E-3</v>
      </c>
      <c r="J9" s="19">
        <f t="shared" si="0"/>
        <v>1.0133343703784949</v>
      </c>
      <c r="K9" s="19">
        <f t="shared" si="0"/>
        <v>1.0136165924516045</v>
      </c>
      <c r="L9" s="20">
        <f t="shared" si="1"/>
        <v>1.0162603451216639</v>
      </c>
    </row>
    <row r="10" spans="2:12" ht="13.5" thickBot="1" x14ac:dyDescent="0.25">
      <c r="B10" s="23">
        <v>44494</v>
      </c>
      <c r="C10" s="24">
        <v>1</v>
      </c>
      <c r="D10" s="24">
        <v>0</v>
      </c>
      <c r="E10" s="25">
        <v>455.54998779296801</v>
      </c>
      <c r="F10" s="26">
        <v>5.36280169042813E-3</v>
      </c>
      <c r="G10" s="24">
        <v>1</v>
      </c>
      <c r="H10" s="26">
        <f t="shared" ref="H10" si="4">C10*F10</f>
        <v>5.36280169042813E-3</v>
      </c>
      <c r="I10" s="26">
        <f t="shared" ref="I10" si="5">D10*F10</f>
        <v>0</v>
      </c>
      <c r="J10" s="27">
        <f t="shared" ref="J10" si="6">J9*(1+H10)</f>
        <v>1.0187686816529296</v>
      </c>
      <c r="K10" s="27">
        <f t="shared" ref="K10" si="7">K9*(1+I10)</f>
        <v>1.0136165924516045</v>
      </c>
      <c r="L10" s="28">
        <f t="shared" si="1"/>
        <v>1.0217103478183973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Presentation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Girardi</dc:creator>
  <cp:lastModifiedBy>Antonio Girardi</cp:lastModifiedBy>
  <dcterms:created xsi:type="dcterms:W3CDTF">2021-10-23T13:30:33Z</dcterms:created>
  <dcterms:modified xsi:type="dcterms:W3CDTF">2021-10-27T15:17:50Z</dcterms:modified>
</cp:coreProperties>
</file>