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メインクエスト方針" sheetId="1" r:id="rId5"/>
    <sheet state="visible" name="クエスト難易度" sheetId="2" r:id="rId6"/>
    <sheet state="visible" name="クエスト基本ルール" sheetId="3" r:id="rId7"/>
    <sheet state="visible" name="編成制限内容" sheetId="4" r:id="rId8"/>
    <sheet state="visible" name="作品バフについてver1.5.1" sheetId="5" r:id="rId9"/>
    <sheet state="visible" name="メインクエストフロー図" sheetId="6" r:id="rId10"/>
    <sheet state="visible" name="クエスト報酬レギュ" sheetId="7" r:id="rId11"/>
    <sheet state="visible" name="簡易計算" sheetId="8" r:id="rId12"/>
    <sheet state="visible" name="コマレギュ" sheetId="9" r:id="rId13"/>
    <sheet state="visible" name="降臨バトルについて" sheetId="10" r:id="rId14"/>
    <sheet state="visible" name="エネミーステータスシート" sheetId="11" r:id="rId15"/>
    <sheet state="visible" name="エネミーステータスシート(old" sheetId="12" r:id="rId16"/>
    <sheet state="visible" name="エネミーステータスシート_old" sheetId="13" r:id="rId17"/>
    <sheet state="visible" name="エネミーキャラ特徴について" sheetId="14" r:id="rId18"/>
    <sheet state="visible" name="エネミーレギュ" sheetId="15" r:id="rId19"/>
    <sheet state="visible" name="エネミーステータスシート（保存）" sheetId="16" r:id="rId20"/>
    <sheet state="visible" name="BGMレギュ" sheetId="17" r:id="rId21"/>
    <sheet state="visible" name="ID採番ルール（つど修正）" sheetId="18" r:id="rId22"/>
    <sheet state="visible" name="汎用敗北時Tips" sheetId="19" r:id="rId23"/>
    <sheet state="visible" name="プランナー知識" sheetId="20" r:id="rId24"/>
    <sheet state="visible" name="ステージ詳細文" sheetId="21" r:id="rId25"/>
    <sheet state="visible" name="欲しいワザリスト" sheetId="22" r:id="rId26"/>
    <sheet state="visible" name="土刃メイ_新ワザ" sheetId="23" r:id="rId27"/>
    <sheet state="visible" name="temp" sheetId="24" r:id="rId28"/>
    <sheet state="visible" name="メインクエストステージ一覧" sheetId="25" r:id="rId29"/>
    <sheet state="hidden" name="a4用（後に削除）▶︎" sheetId="26" r:id="rId30"/>
    <sheet state="hidden" name="クエスト難易度(old)" sheetId="27" r:id="rId31"/>
    <sheet state="hidden" name="クエスト難易度（オミット）" sheetId="28" r:id="rId32"/>
    <sheet state="hidden" name="クエスト方針（α4）" sheetId="29" r:id="rId33"/>
    <sheet state="hidden" name="クエスト基本ルール（α4）" sheetId="30" r:id="rId34"/>
    <sheet state="hidden" name="クエスト難易度レギュ" sheetId="31" r:id="rId35"/>
    <sheet state="hidden" name="エネミーレギュ(保存用）" sheetId="32" r:id="rId36"/>
    <sheet state="hidden" name="イベント高難度レギュ" sheetId="33" r:id="rId3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tc={ba09f224-3c26-4a27-90b7-7c9b1b6dc144}</author>
    <author>tc={d04e52c0-9059-4fd2-9017-2ee332e0bbde}</author>
  </authors>
  <commentList>
    <comment authorId="0" xr:uid="{ba09f224-3c26-4a27-90b7-7c9b1b6dc144}" ref="M116">
      <text>
        <t xml:space="preserve">[Threaded comment]
 Your version of Excel allows you to read this threaded comment; however, any edits to it will get removed if the file is opened in a newer version of Excel. Learn more: https://go.microsoft.com/fwlink/?linkid=870924
Comment:
	幼稚園は道中リタが活躍してボスは無属性とかにする
</t>
      </text>
    </comment>
    <comment authorId="1" xr:uid="{d04e52c0-9059-4fd2-9017-2ee332e0bbde}" ref="M113">
      <text>
        <t xml:space="preserve">[Threaded comment]
 Your version of Excel allows you to read this threaded comment; however, any edits to it will get removed if the file is opened in a newer version of Excel. Learn more: https://go.microsoft.com/fwlink/?linkid=870924
Comment:
	ハード/エクストラは黄色・緑以外も出す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tc={5f208e33-8b19-42d9-b466-cc5c7a95b52a}</author>
  </authors>
  <commentList>
    <comment authorId="0" xr:uid="{5f208e33-8b19-42d9-b466-cc5c7a95b52a}" ref="B13">
      <text>
        <t xml:space="preserve">[Threaded comment]
 Your version of Excel allows you to read this threaded comment; however, any edits to it will get removed if the file is opened in a newer version of Excel. Learn more: https://go.microsoft.com/fwlink/?linkid=870924
Comment:
	これくらいまでオートクリア可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tc={8f815cfb-3949-4615-be9e-3c9b8ed370b8}</author>
  </authors>
  <commentList>
    <comment authorId="0" ref="K12">
      <text>
        <t xml:space="preserve">根性の敵が多い
広範囲かつ連続HITのユニットを連れていきたい
ジャンブルラッシュが殲滅として使いにくい
1,雑魚ラッシュ
2,ゾンビの悪魔
3</t>
      </text>
    </comment>
    <comment authorId="0" ref="L12">
      <text>
        <t xml:space="preserve">ダメージ軽減
火傷、毒で対処する敵を作る
低コストキャラ活躍</t>
      </text>
    </comment>
    <comment authorId="0" ref="M12">
      <text>
        <t xml:space="preserve">1,徐々に数が増えていく
2,まばらにリコピンが出てくる
→ボスリコピン登場
→ボスリコ倒すと軍団
3,軍団をめめが指揮する
ハードまでの構成と似ているが、より難しくする</t>
      </text>
    </comment>
    <comment authorId="0" ref="N12">
      <text>
        <t xml:space="preserve">RPG風TD
1,チェンソーマンとスレイブの雑魚とリコピン
2,3作品のプレイキャラ
3,雑魚ボスキャラ全部のせ</t>
      </text>
    </comment>
    <comment authorId="0" ref="O12">
      <text>
        <t xml:space="preserve">対氷は遠距離戦、対スタンは近距離戦
前衛に対して麻痺とか凍結してくる
1,氷結ボスと氷柱、オリ雑魚
2,建造物寄生雑魚のみ
3,建造物寄生雑魚とボス
4,氷結＆建造物ミックス
5,プレイアブル登場
6,全部混ぜ</t>
      </text>
    </comment>
    <comment authorId="0" ref="P12">
      <text>
        <t xml:space="preserve">いろいろなことに対処しなければならない
前半低コスト活躍
後半高コスト活躍
1,澪とオリ雑魚（Jラッシュで稼ぐ
2,ナイフ影澪
3,銃影澪
4,プレイアブル
5,ザコとプレイアブル
6,全て</t>
      </text>
    </comment>
    <comment authorId="0" ref="Q12">
      <text>
        <t xml:space="preserve">いろんなことに対処する
1,蜘蛛の怪獣
2,余獣と本獣
3,余獣と本獣と9号
4,プレイアブル
5,プレイアブルとザコ
6,全て
</t>
      </text>
    </comment>
    <comment authorId="0" ref="R12">
      <text>
        <t xml:space="preserve">RPG風TD
1,マジルミエ、レンダ、8号の雑魚
2,マジルミエ、レンダ、8号のプレイキャラ
3,全部のせ
</t>
      </text>
    </comment>
    <comment authorId="0" ref="S12">
      <text>
        <t xml:space="preserve">RPG風TD
1,
2,
3,
</t>
      </text>
    </comment>
    <comment authorId="1" xr:uid="{8f815cfb-3949-4615-be9e-3c9b8ed370b8}" ref="S13">
      <text>
        <t xml:space="preserve">[Threaded comment]
 Your version of Excel allows you to read this threaded comment; however, any edits to it will get removed if the file is opened in a newer version of Excel. Learn more: https://go.microsoft.com/fwlink/?linkid=870924
Comment:
	編成体数は変更可能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tc={4ef0e468-4a55-432b-9619-ef8a062a8e2e}</author>
    <author>tc={ea5c579e-9605-47ae-beeb-9142a5fe832b}</author>
  </authors>
  <commentList>
    <comment authorId="0" xr:uid="{4ef0e468-4a55-432b-9619-ef8a062a8e2e}" ref="BR26">
      <text>
        <t xml:space="preserve">[Threaded comment]
 Your version of Excel allows you to read this threaded comment; however, any edits to it will get removed if the file is opened in a newer version of Excel. Learn more: https://go.microsoft.com/fwlink/?linkid=870924
Comment:
	幼稚園は⭐️4にする
</t>
      </text>
    </comment>
    <comment authorId="1" xr:uid="{ea5c579e-9605-47ae-beeb-9142a5fe832b}" ref="BR20">
      <text>
        <t xml:space="preserve">[Threaded comment]
 Your version of Excel allows you to read this threaded comment; however, any edits to it will get removed if the file is opened in a newer version of Excel. Learn more: https://go.microsoft.com/fwlink/?linkid=870924
Comment:
	幼稚園は⭐️2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tc={01313ef8-e842-4199-ae3b-6d3a01e41919}</author>
    <author>tc={03bd74cb-6006-44ee-9718-04d8b7af4361}</author>
    <author>tc={7688d79c-207d-418c-9607-f4c70c41e25f}</author>
    <author>tc={7c32e219-e5ee-424c-be64-86f5f5a70494}</author>
    <author>tc={83a8196d-f14d-4d2e-9dea-d0789ce53dea}</author>
    <author>tc={860a2a55-ea34-48ba-b923-4c20af6657d1}</author>
    <author>tc={bfbfaa0d-7b0c-4030-8d30-b80f2dff8d0d}</author>
    <author>tc={cfd94d1a-8ada-4525-b98c-e5774516fc12}</author>
    <author>tc={d7540676-e83d-472a-bbbb-716474ed1099}</author>
    <author>tc={e4be8b91-5645-4278-b5b4-305935bfb962}</author>
    <author>tc={e5371fe0-f4bc-4ae3-bd4c-fa2488c05602}</author>
    <author>tc={f2c56dc6-4324-491a-9768-dd507ceb5d8f}</author>
  </authors>
  <commentList>
    <comment authorId="0" xr:uid="{01313ef8-e842-4199-ae3b-6d3a01e41919}" ref="C18">
      <text>
        <t xml:space="preserve">[Threaded comment]
 Your version of Excel allows you to read this threaded comment; however, any edits to it will get removed if the file is opened in a newer version of Excel. Learn more: https://go.microsoft.com/fwlink/?linkid=870924
Comment:
	メイン10まで
</t>
      </text>
    </comment>
    <comment authorId="1" xr:uid="{03bd74cb-6006-44ee-9718-04d8b7af4361}" ref="C12">
      <text>
        <t xml:space="preserve">[Threaded comment]
 Your version of Excel allows you to read this threaded comment; however, any edits to it will get removed if the file is opened in a newer version of Excel. Learn more: https://go.microsoft.com/fwlink/?linkid=870924
Comment:
	メイン6まで
</t>
      </text>
    </comment>
    <comment authorId="2" xr:uid="{7688d79c-207d-418c-9607-f4c70c41e25f}" ref="C17">
      <text>
        <t xml:space="preserve">[Threaded comment]
 Your version of Excel allows you to read this threaded comment; however, any edits to it will get removed if the file is opened in a newer version of Excel. Learn more: https://go.microsoft.com/fwlink/?linkid=870924
Comment:
	メイン6まで
</t>
      </text>
    </comment>
    <comment authorId="3" xr:uid="{7c32e219-e5ee-424c-be64-86f5f5a70494}" ref="C8">
      <text>
        <t xml:space="preserve">[Threaded comment]
 Your version of Excel allows you to read this threaded comment; however, any edits to it will get removed if the file is opened in a newer version of Excel. Learn more: https://go.microsoft.com/fwlink/?linkid=870924
Comment:
	メイン6まで
</t>
      </text>
    </comment>
    <comment authorId="4" xr:uid="{83a8196d-f14d-4d2e-9dea-d0789ce53dea}" ref="F7">
      <text>
        <t xml:space="preserve">[Threaded comment]
 Your version of Excel allows you to read this threaded comment; however, any edits to it will get removed if the file is opened in a newer version of Excel. Learn more: https://go.microsoft.com/fwlink/?linkid=870924
Comment:
	※倍速1.5前提
</t>
      </text>
    </comment>
    <comment authorId="5" xr:uid="{860a2a55-ea34-48ba-b923-4c20af6657d1}" ref="C10">
      <text>
        <t xml:space="preserve">[Threaded comment]
 Your version of Excel allows you to read this threaded comment; however, any edits to it will get removed if the file is opened in a newer version of Excel. Learn more: https://go.microsoft.com/fwlink/?linkid=870924
Comment:
	メイン16まで
</t>
      </text>
    </comment>
    <comment authorId="6" xr:uid="{bfbfaa0d-7b0c-4030-8d30-b80f2dff8d0d}" ref="E7">
      <text>
        <t xml:space="preserve">[Threaded comment]
 Your version of Excel allows you to read this threaded comment; however, any edits to it will get removed if the file is opened in a newer version of Excel. Learn more: https://go.microsoft.com/fwlink/?linkid=870924
Comment:
	目安。なくてもクリアはプレイング次第では可とする
</t>
      </text>
    </comment>
    <comment authorId="7" xr:uid="{cfd94d1a-8ada-4525-b98c-e5774516fc12}" ref="C13">
      <text>
        <t xml:space="preserve">[Threaded comment]
 Your version of Excel allows you to read this threaded comment; however, any edits to it will get removed if the file is opened in a newer version of Excel. Learn more: https://go.microsoft.com/fwlink/?linkid=870924
Comment:
	メイン10まで
</t>
      </text>
    </comment>
    <comment authorId="8" xr:uid="{d7540676-e83d-472a-bbbb-716474ed1099}" ref="C15">
      <text>
        <t xml:space="preserve">[Threaded comment]
 Your version of Excel allows you to read this threaded comment; however, any edits to it will get removed if the file is opened in a newer version of Excel. Learn more: https://go.microsoft.com/fwlink/?linkid=870924
Comment:
	メイン16まで
</t>
      </text>
    </comment>
    <comment authorId="9" xr:uid="{e4be8b91-5645-4278-b5b4-305935bfb962}" ref="C20">
      <text>
        <t xml:space="preserve">[Threaded comment]
 Your version of Excel allows you to read this threaded comment; however, any edits to it will get removed if the file is opened in a newer version of Excel. Learn more: https://go.microsoft.com/fwlink/?linkid=870924
Comment:
	メイン16まで
</t>
      </text>
    </comment>
    <comment authorId="10" xr:uid="{e5371fe0-f4bc-4ae3-bd4c-fa2488c05602}" ref="D7">
      <text>
        <t xml:space="preserve">[Threaded comment]
 Your version of Excel allows you to read this threaded comment; however, any edits to it will get removed if the file is opened in a newer version of Excel. Learn more: https://go.microsoft.com/fwlink/?linkid=870924
Comment:
	全ロール共通として考える
</t>
      </text>
    </comment>
    <comment authorId="11" xr:uid="{f2c56dc6-4324-491a-9768-dd507ceb5d8f}" ref="C9">
      <text>
        <t xml:space="preserve">[Threaded comment]
 Your version of Excel allows you to read this threaded comment; however, any edits to it will get removed if the file is opened in a newer version of Excel. Learn more: https://go.microsoft.com/fwlink/?linkid=870924
Comment:
	メイン10まで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tc={1fa44891-64fd-49e7-ab55-15b75f7cceb5}</author>
    <author>tc={4159e36d-6763-4d24-91ab-0b76d43fef08}</author>
    <author>tc={47865115-ddef-4662-a3f0-1452f4c576ef}</author>
    <author>tc={6985f4e1-d90e-4285-8465-2d3f166b3853}</author>
    <author>tc={70dcc4a5-ff69-4524-a19b-90e701da9b8c}</author>
    <author>tc={c4405988-7c83-498d-b691-0b084b3ac59e}</author>
  </authors>
  <commentList>
    <comment authorId="0" xr:uid="{1fa44891-64fd-49e7-ab55-15b75f7cceb5}" ref="M34">
      <text>
        <t xml:space="preserve">[Threaded comment]
 Your version of Excel allows you to read this threaded comment; however, any edits to it will get removed if the file is opened in a newer version of Excel. Learn more: https://go.microsoft.com/fwlink/?linkid=870924
Comment:
	雑魚/11回　（1体あたり）
</t>
      </text>
    </comment>
    <comment authorId="1" xr:uid="{4159e36d-6763-4d24-91ab-0b76d43fef08}" ref="AP34">
      <text>
        <t xml:space="preserve">[Threaded comment]
 Your version of Excel allows you to read this threaded comment; however, any edits to it will get removed if the file is opened in a newer version of Excel. Learn more: https://go.microsoft.com/fwlink/?linkid=870924
Comment:
	ユニットLv1平均ATK35回/雑魚1体
</t>
      </text>
    </comment>
    <comment authorId="2" xr:uid="{47865115-ddef-4662-a3f0-1452f4c576ef}" ref="F34">
      <text>
        <t xml:space="preserve">[Threaded comment]
 Your version of Excel allows you to read this threaded comment; however, any edits to it will get removed if the file is opened in a newer version of Excel. Learn more: https://go.microsoft.com/fwlink/?linkid=870924
Comment:
	ユニットLv1平均ATK7回/雑魚1体
</t>
      </text>
    </comment>
    <comment authorId="3" xr:uid="{6985f4e1-d90e-4285-8465-2d3f166b3853}" ref="AN34">
      <text>
        <t xml:space="preserve">[Threaded comment]
 Your version of Excel allows you to read this threaded comment; however, any edits to it will get removed if the file is opened in a newer version of Excel. Learn more: https://go.microsoft.com/fwlink/?linkid=870924
Comment:
	ユニットLv1平均ATK20回/雑魚1体
</t>
      </text>
    </comment>
    <comment authorId="4" xr:uid="{70dcc4a5-ff69-4524-a19b-90e701da9b8c}" ref="O34">
      <text>
        <t xml:space="preserve">[Threaded comment]
 Your version of Excel allows you to read this threaded comment; however, any edits to it will get removed if the file is opened in a newer version of Excel. Learn more: https://go.microsoft.com/fwlink/?linkid=870924
Comment:
	雑魚/7回　（1体あたり）
</t>
      </text>
    </comment>
    <comment authorId="5" xr:uid="{c4405988-7c83-498d-b691-0b084b3ac59e}" ref="D34">
      <text>
        <t xml:space="preserve">[Threaded comment]
 Your version of Excel allows you to read this threaded comment; however, any edits to it will get removed if the file is opened in a newer version of Excel. Learn more: https://go.microsoft.com/fwlink/?linkid=870924
Comment:
	ユニットLv1平均ATK3回/雑魚1体
</t>
      </text>
    </comment>
  </commentList>
</comments>
</file>

<file path=xl/sharedStrings.xml><?xml version="1.0" encoding="utf-8"?>
<sst xmlns="http://schemas.openxmlformats.org/spreadsheetml/2006/main" count="6654" uniqueCount="1788">
  <si>
    <t>クエスト方針</t>
  </si>
  <si>
    <t>■メインクエストコンセプト</t>
  </si>
  <si>
    <r>
      <rPr>
        <rFont val="Arial"/>
        <b/>
        <color theme="1"/>
        <sz val="12.0"/>
      </rPr>
      <t xml:space="preserve">大前提：原作の1巻〜2巻の内容を再現　</t>
    </r>
    <r>
      <rPr>
        <rFont val="Arial"/>
        <b/>
        <color theme="1"/>
        <sz val="8.0"/>
      </rPr>
      <t>（3ステージのみクエストは例外あり）</t>
    </r>
  </si>
  <si>
    <t>◼︎大事にしたいことは？
・原作を再現したギミックが採用され、それぞれの原作が追体験できること。
・RTSとして、戦略性があり、それがインゲームで反映され勝敗に紐づく基本的な面白さに合わせて、必殺ワザなどのユーザー介入操作で爽快感も得られること。
・属性があることによって、より有利・不利というのが明確化される中で、そこにロール・射程の要素も作用し、単純な有利・不利な状況もキャラの育成度合い、スキルによっては逆転できる要素もあり、キャラの編成・強化により奥深さが出ていること。</t>
  </si>
  <si>
    <t>◼︎遊びや属性は？
・RTSの基本的な遊び方、ロールの理解はメインクエスト1(Normal)のチュートリアルから学ぶ。メインクエスト2ではチュートリアルで学んだことを生かして学習、以降のクエストではそれが基本になる。
・属性はNormalチュートリアルから意識させつつ、メインクエスト(Normal)の3-4クエスト目からが本番。
　⇨1.プレイアブルキャラには属性が付き、属性の有利・不利によって与えるダメージが変わってくる。当然、そこにロールも絡んできて、不利な相手の前に不利な属性のディフェンスキャラを召喚しても、
　　　そのディフェンスキャラの本来ので性能を発揮できない。
　　　故に、チュートリアルの時点で属性についての有利・不利を学んでおかないと基本的なRTSの戦略、ディフェンスキャラ=硬い、では勝てない場面にぶち当たるので、そこで離脱しないように最初に体験しておく必要がある。
　　2.今後「決闘」がリリースされた際に、「決闘」は属性の有利・不利を考慮してPT編成を組み戦うので、「決闘」リリースから始めたユーザーが属性を理解する機会がメインクエストの後半に集中しているなどあると、そこで出遅れてしまう。
　　　その懸念を払拭させる為の理由もある。
　HARD以降は雑魚キャラでも属性を持ち、よりPT編成で属性の有利・不利を意識する必要が出てくる。
・基本的にはその作品のメインクエストで何かしらその作品のプレイアブルキャラを編成していると上手く立ち回れるようになっている。</t>
  </si>
  <si>
    <t>◼︎楽しい要素として何がある？（これらがあるから奥深さがあり、戦略性が生まれる）
・基本的なゲームのルールは、キャラクターの召喚を繰り返して、敵ゲートに進行し、相手の敵ゲートの破壊を目指す、手軽に楽しめるストラテジーバトル。
・インゲームでのキャラの召喚にはキャラ毎に決められたリーダーPを使用。リーダーPは基本的に自動で溜まりますが、敵キャラを撃破することでも溜まる。
　今使えるリーダーPの中から、どのタイミングでどのキャラの召喚にリーダーPを使うのかは1つの重要な要素。
・キャラには属性(赤・緑・青・黄・無)、ロール(アタック、ディフェンス、サポート、テクニカル、スペシャル)、射程(近・中・遠)が存在し、それぞれ得意なこと、苦手なことがある。そこも理解した上でPTを編成する必要がある。
　属性には有利・不利があり、ロールには得意・不得意が明確に存在する。赤⇨緑、緑⇨黄、黄⇨青、青⇨赤、という有利関係。
　射程は、例えば近距離キャラであれば、攻撃が強力な一方で、敵の懐まで移動する必要がある、遠距離は離れた箇所から敵に攻撃できるが、HPが低いなどの要素がある。
　ロールは、例えば、アタッカーは攻撃力が高いが、HPはそこまで高くない、ディフェンスはHPが高いが、攻撃頻度は低いなどの要素がある。
　これらを組み合わせて生まれたキャラをどのように編成するか、どこで召喚するかによって戦略性が広がる。
・特性でギミック対抗や、パッシブスキルとしてバフ状態になる。何の特性を所持しているかも重要な要素。
・スペシャルキャラは、インゲーム内に召喚されて前線で戦うキャラではなく、好きなコマに召喚してそのコマ内でバフ・デバフ効果を発動させたり、キャラのリキャスト時間を短くしたり、必殺ワザを即座に発動できるようにする役割を持っている。
　このスペシャルキャラをどのタイミングで召喚するか、そもそもスペシャルキャラを敢えて編成しないなど、これもこのゲームを攻略、楽しむ上で重要な要素の1つ。</t>
  </si>
  <si>
    <r>
      <rPr>
        <rFont val="Arial"/>
        <b/>
        <color theme="1"/>
      </rPr>
      <t>Normal⇨コンセプト：基本を理解せよ</t>
    </r>
    <r>
      <rPr>
        <rFont val="Arial"/>
        <b/>
        <color theme="1"/>
        <sz val="7.0"/>
      </rPr>
      <t>（下記詳細記載あり）</t>
    </r>
  </si>
  <si>
    <t>方針：学習用難易度として設計</t>
  </si>
  <si>
    <t xml:space="preserve">　・各ロールの出撃する順番などを理解してもらうのをメインとする</t>
  </si>
  <si>
    <t xml:space="preserve">　・各ギミックや属性を徐々に登場させ、ゲーム性を理解してもらう難易度とする</t>
  </si>
  <si>
    <t xml:space="preserve">　・オールスタークエスト毎に出撃する属性を紹介していく</t>
  </si>
  <si>
    <t xml:space="preserve">　・ギミックに対抗できるキャラ（特性）を理解する</t>
  </si>
  <si>
    <t>Hard⇨コンセプト：編成をより理解せよ</t>
  </si>
  <si>
    <t>方針：より育成、対抗を意識して設計。</t>
  </si>
  <si>
    <t xml:space="preserve">　・Normalでは、ギミックを避けるか、対抗特性を連れていくかなどをしてクリアしたが、Hardではより難しくなっているためキャラの強化がマストとなる</t>
  </si>
  <si>
    <t xml:space="preserve">　・雑魚キャラでも属性を持った敵が出現するので、属性を意識したPT編成、召喚順を考えてプレイする必要がある
　　また、各属性毎のキラー攻撃を持つキャラの育成、編成は必須</t>
  </si>
  <si>
    <t xml:space="preserve">　・後半には特別なルールが設定されたステージが登場し、そのルールに適応したキャラを編成する必要がある</t>
  </si>
  <si>
    <t>Very Hard⇨コンセプト：様々な攻略要素を見逃さず、満遍なく強化せよ</t>
  </si>
  <si>
    <t>方針：全て理解かつ、より深い育成・強化＆必要なキャラがいない場合は獲得することを意識して設計</t>
  </si>
  <si>
    <t xml:space="preserve">　・コンテニュー不可、時間制限がある特殊なルールがあるステージがあり、適正なPT編成をしないとクリアできない</t>
  </si>
  <si>
    <t xml:space="preserve">　・必殺ワザの強化、ゲートの強化などを怠ってはいけない</t>
  </si>
  <si>
    <t xml:space="preserve">　・単純に雑魚でもステータスが高かったり、出現数が多い</t>
  </si>
  <si>
    <t xml:space="preserve">　・特別なルールが設定されたステージが多数存在し、そのルールに適応したキャラをより強化・編成する必要がある</t>
  </si>
  <si>
    <t>シーケンスの作り方について</t>
  </si>
  <si>
    <t>Normal：企画書に準拠</t>
  </si>
  <si>
    <t>Hard＋Ex：主要キャラは企画書に準拠＋プレイアブルエネミーを登場させてもよい</t>
  </si>
  <si>
    <t>Normal</t>
  </si>
  <si>
    <t xml:space="preserve">　レベルデザイン方針</t>
  </si>
  <si>
    <t>クエスト開発名称</t>
  </si>
  <si>
    <t>作品名</t>
  </si>
  <si>
    <t>ステージ</t>
  </si>
  <si>
    <t>作品コンセプト（原作再現方法）</t>
  </si>
  <si>
    <t>ステージコンセプト</t>
  </si>
  <si>
    <t>エネミーの出し方</t>
  </si>
  <si>
    <t>フレーバー</t>
  </si>
  <si>
    <t>紹介メインギミック
（複合の可能性あり）</t>
  </si>
  <si>
    <t>登場属性1</t>
  </si>
  <si>
    <t>登場属性2</t>
  </si>
  <si>
    <t>その他記載</t>
  </si>
  <si>
    <t>メインクエスト1
前田</t>
  </si>
  <si>
    <t>SPY×FAMILY</t>
  </si>
  <si>
    <t>＜コンセプト＞
SPY×FAMILYの1巻〜2巻の冒頭までを追体験！
作品的に「アーニャ」・「ロイド」・「ヨル」の「フォージャー家」
として仮初の家族を始めるところを追体験できるようにまとめる
＜原作再現方法＞
原画演出で「ロイド」にフォーカスが当たるので、ロイドが活躍できる。
またステージ５では、アーニャの入学祝いで城を貸切、
フランキーやヨルが敵になるシーンを再現</t>
  </si>
  <si>
    <t xml:space="preserve">
無属性や赤属性のエネミーがゲートから出てきたり、
ステージのコマに最初から配置されている待ち伏せエネミーなどを想定。
このゲームがどんな仕組みなのかを理解してもらう</t>
  </si>
  <si>
    <t>【無双系】
・グエンと取り巻きがいっぱい出せるので無双系</t>
  </si>
  <si>
    <t>無属性</t>
  </si>
  <si>
    <t>パワーアップコマ</t>
  </si>
  <si>
    <t>青属性</t>
  </si>
  <si>
    <t>メインクエスト2
前田</t>
  </si>
  <si>
    <t>姫様"拷問"の時間です</t>
  </si>
  <si>
    <t>＜コンセプト＞
「姫様"拷問"の時間です」の1巻を追体験！
作品的に「姫様」に「拷問官」が飯テロや動物を使い痛みのない
拷問をして秘密を喋らすところを再現
＜原作再現方法＞
敵ゲートが拷問官、味方ゲート姫様になる。
拷問官が繰り出す数々の拷問（ご飯や動物）を倒して、拷問を阻止する</t>
  </si>
  <si>
    <t xml:space="preserve">
簡単にロールを学んでもらうクエスト
1発1発の攻撃が重いエネミーなどが出撃、
弱いけど大量にエネミーなどが出撃など
ディフェンスキャラやサポートキャラの活躍のさせ方を学ぶ</t>
  </si>
  <si>
    <t>【無双系】
・ゴリラのマーチ、ラーメン、海苔、ライス
などでいっぱい出せるので無双系</t>
  </si>
  <si>
    <t>ダメージコマ</t>
  </si>
  <si>
    <t>黄属性</t>
  </si>
  <si>
    <t>メインクエスト3
前田</t>
  </si>
  <si>
    <t>ラーメン赤猫</t>
  </si>
  <si>
    <t>＜コンセプト＞
「ラーメン赤猫」を知ろう！
キャラ数やストーリー的に再現が難しい為、
キャラクターにフォーカスしたステージ
＜原作再現方法＞
文蔵と佐々木さんがメインで登場。
文蔵と佐々木のキャラクター性が伝わるように再現</t>
  </si>
  <si>
    <t xml:space="preserve">
新登場パワーダウンコマの中に入って戦うとキャラが本来の力が発揮できないことを
伝えるステージ
パワーダウンコマを避けるか、パワーダウンコマ無効のキャラを編成すれば
容易にクリア可能になると学習してもらう</t>
  </si>
  <si>
    <t>【RPG系】
・若干、GLOWオリジナルエネミーで傘増し</t>
  </si>
  <si>
    <t>パワーダウンコマ</t>
  </si>
  <si>
    <t>赤属性</t>
  </si>
  <si>
    <t>メインクエスト4
前田</t>
  </si>
  <si>
    <t>オリジナルクエスト１
SPY×FAMILY
姫様"拷問"の時間です
ラーメン赤猫</t>
  </si>
  <si>
    <t>・SPY×FAMILY
・姫様"拷問"の時間です
・ラーメン赤猫
上記３作品のプレイアブル＋エネミーが登場する
オールスターゲームだからこそできる、お祭り感のあるメインクエスト</t>
  </si>
  <si>
    <t>3作品複合ステージ
3作品で行ったギミックの復讐+ちょっとしたストッパーステージを用意し
キャラ育成の重要、pt構成見直しの重要性などを理解してもらう</t>
  </si>
  <si>
    <t>【無双+RPG系】
・ボスラッシュや、上記3クエストの復習</t>
  </si>
  <si>
    <t>『地獄楽』『地獄楽』『地獄楽』の複合クエスト。
3作品のキャラ達がたくさん登場するぞ。</t>
  </si>
  <si>
    <t>DPSチェック</t>
  </si>
  <si>
    <t>メインクエスト5
前田</t>
  </si>
  <si>
    <t>ダンダダン</t>
  </si>
  <si>
    <t>＜コンセプト＞
「ダンダダン」の1巻〜2巻の冒頭までを追体験！
妖怪と宇宙人からの襲撃を再現。
作品の不気味さと不可思議さを各ステージ再現
＜原作再現方法＞
暗闇コマから登場する「セルポ星人」や変身「セルポ星人」、
時間を数えてから襲ってくる「ターボババア」など
原作でオカルン、綾瀬桃が襲われたところ再現</t>
  </si>
  <si>
    <t>ステージのいたるところに暗闇コマ登場。
特にユーザーに対する直接的な害はないが、暗闇をはやく晴らさないと
大変なことになるパターンがあることを学習させる
キャラクターが変身することあり
すぐに倒せないファントムがいることを理解してもらう</t>
  </si>
  <si>
    <t>【無双系】
・セルポ星人がでるステージは無双系で作成
他は単体攻略RPG系</t>
  </si>
  <si>
    <t>暗闇コマ</t>
  </si>
  <si>
    <t>変身</t>
  </si>
  <si>
    <t>カウントダウン</t>
  </si>
  <si>
    <t>メインクエスト6
安藤</t>
  </si>
  <si>
    <t>地極楽</t>
  </si>
  <si>
    <t>＜コンセプト＞
「地極楽」の1巻〜2巻の冒頭までを追体験！
神仙郷に上陸し、異形の化け物が現れて大量に押し寄せるシーンなどを再現
＜原作再現方法＞
原作でも登場した、巨大な門神や極楽蝶の「鱗粉毒・毒針」など
作品のキャラクター性がレベルデザインに反映されている形</t>
  </si>
  <si>
    <t>極楽蝶が毒を使用
門神がスタンを仕様
画眉丸（毒ダメージ軽減）が活躍予定
様々なギミックを紹介
特性で対策をしたり、属性相性を意識してもらう</t>
  </si>
  <si>
    <t>【無双+RPG系】
・各ステージでバランスをとる</t>
  </si>
  <si>
    <t>『地獄楽』の原作を追体験できるクエスト。
このクエストでは、「毒」攻撃や「スタン」攻撃を主にしてくるぞ。
毒軽減特性やスタン耐性特性で対抗しよう。</t>
  </si>
  <si>
    <t>緑属性</t>
  </si>
  <si>
    <t>スタン</t>
  </si>
  <si>
    <t>毒コマ,毒攻撃</t>
  </si>
  <si>
    <t>スタン,毒攻撃</t>
  </si>
  <si>
    <t>火傷,スタン</t>
  </si>
  <si>
    <t>緑属性/赤属性</t>
  </si>
  <si>
    <t>メインクエスト7
安藤</t>
  </si>
  <si>
    <t>タコピーの原罪</t>
  </si>
  <si>
    <t>＜コンセプト＞
「タコピーの原罪」を知ろう！
キャラ数やストーリー的に再現が難しい為、
キャラクターにフォーカスしたステージ
＜原作再現方法＞
タコピーという謎の生命体が敵として登場！
さらに、原作で使用していた「へんしんパレット」
を【変身】ギミックで再現します。</t>
  </si>
  <si>
    <t>タコピーが変身を使用
さまざまなキャラに変身するのを楽しんでもらい、過去攻略したステージを復讐しながら
攻略を目指す</t>
  </si>
  <si>
    <t>【RPG系】
・タコピー登場ステージ</t>
  </si>
  <si>
    <t>『タコピーの原罪』の原作を追体験できるクエスト。
タコピーを攻撃すると、様々なキャラに変身！
変身後のキャラの攻撃に要注意しよう！
また、盤面に登場しているダメージコマや暗闇コマに注意しよう！</t>
  </si>
  <si>
    <t>メインクエスト8
安藤</t>
  </si>
  <si>
    <t>オリジナルクエスト２
ダンダダン
地獄楽
タコピーの原罪</t>
  </si>
  <si>
    <t>・ダンダダン
・地獄楽
・タコピーの原罪
上記３作品のプレイアブル＋エネミーが登場する
オールスターゲームだからこそできる、お祭り感のあるメインクエスト
【変身】【暗闇コマ】などメイン6~8で使ったギミックが再登場
最終ステージは「にゃんこ大戦争」のようにめちゃくちゃ強いボス登場</t>
  </si>
  <si>
    <t>新登場：突風コマ＋3作品複合ステージ
3作品で行ったギミックの復讐+新ギミック突風コマ+ちょっとしたストッパーステージを用意
キャラ育成の重要、pt構成見直しの重要性などを理解してもらう</t>
  </si>
  <si>
    <t>毒コマ/変身</t>
  </si>
  <si>
    <t>突風コマ</t>
  </si>
  <si>
    <t>メインクエスト9
渡辺</t>
  </si>
  <si>
    <t>チェンソーマン</t>
  </si>
  <si>
    <t>＜コンセプト＞
「チェンソーマン」の1巻〜2巻の冒頭までを追体験！
ゾンビの悪魔や蝙蝠の悪魔が登場して、デンジがチェンソーマンになる過程や
公安に所属するまでの流れを再現。
＜原作再現方法＞
原作で「悪魔」は血を飲む事で体力や欠損を回復するのにフォーカスして、
敵を攻撃すると回復するギミックを入れて再現する。
また蝙蝠の悪魔のところで、「ミャーコ奪還シーン」を【オブジェクト設置】
ギミックを利用し、擬似的にミャーコを守るクエストを作成する</t>
  </si>
  <si>
    <t xml:space="preserve">
新登場ギミック：オブジェクト設置、エネミー回復ギミック
いままでとは違った体験をしながらステージ攻略を挑んでもらう</t>
  </si>
  <si>
    <t>【無双+RPG系】
・1個体を強くしてRPG系に見せる
・ゾンビだけ弱くして無双系をだす</t>
  </si>
  <si>
    <t>エネミー回復</t>
  </si>
  <si>
    <t>オブジェクト設置</t>
  </si>
  <si>
    <t>メインクエスト10
渡辺</t>
  </si>
  <si>
    <t>魔都精兵のスレイブ</t>
  </si>
  <si>
    <t>＜コンセプト＞
「魔都精兵のスレイブ」の1巻〜2巻の冒頭までを追体験！
和倉優希が魔都災害に遭い、醜鬼に追われるところや現世へのワープホール
防衛任務などをゲーム的に再現をする。
魔都で大量発生している醜鬼を再現
＜原作再現方法＞
原作の羽前京香＋和倉のタッグが活躍できるようにします。
その上で現世へのワープホール防衛任務を時間制限までゲートを守るなどで
再現をします。</t>
  </si>
  <si>
    <t>新登場ギミック：【制限時間】
制限時間が存在するステージを作成。
限られた時間でクリアを要求される、ちょっとしたハラハラ感を演出
他ステージでは1度使用したコマギミックなどを流用</t>
  </si>
  <si>
    <t>【無双系】
・醜鬼で無双系を演出</t>
  </si>
  <si>
    <t>あまりにも、醜鬼の軍団ばかりなので</t>
  </si>
  <si>
    <t>雑魚軍団</t>
  </si>
  <si>
    <t>印象を変えるために分断作成を使う</t>
  </si>
  <si>
    <t>制限時間防衛</t>
  </si>
  <si>
    <t>防衛に注視させる</t>
  </si>
  <si>
    <t>※Fallを使用してのゲート無視召喚</t>
  </si>
  <si>
    <t>雑魚ボスあり</t>
  </si>
  <si>
    <t>メインクエスト11
渡辺</t>
  </si>
  <si>
    <t>トマトイプーのリコピン</t>
  </si>
  <si>
    <t>＜コンセプト＞
リコピンがキュートピアの世界を紹介!
キャラ数やストーリー的に再現が難しい為、
キャラクターにフォーカスしたステージ
＜原作再現方法＞
原作でもリコピンがキュートピアで突発的に暴れるので、そういった
破天荒なリコピンを登場させる</t>
  </si>
  <si>
    <t>リコピンが全力でダッシュしてきてノックバックを多用
めめが敵全体を攻撃力up!
一見簡単そうに見えるが、言葉にできない難しさを体現するステージ</t>
  </si>
  <si>
    <t>【無双系】
・リコピンは世界観崩壊OKなので大量にだしてよい
※「めめ」は1人のみの登場とする</t>
  </si>
  <si>
    <t>ノックバック</t>
  </si>
  <si>
    <t>突風コマ
ノックバック</t>
  </si>
  <si>
    <t>メインクエスト12
渡辺</t>
  </si>
  <si>
    <t>オリジナルクエスト３
チェンソーマン
魔都精兵のスレイブ
トマトイプーのリコピン</t>
  </si>
  <si>
    <t>・チェンソーマン
・魔都精兵のスレイブ
・トマトイプーのリコピン
上記３作品のプレイアブル＋エネミーが登場する
オールスターゲームだからこそできる、お祭り感のあるメインクエスト
最終ステージは「にゃんこ大戦争」のようにめちゃくちゃ強いボス登場</t>
  </si>
  <si>
    <t>3作品複合ステージ
3作品で行ったギミックの復讐+ちょっとしたストッパーステージを用意
キャラ育成の重要、pt構成見直しの重要性などを理解してもらう</t>
  </si>
  <si>
    <t>火力DPS</t>
  </si>
  <si>
    <t>メインクエスト13
渡辺</t>
  </si>
  <si>
    <t>株式会社マジルミエ</t>
  </si>
  <si>
    <t>＜コンセプト＞
「株式会社マジルミエ」の1巻〜2巻の冒頭までを追体験！
桜木カナの新卒面接から商店街での怪異を倒すところを再現。
様々な怪異が特車攻撃や登場方法で原作のような動きを表現する
＜原作再現方法＞
氷の怪異が「氷属性」の攻撃をする。
建造物の怪異が「オブジェクトのマンホール」からほぼ無限に湧いてきます。
原作のように大元（ゲート）を壊す事で敵がいなくなります。</t>
  </si>
  <si>
    <t>登場ギミック：【氷結】
氷結攻撃を受けていると「弱体化（受けるダメージup）」状態に
タンクの重要性と特性の重要性を再確認してもらうステージ</t>
  </si>
  <si>
    <t>氷結攻撃</t>
  </si>
  <si>
    <t>高速移動つらら</t>
  </si>
  <si>
    <t>カナを活躍させる</t>
  </si>
  <si>
    <t>プレイアブルキャラ２名＋つらら（氷結</t>
  </si>
  <si>
    <t>メインクエスト14
渡辺</t>
  </si>
  <si>
    <t>サマータイムレンダ</t>
  </si>
  <si>
    <t>＜コンセプト＞
「サマータイムレンダ」の1巻〜2巻の冒頭までを追体験！
＜原作再現方法＞
自転車に乗った澪の突進や、影が地面に潜伏し、トリッキーな動きを再現</t>
  </si>
  <si>
    <t>登場ギミック：【ノックバック攻撃】
ノックバック攻撃を多用+エネミー回復など
過去に体験したことあるギミックだが、pt強化などのチェックをする
各ステージ属性が違うので、編成に要注意</t>
  </si>
  <si>
    <t>【RPG系】
・世界観重視の、1個体を強くする</t>
  </si>
  <si>
    <t>ノックバック(小)</t>
  </si>
  <si>
    <t>ノックバック(中)</t>
  </si>
  <si>
    <t>メインクエスト15
渡辺</t>
  </si>
  <si>
    <t>怪獣８号</t>
  </si>
  <si>
    <t>＜コンセプト＞
「怪獣８号」の1巻〜2巻の冒頭までを追体験！
蜘蛛の予獣や獣の予獣、本獣、怪獣９号が登場
原作のように神出鬼没に現れる怪獣を再現。
さらにステージ５では、怪獣９号によって凶暴的に復活させられた
「予獣・本獣」を再現
＜原作再現方法＞
原作の神出鬼没を再現する為に、ゲート以外からもエネミー登場
さらにゲーム開始時に配置されていたオブジェクトが、怪獣９号の登場に合わせてエネミー
に切り替わる。上記を使用して怪獣８号の原作再現を行う</t>
  </si>
  <si>
    <t xml:space="preserve">登場ギミック：【オブジェクトからファントム出現】
チェンソーマンで使用した【オブジェクト設置】を応用し、
亡骸オブジェクトからファントムが出現。
それ以外にも、特定のコマに到達すると頭上からファントム登場
いきなりでてくるファントムを対策することが要求される
</t>
  </si>
  <si>
    <t>【RPG系】
・9号や本獣を強くしてRPG感を演出</t>
  </si>
  <si>
    <t xml:space="preserve">『怪獣8号』の原作を追体験できるクエスト。
</t>
  </si>
  <si>
    <t>亡骸ファントム</t>
  </si>
  <si>
    <t>メインクエスト16
渡辺</t>
  </si>
  <si>
    <t>オリジナルクエスト４
株式会社マジルミエ
サマータイムレンダ
怪獣８号</t>
  </si>
  <si>
    <t>・株式会社マジルミエ
・サマータイムレンダ
・怪獣８号
上記３作品のプレイアブル＋エネミーが登場する
オールスターゲームだからこそできる、お祭り感のあるメインクエスト
最終ステージは「にゃんこ大戦争」のようにめちゃくちゃ強いボス登場</t>
  </si>
  <si>
    <t>3作品複合ステージ
3作品で行ったギミックの復讐+ちょっとしたストッパーステージを用意
キャラ育成の重要、pt構成見直しの重要性などを理解してもらう
最後のステージでは、にゃんこ大戦争のカヲルくんのような強敵を用意</t>
  </si>
  <si>
    <t>回復DPS</t>
  </si>
  <si>
    <t>メインクエスト17
前田</t>
  </si>
  <si>
    <t>【推しの子】</t>
  </si>
  <si>
    <t>＜コンセプト＞
「【推しの子】」の1巻までを追体験！
アイ、サイリウムファントムが登場
＜原作再現方法＞
原作のライブ感を感じれるように2話ではアイとサイリウムファントムで盛り上げる</t>
  </si>
  <si>
    <t>登場ギミック：【火傷コマ】【スタン】
シーン的に登場させられるキャラが少ないので、アイ中心にステージを作る
追加されるメインクエストになるので難易度は担保する</t>
  </si>
  <si>
    <t>スタン,火傷コマ</t>
  </si>
  <si>
    <t>※Hardは各クエストエネミーのステータスを上げたり、属性登場数を増やし、コマ効果のvalueを増減させ難易度を担保をする</t>
  </si>
  <si>
    <t>※VHardはHard同等の難易度だが、編成制限を設け難易度を調整するものとする</t>
  </si>
  <si>
    <t>難易度表</t>
  </si>
  <si>
    <t>推奨PT平均</t>
  </si>
  <si>
    <t>メイン</t>
  </si>
  <si>
    <t>イベント</t>
  </si>
  <si>
    <t>想定ユーザー
セグメント</t>
  </si>
  <si>
    <t>Hard</t>
  </si>
  <si>
    <t>Ex</t>
  </si>
  <si>
    <t>1日1回</t>
  </si>
  <si>
    <t>キャラGET
ストーリー</t>
  </si>
  <si>
    <t>スコア
チャレンジ</t>
  </si>
  <si>
    <t>高難度(弱)</t>
  </si>
  <si>
    <t>高難度(中)
※1年後から等</t>
  </si>
  <si>
    <t>高難度(強)
※2年後から等</t>
  </si>
  <si>
    <t>降臨バトル</t>
  </si>
  <si>
    <t>1~</t>
  </si>
  <si>
    <t>メイン1</t>
  </si>
  <si>
    <t>everyone
Lv1</t>
  </si>
  <si>
    <t>ステージ1</t>
  </si>
  <si>
    <t>エントリー
1~10</t>
  </si>
  <si>
    <t>2~</t>
  </si>
  <si>
    <t>メイン2</t>
  </si>
  <si>
    <t>3~</t>
  </si>
  <si>
    <t>メイン3</t>
  </si>
  <si>
    <t>ステージ2</t>
  </si>
  <si>
    <t>5~</t>
  </si>
  <si>
    <t>メイン4</t>
  </si>
  <si>
    <t>ステージ3,4</t>
  </si>
  <si>
    <t>wave1</t>
  </si>
  <si>
    <t>ライト
11~</t>
  </si>
  <si>
    <t>7~</t>
  </si>
  <si>
    <t>メイン5</t>
  </si>
  <si>
    <t>10~</t>
  </si>
  <si>
    <t>メイン6</t>
  </si>
  <si>
    <t>ステージ5,6</t>
  </si>
  <si>
    <t>wave2</t>
  </si>
  <si>
    <t>15~</t>
  </si>
  <si>
    <t>メイン7</t>
  </si>
  <si>
    <t>ステージ7</t>
  </si>
  <si>
    <t>20~</t>
  </si>
  <si>
    <t>メイン8</t>
  </si>
  <si>
    <t>ステージ8</t>
  </si>
  <si>
    <t>wave3</t>
  </si>
  <si>
    <t>ミドル
40~</t>
  </si>
  <si>
    <t>25~</t>
  </si>
  <si>
    <t>メイン9</t>
  </si>
  <si>
    <t>30~</t>
  </si>
  <si>
    <t>メイン10</t>
  </si>
  <si>
    <t>ステージ3</t>
  </si>
  <si>
    <t>wave4</t>
  </si>
  <si>
    <t>35~</t>
  </si>
  <si>
    <t>メイン11</t>
  </si>
  <si>
    <t>40~</t>
  </si>
  <si>
    <t>メイン12,13</t>
  </si>
  <si>
    <t>~メイン3</t>
  </si>
  <si>
    <t>ステージ4</t>
  </si>
  <si>
    <t>wave5</t>
  </si>
  <si>
    <t>コア
50~</t>
  </si>
  <si>
    <t>45~</t>
  </si>
  <si>
    <t>メイン14,15</t>
  </si>
  <si>
    <t>50~</t>
  </si>
  <si>
    <t>メイン16,17</t>
  </si>
  <si>
    <t>~メイン6</t>
  </si>
  <si>
    <t>ステージ5</t>
  </si>
  <si>
    <t>wave6</t>
  </si>
  <si>
    <t>55~</t>
  </si>
  <si>
    <t>メイン18,19</t>
  </si>
  <si>
    <t>60~</t>
  </si>
  <si>
    <t>メイン20,21</t>
  </si>
  <si>
    <t>~メイン9</t>
  </si>
  <si>
    <t>~メイン5</t>
  </si>
  <si>
    <t>wave7</t>
  </si>
  <si>
    <t>70~</t>
  </si>
  <si>
    <t>~メイン13</t>
  </si>
  <si>
    <t>~メイン10</t>
  </si>
  <si>
    <t>wave8</t>
  </si>
  <si>
    <t>超コア
61~</t>
  </si>
  <si>
    <t>80~</t>
  </si>
  <si>
    <t>~メイン17</t>
  </si>
  <si>
    <t>90~</t>
  </si>
  <si>
    <t>100~</t>
  </si>
  <si>
    <t>120~</t>
  </si>
  <si>
    <t>マニアック
61~
高難度を
楽しみに
している
ユーザー</t>
  </si>
  <si>
    <t>130~</t>
  </si>
  <si>
    <t>140~</t>
  </si>
  <si>
    <t>150~</t>
  </si>
  <si>
    <t>※PT平均レベルはあくまで各レベルの合算攻撃力ベース（星などを強化してそれ相当の攻撃力になっていればクリア可能ベース）</t>
  </si>
  <si>
    <t xml:space="preserve">　リリース想定キャラでの攻撃力ベース。1y,2y後のインフレは考慮なし</t>
  </si>
  <si>
    <t>要求PT詳細について</t>
  </si>
  <si>
    <t>メインクエスト</t>
  </si>
  <si>
    <t>・キャラ基本Lvのみのステータスで容易に勝てる設計とする</t>
  </si>
  <si>
    <t>・推奨PTLvを満たしていればAutoプレイで勝てる程度の難易度にし、ユーザーに求める能力としてJumble rushを要求する</t>
  </si>
  <si>
    <t>・推奨PTLvを満たしていれば手動プレイで勝てる程度の難易度とする</t>
  </si>
  <si>
    <t>・ある程度対抗属性のキャラがPTに揃っていないと攻略が困難な状態とする</t>
  </si>
  <si>
    <t>・キャラ基本Lvとグレードアップを要求するステータス難易度設計とする</t>
  </si>
  <si>
    <t>・手動プレイでもトライアンドエラーを要求する様な設計とし、コアな層でも苦戦するような設計とする</t>
  </si>
  <si>
    <t>・ある程度の対抗属性、特性のキャラがPTに揃っていないと攻略が困難な状態とする</t>
  </si>
  <si>
    <t>イベントクエスト</t>
  </si>
  <si>
    <t>全般</t>
  </si>
  <si>
    <t>高難度</t>
  </si>
  <si>
    <t>・原則手動プレイを促すような難易度になっており、Autoプレイで攻略できるのはごく一部の上位ユーザーのみ</t>
  </si>
  <si>
    <t>想定PT構成について</t>
  </si>
  <si>
    <t>R</t>
  </si>
  <si>
    <t>2~3体</t>
  </si>
  <si>
    <t>初動前線役をメインとして担当</t>
  </si>
  <si>
    <t>Defense</t>
  </si>
  <si>
    <t>1~3</t>
  </si>
  <si>
    <t>前線、防衛ライン担当</t>
  </si>
  <si>
    <t>SR</t>
  </si>
  <si>
    <t>2~4体</t>
  </si>
  <si>
    <t>中盤維持や相手の雑魚周りの処理担当</t>
  </si>
  <si>
    <t>Attack</t>
  </si>
  <si>
    <t>2~3</t>
  </si>
  <si>
    <t>vs Bossや雑魚殲滅</t>
  </si>
  <si>
    <t>SSR</t>
  </si>
  <si>
    <t>vsBoss要員</t>
  </si>
  <si>
    <t>Technical</t>
  </si>
  <si>
    <t>1~2</t>
  </si>
  <si>
    <t>デバッファー</t>
  </si>
  <si>
    <t>UR</t>
  </si>
  <si>
    <t>任意</t>
  </si>
  <si>
    <t>時短要員　いたらめっちゃ楽になる</t>
  </si>
  <si>
    <t>Support</t>
  </si>
  <si>
    <t>バッファー、ヒーラー</t>
  </si>
  <si>
    <t>Special</t>
  </si>
  <si>
    <t>ジャンブルラッシュ、バッファー、ヒーラー</t>
  </si>
  <si>
    <t>中Bossなどの足止め役</t>
  </si>
  <si>
    <t>1体以上推奨</t>
  </si>
  <si>
    <t>Vs Boss対抗</t>
  </si>
  <si>
    <t>~2体</t>
  </si>
  <si>
    <t>~3体</t>
  </si>
  <si>
    <t>3体以上推奨</t>
  </si>
  <si>
    <t>全体のゲームメイカー</t>
  </si>
  <si>
    <t>※あくまでサンプル構成　ステータスや特性不足を感じた場合は別レアリティなどで代用</t>
  </si>
  <si>
    <t>エネミーギミック対抗キャラ　or　コマ効果対抗キャラのPT編成を要求する遊びにする</t>
  </si>
  <si>
    <t>エネミーギミック対抗キャラ：属性、敵の状態異常（毒、火傷、スタンなど）に対抗できるキャラの事を指す</t>
  </si>
  <si>
    <t>コマ効果対抗キャラ：マイナス要素のコマ効果（突風コマ、毒コマ、攻撃力Downコマ）に対抗できるキャラの事を指す</t>
  </si>
  <si>
    <t>※メインクエスト　ノーマル1~2のみ例外とする場合あり</t>
  </si>
  <si>
    <t>シーケンス</t>
  </si>
  <si>
    <r>
      <rPr>
        <rFont val="arial, sans, sans-serif"/>
        <color rgb="FF000000"/>
      </rPr>
      <t>以下3種の中からコンセプトを選択し、ステージシーケンス作成するものを</t>
    </r>
    <r>
      <rPr>
        <rFont val="arial, sans, sans-serif"/>
        <b/>
        <color rgb="FF000000"/>
      </rPr>
      <t>レギュレーション</t>
    </r>
    <r>
      <rPr>
        <rFont val="arial, sans, sans-serif"/>
        <color rgb="FF000000"/>
      </rPr>
      <t>とする。</t>
    </r>
  </si>
  <si>
    <t>◇無双系ステージ（Bossなしステージなどで主に使用）※量産ステージ</t>
  </si>
  <si>
    <t>・基礎ステータスから設定係数で、x0.N倍した雑魚敵をいっぱい（目安20体以上）出撃し、自分の自慢のキャラで対抗して遊ばせるステージ</t>
  </si>
  <si>
    <t>→敵の数やどれぐらいの頻度で敵キャラを出すかのレギュレーションは特別決めず、ステージ別で似たような設計を減らしていく</t>
  </si>
  <si>
    <t>・出撃するエネミーに個性がある場合や、コマ効果などが存在している場合、特性で対抗とさせる</t>
  </si>
  <si>
    <t>◇RPG思考系ステージ（Bossありステージなどで主に使用※イベントで多用）※ストッパーステージ　3話、6話や節目とか成長実感に使用</t>
  </si>
  <si>
    <t>・主にBossやステージに個性があり、特性や属性で対抗して遊ばせるステージ</t>
  </si>
  <si>
    <t>・雑魚やBossなどの個体値ステータスを高くし、1場面に登場させる敵数を少なく、カードバトル（相性ゲーム）を連想させる</t>
  </si>
  <si>
    <t>◇無双+RPG思考系ステージ（高難度などで主に使用）</t>
  </si>
  <si>
    <t>・上記2点の思想を複合させたステージ。基本的には高難度クエストで流用し、PT編成を工夫させて遊ばせるステージ</t>
  </si>
  <si>
    <t>イベントクエストの考え方</t>
  </si>
  <si>
    <t>◇1日1回</t>
  </si>
  <si>
    <t>・CharaLv.1を2体以上召喚すればクリアできるような難易度でつくる</t>
  </si>
  <si>
    <t>◇ストーリークエスト</t>
  </si>
  <si>
    <t>・その施策でGETできる無料イベントキャラ（SR）の対抗属性になるように作る。（特性は当てられる場合は当てる）</t>
  </si>
  <si>
    <t>例1：配布キャラが（赤）の場合、敵は（緑）とする</t>
  </si>
  <si>
    <t>例2：特性が「攻撃DOWNコマ無効」の場合、6,7,8話などに「攻撃DOWNコマ」をいれたりする</t>
  </si>
  <si>
    <t>例3：配布キャラが「スペシャルキャラ」の場合は、SSRやURのピックアップキャラの対抗属性になるようにつくる</t>
  </si>
  <si>
    <t>◇チャレンジクエスト</t>
  </si>
  <si>
    <t>・1話〜4話で今回GETできるキャラをフル活用して挑んでもらえるような設計を理想とする</t>
  </si>
  <si>
    <t>例1.1~2話 SRが活躍</t>
  </si>
  <si>
    <t>例2.過去キャラが活躍</t>
  </si>
  <si>
    <t>例3.4話はURが活躍　など</t>
  </si>
  <si>
    <t>◇高難度クエスト</t>
  </si>
  <si>
    <t>・その施策のピックアップURキャラが最大活躍できるように設計を行う（ただし全話やる必要はない）</t>
  </si>
  <si>
    <t>プレイタイム</t>
  </si>
  <si>
    <t>プレイタイムについて（x1倍速を基準として）</t>
  </si>
  <si>
    <t>タイム</t>
  </si>
  <si>
    <t>コンテンツ</t>
  </si>
  <si>
    <t>1~2分</t>
  </si>
  <si>
    <t>3分未満</t>
  </si>
  <si>
    <t>メインNormal-Hard</t>
  </si>
  <si>
    <t>ストーリー</t>
  </si>
  <si>
    <t>5分未満</t>
  </si>
  <si>
    <t>メインEx</t>
  </si>
  <si>
    <t>高難度(弱),チャレンジ</t>
  </si>
  <si>
    <t>10分未満</t>
  </si>
  <si>
    <t>高難度(中-強)</t>
  </si>
  <si>
    <t>スタミナと獲得経験値について</t>
  </si>
  <si>
    <t>※難易度カテゴリに応じたスタミナを要求</t>
  </si>
  <si>
    <t>※要求スタミナにたいして、x10した値を報酬経験値として配布（ユーザーランクがモチベーションになるわけではないためシンプル設計）</t>
  </si>
  <si>
    <t>要求スタミナ</t>
  </si>
  <si>
    <t>メインNormal1~3</t>
  </si>
  <si>
    <t>ストーリー1-3</t>
  </si>
  <si>
    <t>スコチャレ1</t>
  </si>
  <si>
    <t>ストーリー4-6</t>
  </si>
  <si>
    <t>メインNormal4~6</t>
  </si>
  <si>
    <t>ストーリー7-8</t>
  </si>
  <si>
    <t>スコチャレ2</t>
  </si>
  <si>
    <t>メインNormal7~10</t>
  </si>
  <si>
    <t>スコチャレ3</t>
  </si>
  <si>
    <t>メインNormal11~14</t>
  </si>
  <si>
    <t>メインHard1-6</t>
  </si>
  <si>
    <t>スコチャレ4</t>
  </si>
  <si>
    <t>高難度1-2</t>
  </si>
  <si>
    <t>メインNormal15~17</t>
  </si>
  <si>
    <t>メインHard7-12</t>
  </si>
  <si>
    <t>メインEx1-8</t>
  </si>
  <si>
    <t>メインHard13~17</t>
  </si>
  <si>
    <t>メインEx9-16</t>
  </si>
  <si>
    <t>メインEx17</t>
  </si>
  <si>
    <t>スタミナブーストについて</t>
  </si>
  <si>
    <t>共通ルール</t>
  </si>
  <si>
    <t>AfterClear</t>
  </si>
  <si>
    <t>初回クリア後からブースト可能（原則これをつかう）</t>
  </si>
  <si>
    <t>Initial</t>
  </si>
  <si>
    <t>初回からブースト可</t>
  </si>
  <si>
    <t>・メインクエスト</t>
  </si>
  <si>
    <t>対象</t>
  </si>
  <si>
    <t>Normal：対象</t>
  </si>
  <si>
    <t>Hard：対象</t>
  </si>
  <si>
    <t>Ex：除外</t>
  </si>
  <si>
    <t>回数</t>
  </si>
  <si>
    <t>5回</t>
  </si>
  <si>
    <t>※2025/12/2 15:35 Dに確認済み</t>
  </si>
  <si>
    <t>・イベントクエスト</t>
  </si>
  <si>
    <t>1日1回：除外</t>
  </si>
  <si>
    <t>ストーリー：対象</t>
  </si>
  <si>
    <t>チャレンジクエスト：除外</t>
  </si>
  <si>
    <t>高難度：除外</t>
  </si>
  <si>
    <t>降臨バトル：除外</t>
  </si>
  <si>
    <t>その他施策毎に発生するコンテンツ：企画に確認</t>
  </si>
  <si>
    <t>共通制限内容</t>
  </si>
  <si>
    <t>・すべてのステージにコンティニュー不可を設定する（NoContinue）</t>
  </si>
  <si>
    <t>編成対数</t>
  </si>
  <si>
    <t>5~7</t>
  </si>
  <si>
    <t>必ず全ステージに設定する</t>
  </si>
  <si>
    <t>PartyUnitNum</t>
  </si>
  <si>
    <t>ロール</t>
  </si>
  <si>
    <t>1種制限のみ</t>
  </si>
  <si>
    <t>ロール制限or作品制限どちらかを</t>
  </si>
  <si>
    <t>PartyRoleType</t>
  </si>
  <si>
    <t>作品</t>
  </si>
  <si>
    <t>4~6作品制限</t>
  </si>
  <si>
    <t>クエスト毎に設ける</t>
  </si>
  <si>
    <t>PartySeries</t>
  </si>
  <si>
    <t>PartyRarity,</t>
  </si>
  <si>
    <t>編成制限内容</t>
  </si>
  <si>
    <t>1.SPY FAMILY</t>
  </si>
  <si>
    <t>2.姫様“拷問”の時間です</t>
  </si>
  <si>
    <t>3.ラーメン赤猫</t>
  </si>
  <si>
    <t>4.GLOWオリジナル</t>
  </si>
  <si>
    <t>5.ダンダダン</t>
  </si>
  <si>
    <t>6.地獄楽</t>
  </si>
  <si>
    <t>7.タコピーの原罪</t>
  </si>
  <si>
    <t>8.GLOWオリジナル</t>
  </si>
  <si>
    <t>9.チェンソーマン</t>
  </si>
  <si>
    <t>10.魔都精兵のスレイブ</t>
  </si>
  <si>
    <t>11.トマトイプーのリコピン</t>
  </si>
  <si>
    <t>12.GLOWオリジナル</t>
  </si>
  <si>
    <t>13.株式会社マジルミエ</t>
  </si>
  <si>
    <t>14.サマータイムレンダ</t>
  </si>
  <si>
    <t>15.怪獣８号</t>
  </si>
  <si>
    <t>16.GLOWオリジナル</t>
  </si>
  <si>
    <t>17.【推しの子】</t>
  </si>
  <si>
    <t>ロール制限
(テクニカル)
体数制限7</t>
  </si>
  <si>
    <t>ロール制限
(サポート)
体数制限6</t>
  </si>
  <si>
    <t>ロール制限
(スペシャル)
体数制限6</t>
  </si>
  <si>
    <t>レアリティ制限
(R,SR,UR)
体数制限5</t>
  </si>
  <si>
    <t>作品制限
(spy,aka,rik,bat,kai)
体数制限7</t>
  </si>
  <si>
    <t>作品制限
(tak,yuw,sur,aha,gom)
体数制限5</t>
  </si>
  <si>
    <t>レアリティ制限
(R,SR,UR)
体数制限8</t>
  </si>
  <si>
    <t>ロール制限
（アタック）不可
体数制限6</t>
  </si>
  <si>
    <t>ロール制限
(ディフェンス)不可
体数制限7</t>
  </si>
  <si>
    <t>ロール制限
（サポート）不可
体数制限5</t>
  </si>
  <si>
    <t>レアリティ制限
（R,SR,URのみ）
体数制限7</t>
  </si>
  <si>
    <t>ロール制限
（スペシャル）不可
体数制限6</t>
  </si>
  <si>
    <t>ロール制限
（ディフェンス）不可
体数制限7</t>
  </si>
  <si>
    <t>ロール制限
（アタック）不可
体数制限8</t>
  </si>
  <si>
    <t>レアリティ制限
（R,SSR,URのみ）
体数制限7</t>
  </si>
  <si>
    <t>作品制限7
(osh,aha,yuw,dos,dan,sur,jig)のみ
体数制限7</t>
  </si>
  <si>
    <t>レアリティ制限
(SR,SSR,UR)
体数制限5</t>
  </si>
  <si>
    <t>作品制限
(tak,yuw,kai,aha,gom)
体数制限5</t>
  </si>
  <si>
    <t>レアリティ制限
(R,,SR,SSR)
体数制限8</t>
  </si>
  <si>
    <t>レアリティ制限
（R,SR,SSRのみ）
体数制限7</t>
  </si>
  <si>
    <t>レアリティ制限
（SR,SSR,URのみ）
体数制限7</t>
  </si>
  <si>
    <t>作品制限
(aka,dos,yuw,aha,sum)
体数制限6</t>
  </si>
  <si>
    <t>レアリティ制限
(R,SR,SSR)
体数制限5</t>
  </si>
  <si>
    <t>作品制限
(spy,aka,rik,bat,jig)
体数制限7</t>
  </si>
  <si>
    <t>作品制限
(tak,rik,dan,gom,chi,sur)
体数制限6</t>
  </si>
  <si>
    <t>レアリティ制限
(R,SSR,UR)
体数制限7</t>
  </si>
  <si>
    <t>作品制限6
(rik.kai,gom,dan,chi,mag)のみ
体数制限5</t>
  </si>
  <si>
    <t>作品制限
(spy,aha,yuw,bat,chi)
体数制限7</t>
  </si>
  <si>
    <t>作品制限
(gom,sur,chi,kai)
体数制限6</t>
  </si>
  <si>
    <t>作品制限
(dan,chi,tak,dos)
体数制限7</t>
  </si>
  <si>
    <t>作品制限
(spy,rik,bat,mag,dos)
体数制限6</t>
  </si>
  <si>
    <t>作品制限6
（chi,dan,jig,gom,yuw,dos,aha）のみ
体数制限6</t>
  </si>
  <si>
    <t>作品制限7
(sur,jig,tak,rik,sum,dos,aha)のみ
体数制限7</t>
  </si>
  <si>
    <t>作品制限5
(mag,gom,jig,sur,kai)のみ
体数制限6</t>
  </si>
  <si>
    <t>作品制限7
(chi,sur,gom,jig,yuw,kai,bat)のみ
体数制限7</t>
  </si>
  <si>
    <t>作品制限7
(dan,gom,chi,kai
,sur,jig,tak)のみ
体数制限8</t>
  </si>
  <si>
    <t>→ここ以降は作品&amp;ロールの複数縛りも可</t>
  </si>
  <si>
    <t>memo</t>
  </si>
  <si>
    <t>※ただし、想定PTを提出する必要あり</t>
  </si>
  <si>
    <t>aka:8</t>
  </si>
  <si>
    <t>dos:5</t>
  </si>
  <si>
    <t>mag:7</t>
  </si>
  <si>
    <t>yuw:5</t>
  </si>
  <si>
    <t>aha:5</t>
  </si>
  <si>
    <t>gom:6</t>
  </si>
  <si>
    <t>sur:8</t>
  </si>
  <si>
    <t>osh:1</t>
  </si>
  <si>
    <t>bat:7</t>
  </si>
  <si>
    <t>jig:9</t>
  </si>
  <si>
    <t>spy:9</t>
  </si>
  <si>
    <t>chi:7</t>
  </si>
  <si>
    <t>kai:7</t>
  </si>
  <si>
    <t>sum:7</t>
  </si>
  <si>
    <t>dan:7</t>
  </si>
  <si>
    <t>rik:10</t>
  </si>
  <si>
    <t>tak:6</t>
  </si>
  <si>
    <t>属性編成制限</t>
  </si>
  <si>
    <t>ふつうの軽音部から設定可能</t>
  </si>
  <si>
    <t>※高難度クエストのみ設定するものとする</t>
  </si>
  <si>
    <t>その他は企画と要相談</t>
  </si>
  <si>
    <t>ふつうの軽音部から設定するレギュレーション</t>
  </si>
  <si>
    <t>すべてのイベントクエスト、ステージに作品バフを設定する</t>
  </si>
  <si>
    <t>ex)ふつうの軽音部イベントクエストは、ふつうの軽音部キャラの作品バフを設定</t>
  </si>
  <si>
    <t>3作品混合イベントクエストの場合</t>
  </si>
  <si>
    <t>ex)該当の3作品分の作品バフを設定する</t>
  </si>
  <si>
    <t>設定値</t>
  </si>
  <si>
    <t>ストーリークエスト</t>
  </si>
  <si>
    <t>チャレンジクエスト</t>
  </si>
  <si>
    <t>高難度クエスト</t>
  </si>
  <si>
    <t>想定フロー図</t>
  </si>
  <si>
    <t>・ユーザー想定：ガシャのみ課金、パックなどで育成素材を買わない層</t>
  </si>
  <si>
    <t>・クエスト解放：以前の仕様と同様　各難易度の最終難易度をクリア時、次難易度解放</t>
  </si>
  <si>
    <t xml:space="preserve">　・Normal1をクリア→Normal2＋Hard1解放　　　（例：Normal1-3をグループとし、グループをクリアしたらHardの1を解放はユーザーに説明ができないためWP D NG)※演出がないため直感的ではない。　</t>
  </si>
  <si>
    <t xml:space="preserve">　・また、Normalの16までをクリアし、Hardを解放仕様とした場合、後日メインクエスト17以降が追加された場合、上記と同じ問題に直面するためNG</t>
  </si>
  <si>
    <t>・推奨Lv.：PTの平均Lvを指す。低レベル帯は1体のLVがオーバーしていてもクリアできるが、Lv.50以上のステージは7体程度は水準に満たしていないと厳しい場合あり。</t>
  </si>
  <si>
    <t>直進できる人はする</t>
  </si>
  <si>
    <t>・各ステージ配布報酬管理シート</t>
  </si>
  <si>
    <t>tutorial</t>
  </si>
  <si>
    <t>Normal 1</t>
  </si>
  <si>
    <t>Normal 2</t>
  </si>
  <si>
    <t>Normal 3</t>
  </si>
  <si>
    <t>Normal 4</t>
  </si>
  <si>
    <t>Normal 5</t>
  </si>
  <si>
    <t>Normal 6</t>
  </si>
  <si>
    <t>Normal 7</t>
  </si>
  <si>
    <t>Normal 8</t>
  </si>
  <si>
    <t>Normal 9</t>
  </si>
  <si>
    <t>Normal 10</t>
  </si>
  <si>
    <t>Normal 11</t>
  </si>
  <si>
    <t>Normal 12</t>
  </si>
  <si>
    <t>Normal 13</t>
  </si>
  <si>
    <t>Normal 14</t>
  </si>
  <si>
    <t>Normal 15</t>
  </si>
  <si>
    <t>Normal 16</t>
  </si>
  <si>
    <t>Normal 17</t>
  </si>
  <si>
    <t>推奨Lv.1</t>
  </si>
  <si>
    <t>推奨Lv.2</t>
  </si>
  <si>
    <t>推奨Lv.3</t>
  </si>
  <si>
    <t>推奨Lv.5</t>
  </si>
  <si>
    <t>推奨Lv.7</t>
  </si>
  <si>
    <t>推奨Lv.10</t>
  </si>
  <si>
    <t>推奨Lv.15</t>
  </si>
  <si>
    <t>推奨Lv.20</t>
  </si>
  <si>
    <t>推奨Lv.25</t>
  </si>
  <si>
    <t>推奨Lv.30</t>
  </si>
  <si>
    <t>推奨Lv.35</t>
  </si>
  <si>
    <t>推奨Lv.40</t>
  </si>
  <si>
    <t>推奨Lv.45</t>
  </si>
  <si>
    <t>推奨Lv.50</t>
  </si>
  <si>
    <t>Hard 1</t>
  </si>
  <si>
    <t>Hard 2</t>
  </si>
  <si>
    <t>Hard 3</t>
  </si>
  <si>
    <t>Hard 4</t>
  </si>
  <si>
    <t>Hard 5</t>
  </si>
  <si>
    <t>Hard 6</t>
  </si>
  <si>
    <t>Hard 7</t>
  </si>
  <si>
    <t>Hard 8</t>
  </si>
  <si>
    <t>Hard 9</t>
  </si>
  <si>
    <t>Hard 10</t>
  </si>
  <si>
    <t>Hard 11</t>
  </si>
  <si>
    <t>Hard 12</t>
  </si>
  <si>
    <t>Hard 13</t>
  </si>
  <si>
    <t>Hard 14</t>
  </si>
  <si>
    <t>Hard 15</t>
  </si>
  <si>
    <t>Hard 16</t>
  </si>
  <si>
    <t>Hard 17</t>
  </si>
  <si>
    <t>推奨Lv.60</t>
  </si>
  <si>
    <t>推奨Lv.70</t>
  </si>
  <si>
    <t>推奨Lv.80</t>
  </si>
  <si>
    <t>推奨Lv.80
(⭐️1)</t>
  </si>
  <si>
    <t>Ex 1</t>
  </si>
  <si>
    <t>Ex 2</t>
  </si>
  <si>
    <t>Ex 3</t>
  </si>
  <si>
    <t>Ex 4</t>
  </si>
  <si>
    <t>Ex 5</t>
  </si>
  <si>
    <t>Ex 6</t>
  </si>
  <si>
    <t>Ex 7</t>
  </si>
  <si>
    <t>Ex 8</t>
  </si>
  <si>
    <t>Ex 9</t>
  </si>
  <si>
    <t>Ex 10</t>
  </si>
  <si>
    <t>Ex 11</t>
  </si>
  <si>
    <t>Ex 12</t>
  </si>
  <si>
    <t>Ex 13</t>
  </si>
  <si>
    <t>Ex 14</t>
  </si>
  <si>
    <t>Ex 15</t>
  </si>
  <si>
    <t>Ex 16</t>
  </si>
  <si>
    <t>Ex 17</t>
  </si>
  <si>
    <t>推奨Lv.80
(⭐️3)</t>
  </si>
  <si>
    <t>※Exはエンドコンテンツのため努力目標</t>
  </si>
  <si>
    <t>■全般</t>
  </si>
  <si>
    <t>リーダー経験値</t>
  </si>
  <si>
    <t>・消費スタミナx10経験値。（ex：10消費スタミナの場合　10x10=100経験値）</t>
  </si>
  <si>
    <t>コイン</t>
  </si>
  <si>
    <t>スピードアタック報酬（すべての難易度統一 6/18)</t>
  </si>
  <si>
    <t>難易度</t>
  </si>
  <si>
    <t>1スタミナあたり</t>
  </si>
  <si>
    <t>time</t>
  </si>
  <si>
    <t>報酬</t>
  </si>
  <si>
    <t>メインN</t>
  </si>
  <si>
    <t>×10コイン</t>
  </si>
  <si>
    <t>140秒</t>
  </si>
  <si>
    <t>プリズムx25</t>
  </si>
  <si>
    <t>メインH</t>
  </si>
  <si>
    <t>×15コイン</t>
  </si>
  <si>
    <t>200秒</t>
  </si>
  <si>
    <t>×25コイン</t>
  </si>
  <si>
    <t>300秒</t>
  </si>
  <si>
    <t>イベント全般</t>
  </si>
  <si>
    <t>※dailyはのぞく</t>
  </si>
  <si>
    <t>共通初回報酬（各クエストの最後のステージに配布）</t>
  </si>
  <si>
    <t>アイテム</t>
  </si>
  <si>
    <t>個数</t>
  </si>
  <si>
    <t>エクストラ（メイン）</t>
  </si>
  <si>
    <t>プリズム</t>
  </si>
  <si>
    <t>x100</t>
  </si>
  <si>
    <t>作品エンブレム</t>
  </si>
  <si>
    <t>x1</t>
  </si>
  <si>
    <t>イベントクエスト1日1回初回報酬</t>
  </si>
  <si>
    <t>exp</t>
  </si>
  <si>
    <t>x50</t>
  </si>
  <si>
    <t>各項目</t>
  </si>
  <si>
    <t>・メインクエストの【~Normal16】【~Hard13】の初回報酬で計10体程度Lv50まで強化可能（カラーメモリーは除く）</t>
  </si>
  <si>
    <t xml:space="preserve">　・上記10体のうち4体程度Lv60までいける素材配布を行う</t>
  </si>
  <si>
    <t xml:space="preserve">　・上記4体のうち2体程度Lv80までいける素材配布を行う</t>
  </si>
  <si>
    <t>※1ただしメインクエストのみでは若干足りないのでミッション報酬やショップ販売などで補う</t>
  </si>
  <si>
    <t>※2初心者ミッションでも同数配布するのでLv80までいけるのは計4体</t>
  </si>
  <si>
    <t xml:space="preserve">　・Exは努力目標のため、プリズムやエンブレムを配布する</t>
  </si>
  <si>
    <t>初回報酬：（各ステージ毎） Normal</t>
  </si>
  <si>
    <t>初回報酬：（各ステージ毎） Hard</t>
  </si>
  <si>
    <t>初回報酬：（各ステージ毎） Ex</t>
  </si>
  <si>
    <t>ステージ数</t>
  </si>
  <si>
    <t>フラグメントメモリー初級</t>
  </si>
  <si>
    <t>フラグメントメモリー中級</t>
  </si>
  <si>
    <t>フラグメントメモリー上級
最後のステージのみ</t>
  </si>
  <si>
    <t>※各クエストの最後のステージではエンブレムが配布</t>
  </si>
  <si>
    <t>各レベルに必要な素材早見表</t>
  </si>
  <si>
    <t>Lv</t>
  </si>
  <si>
    <t>Lv20まで</t>
  </si>
  <si>
    <t>不要</t>
  </si>
  <si>
    <t>Lv31~</t>
  </si>
  <si>
    <t>カラーメモリー</t>
  </si>
  <si>
    <t>Lv41~</t>
  </si>
  <si>
    <t>Lv51~</t>
  </si>
  <si>
    <t>Lv61~</t>
  </si>
  <si>
    <t>フラグメントメモリー上級</t>
  </si>
  <si>
    <t>Lv71~</t>
  </si>
  <si>
    <t>■その他アイテム</t>
  </si>
  <si>
    <t>登場するエネミー属性に合わせた属性のカラーメモリーをDropする仕様とする。</t>
  </si>
  <si>
    <t>ex)雑魚やボスが赤の場合：カラーメモリー・レッド、無属性や別色属性が混在する場合は、登場属性分ドロップさせる</t>
  </si>
  <si>
    <t>報酬設定簡易コピペ表</t>
  </si>
  <si>
    <t>黄</t>
  </si>
  <si>
    <t>1種確率</t>
  </si>
  <si>
    <t>2種確率</t>
  </si>
  <si>
    <t>3種確率</t>
  </si>
  <si>
    <t>4種確率</t>
  </si>
  <si>
    <t>5種確率</t>
  </si>
  <si>
    <t>赤</t>
  </si>
  <si>
    <t>memory_glo_00002</t>
  </si>
  <si>
    <t>resource_type</t>
  </si>
  <si>
    <t>reward_category</t>
  </si>
  <si>
    <t>resource_id</t>
  </si>
  <si>
    <t>resource_amount</t>
  </si>
  <si>
    <t>percentage</t>
  </si>
  <si>
    <t>Normal~10</t>
  </si>
  <si>
    <t>青</t>
  </si>
  <si>
    <t>memory_glo_00003</t>
  </si>
  <si>
    <t>Random</t>
  </si>
  <si>
    <t>Item</t>
  </si>
  <si>
    <t>memory_glo_00004</t>
  </si>
  <si>
    <t>緑</t>
  </si>
  <si>
    <t>memory_glo_00005</t>
  </si>
  <si>
    <t>Normal~17</t>
  </si>
  <si>
    <t>無</t>
  </si>
  <si>
    <t>memory_glo_00001</t>
  </si>
  <si>
    <t>memoryfragment_glo_00001</t>
  </si>
  <si>
    <t>memoryfragment_glo_00002</t>
  </si>
  <si>
    <t>Hard~3</t>
  </si>
  <si>
    <t>memoryfragment_glo_00003</t>
  </si>
  <si>
    <t>Hard~6</t>
  </si>
  <si>
    <t>Hard~9</t>
  </si>
  <si>
    <t>Hard~13</t>
  </si>
  <si>
    <t>Hard~16</t>
  </si>
  <si>
    <t>Hard~17</t>
  </si>
  <si>
    <t>Ex(高難度系）</t>
  </si>
  <si>
    <t>なし</t>
  </si>
  <si>
    <t>フラグメントメモリー</t>
  </si>
  <si>
    <t>難易度に沿ってDropするアイテムを変更する</t>
  </si>
  <si>
    <t>確率</t>
  </si>
  <si>
    <t>Normal
フラグメントメモリー初級</t>
  </si>
  <si>
    <t>Hard
フラグメントメモリー中級</t>
  </si>
  <si>
    <t>1週＝3分　60分=20週計算</t>
  </si>
  <si>
    <t>Normal
フラグメントメモリー初級3個</t>
  </si>
  <si>
    <t>Hard
フラグメントメモリー中級1個</t>
  </si>
  <si>
    <t>GET個数</t>
  </si>
  <si>
    <t>確率%</t>
  </si>
  <si>
    <t>期待値</t>
  </si>
  <si>
    <t>コマレギュ</t>
  </si>
  <si>
    <t>■前提</t>
  </si>
  <si>
    <t>・MstKomaLineで設定するようになっている</t>
  </si>
  <si>
    <t>・KomaサイズやKomaの行数設定ができるようになっている</t>
  </si>
  <si>
    <t>・特殊コマ効果などの設定ができるようになっている</t>
  </si>
  <si>
    <t>■コマ表</t>
  </si>
  <si>
    <t>行ID</t>
  </si>
  <si>
    <t>コマ数</t>
  </si>
  <si>
    <t>パターン</t>
  </si>
  <si>
    <t>コマ幅1</t>
  </si>
  <si>
    <t>コマ幅2</t>
  </si>
  <si>
    <t>コマ幅3</t>
  </si>
  <si>
    <t>コマ幅4</t>
  </si>
  <si>
    <t>1コマ</t>
  </si>
  <si>
    <t>1コマのみ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</si>
  <si>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</si>
  <si>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</si>
  <si>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</si>
  <si>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</si>
  <si>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</si>
  <si>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</si>
  <si>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</si>
  <si>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</si>
  <si>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</si>
  <si>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</si>
  <si>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</si>
  <si>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</si>
  <si>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</si>
  <si>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</si>
  <si>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■特殊コマ効果</t>
  </si>
  <si>
    <t>効果内容（main）</t>
  </si>
  <si>
    <t>効果内容（event）</t>
  </si>
  <si>
    <t>備考</t>
  </si>
  <si>
    <t>効果内容</t>
  </si>
  <si>
    <t>効果param</t>
  </si>
  <si>
    <t>VHard</t>
  </si>
  <si>
    <t>※1</t>
  </si>
  <si>
    <t>※2</t>
  </si>
  <si>
    <t>※3</t>
  </si>
  <si>
    <t>攻撃力upコマ</t>
  </si>
  <si>
    <t>AttackPowerUp</t>
  </si>
  <si>
    <t>~30%</t>
  </si>
  <si>
    <t>~10%</t>
  </si>
  <si>
    <t>~5%</t>
  </si>
  <si>
    <t>高難度(弱),高難度(中)のステージ1~2</t>
  </si>
  <si>
    <t>攻撃力downコマ</t>
  </si>
  <si>
    <t>AttackPowerDown</t>
  </si>
  <si>
    <t>~70%</t>
  </si>
  <si>
    <t>高難度(強)ステージ1~2</t>
  </si>
  <si>
    <t>移動スピードupコマ</t>
  </si>
  <si>
    <t>MoveSpeedUp</t>
  </si>
  <si>
    <t>~50%</t>
  </si>
  <si>
    <t>ダメージコマ（固定ダメ）</t>
  </si>
  <si>
    <t>SlipDamage</t>
  </si>
  <si>
    <t>~500</t>
  </si>
  <si>
    <t>~2000</t>
  </si>
  <si>
    <t>~5000</t>
  </si>
  <si>
    <t>~1000</t>
  </si>
  <si>
    <t>~7000</t>
  </si>
  <si>
    <t>n秒ごとにダメージ</t>
  </si>
  <si>
    <t>突風コマ(n秒/x距離)</t>
  </si>
  <si>
    <t>Gust</t>
  </si>
  <si>
    <t>5~7秒
0.2~0.3</t>
  </si>
  <si>
    <t>3~5秒/
0.2~0.3</t>
  </si>
  <si>
    <t>毒コマ（HP割合）</t>
  </si>
  <si>
    <t>Poison</t>
  </si>
  <si>
    <t>~2%</t>
  </si>
  <si>
    <t>~7%</t>
  </si>
  <si>
    <t>~15%</t>
  </si>
  <si>
    <t>3秒毎ダメージ</t>
  </si>
  <si>
    <t>暗闇コマ(koma単位)</t>
  </si>
  <si>
    <t>Darkness</t>
  </si>
  <si>
    <t>数値なし</t>
  </si>
  <si>
    <t>火傷コマ（固定ダメ）</t>
  </si>
  <si>
    <t>~750</t>
  </si>
  <si>
    <t>~3000</t>
  </si>
  <si>
    <t>~7500</t>
  </si>
  <si>
    <t>~1500</t>
  </si>
  <si>
    <t>~10500</t>
  </si>
  <si>
    <t>■コマサイズについて</t>
  </si>
  <si>
    <t>・MstKomaLineのheightでコマの高さが設定できるようになっている</t>
  </si>
  <si>
    <t>・1画面に収まる合計サイズが1.5となっている</t>
  </si>
  <si>
    <t>※原則設定では3行までは1行で収まる程度で設定をする</t>
  </si>
  <si>
    <t>ex1)合計3行パターン 1行目:0.55 2行目:0.55 3行目:0.55</t>
  </si>
  <si>
    <t>ex2)合計2行パターン 1行目:0.75 2行目:0.75</t>
  </si>
  <si>
    <t>ex3)合計2行パターン(デカコマあり） 1行目:0.55 2行目:0.9</t>
  </si>
  <si>
    <t>コマサイズ</t>
  </si>
  <si>
    <t>height</t>
  </si>
  <si>
    <t>通常サイズ</t>
  </si>
  <si>
    <t>0.55~0.75</t>
  </si>
  <si>
    <t>デカコマ</t>
  </si>
  <si>
    <t>0.8~1</t>
  </si>
  <si>
    <t>※室内背景の場合、デカコマ不可</t>
  </si>
  <si>
    <t>※0.55未満はファントムのHPバー、ゲートのHP数値がが見えなくなるなどの理由により使用しない。</t>
  </si>
  <si>
    <t>※背景画像が0.55以上対応していない場合があるので、その場合は0.55サイズ固定とする。</t>
  </si>
  <si>
    <t>■コマ背景表示について</t>
  </si>
  <si>
    <t>・背景は以下のような1枚仕組みになっており、右端-1、左端1となっている</t>
  </si>
  <si>
    <t>描画距離"+0.3"</t>
  </si>
  <si>
    <t>・koma_back_ground_offsetでどこから表示するかの設定ができるようになっている</t>
  </si>
  <si>
    <t>NG例</t>
  </si>
  <si>
    <t>・1行目 -1 で設定した場合 -1~0.4(合計1.4)の場所が1行で表示されるが、次行を0.4から表示すると、1行目の左端と同じ箇所が表示されてしまうので、</t>
  </si>
  <si>
    <t xml:space="preserve">　余裕(+0.2)を持って0.6から設定するとちょうどよい感じになる。</t>
  </si>
  <si>
    <t>・1行で共有のoffsetになっているので、koma1とkoma2...で同じ数字のoffsetを設定するとよい</t>
  </si>
  <si>
    <t>・2段以上のクエストで背景を設定する時、同じ画角が連続しないようにすること。（右図にNG例）</t>
  </si>
  <si>
    <t>・作品固有のアイテムや建物が映った箇所が背景として登場して良いのは1ステージ中１箇所のみ。（例：ラーメン赤猫の店舗は世界にひとつのみ）</t>
  </si>
  <si>
    <t>・コマ跨ぎで、繋がらない場合があることは許容する（完全な担保が難しい）</t>
  </si>
  <si>
    <t>・発注時、ユニークオブジェクトが入る場合、ユニークなしのループ版も同時に作成してもらう（必須、監修に依頼）</t>
  </si>
  <si>
    <t>■行数レギュレーション</t>
  </si>
  <si>
    <t>・通常のステージは2~4行をレギュとする</t>
  </si>
  <si>
    <t>・待ち伏せボスなどいる高難度などは5~6行まで使用してもよい</t>
  </si>
  <si>
    <t>制作ルール</t>
  </si>
  <si>
    <t>・1試合：120秒</t>
  </si>
  <si>
    <t>・Sequence_Groupをいくつか作成し擬似waveを作成。Groupをローテしてwave再生するように作る</t>
  </si>
  <si>
    <t>・Sequence_Groupを何周できたか、雑魚を何体倒せたか、でスコアを競わせる遊びをする</t>
  </si>
  <si>
    <t>■Groupを作るにあたっての注意</t>
  </si>
  <si>
    <t>・プレイアブルエネミーを召喚する場合同じ見た目のキャラが盤面に2体以上いることはNG</t>
  </si>
  <si>
    <t>・Group数が少なすぎてもマニアックプレイヤーの飽きを誘ってしまうだけなので最低でも5G以上は作ってローテさせる</t>
  </si>
  <si>
    <t>・Groupとは別に常設に無限に登場するEnemyなども作ってポイントを稼げる動機を作る</t>
  </si>
  <si>
    <t>■Enemyを倒した時に得られるポイントについて</t>
  </si>
  <si>
    <t>・エネミーHP = スコア</t>
  </si>
  <si>
    <t>・エネミーDropScore = スコア</t>
  </si>
  <si>
    <t>・ゲートへの直接ダメージ = スコア（on/off可）</t>
  </si>
  <si>
    <t>DropScoreについて</t>
  </si>
  <si>
    <t>種別</t>
  </si>
  <si>
    <t>ポイント</t>
  </si>
  <si>
    <t>常時出てくる歩兵</t>
  </si>
  <si>
    <t>10~70</t>
  </si>
  <si>
    <t>待ち伏せ系</t>
  </si>
  <si>
    <t>30~100</t>
  </si>
  <si>
    <t>プレイアブルエネミー
強い系雑魚</t>
  </si>
  <si>
    <t>50~600</t>
  </si>
  <si>
    <t>オーラ1ボス(目安)</t>
  </si>
  <si>
    <t>50~150</t>
  </si>
  <si>
    <t>オーラ2ボス(目安)</t>
  </si>
  <si>
    <t>200~350</t>
  </si>
  <si>
    <t>オーラ3ボス(目安)</t>
  </si>
  <si>
    <t>400~600</t>
  </si>
  <si>
    <t>■Group_Sequence(Waveについてのステータス）</t>
  </si>
  <si>
    <t>ステータス表</t>
  </si>
  <si>
    <t>■Waveについての考え方</t>
  </si>
  <si>
    <t>・こちらは裁量で決めて良いものとする（企画の意図に則る形）</t>
  </si>
  <si>
    <t>・素直にWave1↔︎Wave8の　階段方式でもよい</t>
  </si>
  <si>
    <t xml:space="preserve">　・Wave1↔︎Wave3を3繰り返した後、Wave4→Wave8に移行する工夫型などを採用してもよい</t>
  </si>
  <si>
    <t>■Waveの切り替え方</t>
  </si>
  <si>
    <t>大きく2パターン</t>
  </si>
  <si>
    <t>・各ウェーブのボスが倒されたタイミングでWave切り替え（プレイアブルエネミーなどが重複して登場しないので安心型）</t>
  </si>
  <si>
    <t>・各ウェーブ全てフレーム(F)管理でWave切り替え（弱いプレイヤーなどが、前Waveのボス倒せなくて、同じ見た目のキャラが登場してしまう場合がある）</t>
  </si>
  <si>
    <t>難易度レギュ</t>
  </si>
  <si>
    <t>①大まかなステージ作成の流れ</t>
  </si>
  <si>
    <t>⚫︎ステージ設計に考慮すべきこと</t>
  </si>
  <si>
    <t>1,活躍させるキャラの性能、属性に合わせる　　　　　※いわゆる運営における必要条件</t>
  </si>
  <si>
    <t>2,プレイヤーがギミックの解法の目安をつけられる　　※敵が使う特殊効果、コマ効果、ファントムの出現構成などの情報</t>
  </si>
  <si>
    <t>3,短調でなく、ファントムの出現に緩急や流れがある　※キャラを召喚するタイミング、召喚Pの温存や勝ちを決めるタイミング、負け筋があるなど</t>
  </si>
  <si>
    <t>②ステージの調整方法</t>
  </si>
  <si>
    <t>⚫︎①を考慮してステージを調整する</t>
  </si>
  <si>
    <r>
      <rPr>
        <rFont val="Arial"/>
        <color theme="1"/>
        <sz val="8.0"/>
      </rPr>
      <t>・このゲームの調整は</t>
    </r>
    <r>
      <rPr>
        <rFont val="Arial"/>
        <b/>
        <color theme="1"/>
        <sz val="8.0"/>
      </rPr>
      <t>ファントムのパラメータ</t>
    </r>
    <r>
      <rPr>
        <rFont val="Arial"/>
        <color theme="1"/>
        <sz val="8.0"/>
      </rPr>
      <t>とSequenceの</t>
    </r>
    <r>
      <rPr>
        <rFont val="Arial"/>
        <b/>
        <color theme="1"/>
        <sz val="8.0"/>
      </rPr>
      <t>ファントム出現タイミング、ドロップ召喚ポイント</t>
    </r>
    <r>
      <rPr>
        <rFont val="Arial"/>
        <color theme="1"/>
        <sz val="8.0"/>
      </rPr>
      <t>のみでほぼ完結する　　　　　　※強力な状態異常などを使う場合は用調整</t>
    </r>
  </si>
  <si>
    <t>・Sequenceでファントムの出現タイミングや配置を決定してからパラメータを調整を行う　　　　　　　　　　　　　　　　　　　　　　　　　※両方調整すると設計意図からずれたものが出来上がるため</t>
  </si>
  <si>
    <t>・ドロップ召喚Pはデバッグ機能で召喚コスト0でお試しプレイしてみたり、多めに配布してから試して下げていって調整するとやりやすい　　　※ここはやりやすい方法でよい</t>
  </si>
  <si>
    <t>③エネミーステータスシートの使い方</t>
  </si>
  <si>
    <t>⚫︎ステータスシートの見方</t>
  </si>
  <si>
    <t>ステータスシートのHP、ATKの数値は推奨PTで出撃した際、攻略可能な数値のおおよそ中央値をとったものである</t>
  </si>
  <si>
    <r>
      <rPr>
        <rFont val="Arial"/>
        <color theme="1"/>
        <sz val="8.0"/>
      </rPr>
      <t>Sequenceを設定した際に、</t>
    </r>
    <r>
      <rPr>
        <rFont val="Arial"/>
        <b/>
        <color theme="1"/>
        <sz val="8.0"/>
      </rPr>
      <t>ファントムのパラメータを仮で入力しておくために最適な数値</t>
    </r>
    <r>
      <rPr>
        <rFont val="Arial"/>
        <color theme="1"/>
        <sz val="8.0"/>
      </rPr>
      <t>である</t>
    </r>
  </si>
  <si>
    <t>※サポートに関してはバトルの設計上、先に倒れてほしい、最後まで残ってほしい、などの役割によって大きく変動するので、表の限りではない</t>
  </si>
  <si>
    <t>HP：おおよそ中盤に召喚されるプレイキャラと対峙してちょうど良いHP。中ボスの役割を持たせたりボスの取り巻きなどを想定する場合は、中央値から大きく外れた数値になる</t>
  </si>
  <si>
    <t>ATK：おおよそ中盤に召喚されるプレイキャラと対峙てちょうど良いAKT。攻撃間隔50フレームのファントムが与えるダメージとして適量になっているため、攻撃頻度によっては中央値から大きく外れた数値になる</t>
  </si>
  <si>
    <t>※ファントムの過疎具合・密集具合によって数値は変わるので、sequenceで単体稼働させる場合は数値が低めに感じる。集団で稼働させる場合は高く感じるといったことは発生する</t>
  </si>
  <si>
    <t>⚫︎クリアタイムの想定からボスのHPを調整する</t>
  </si>
  <si>
    <t>クリアタイムを3分程度とする場合</t>
  </si>
  <si>
    <t>Sequenceのフレームで考慮すると、9000フレーム程度となる</t>
  </si>
  <si>
    <t>ボスが1体の構成でエネミーステータスシートの数値を利用する場合大体5000〜6000フレームでボスを登場させると、ボス討伐に2000〜3000フレーム消費しおおよそ2分45〜3分超える程度のバトルになる</t>
  </si>
  <si>
    <t>ボスの数や取り巻きの数、活躍させたいプレイヤーキャラ（特攻や有利特性持ちなど）がいる場合はその都度調整する</t>
  </si>
  <si>
    <t>推奨PTLv</t>
  </si>
  <si>
    <t>雑魚HP RPG系</t>
  </si>
  <si>
    <t>雑魚ATK※バフ考慮外</t>
  </si>
  <si>
    <t>ボスHP</t>
  </si>
  <si>
    <t>ボスATK※バフ考慮外</t>
  </si>
  <si>
    <t>ゲートHP</t>
  </si>
  <si>
    <t>ディフェンス</t>
  </si>
  <si>
    <t>アタック / テクニカル</t>
  </si>
  <si>
    <t>サポート</t>
  </si>
  <si>
    <t>各ステージ毎に調整</t>
  </si>
  <si>
    <t>Lv1~/星1</t>
  </si>
  <si>
    <t>Lv2~/星1</t>
  </si>
  <si>
    <t>Lv3~/星1</t>
  </si>
  <si>
    <t>Lv5~/星1</t>
  </si>
  <si>
    <t>Lv7~/星1</t>
  </si>
  <si>
    <t>Lv10~/星1</t>
  </si>
  <si>
    <t>Lv15~/星1</t>
  </si>
  <si>
    <t>Lv20~/星1</t>
  </si>
  <si>
    <t>Lv25~/星1</t>
  </si>
  <si>
    <t>Lv30~/星1</t>
  </si>
  <si>
    <t>Lv35~/星1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</si>
  <si>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</si>
  <si>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</si>
  <si>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</si>
  <si>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</si>
  <si>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</si>
  <si>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</si>
  <si>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</si>
  <si>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</si>
  <si>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</si>
  <si>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</si>
  <si>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</si>
  <si>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</si>
  <si>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</si>
  <si>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</si>
  <si>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</si>
  <si>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</si>
  <si>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</si>
  <si>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</si>
  <si>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Lv70~/星3</t>
  </si>
  <si>
    <t>Ex main ~10</t>
  </si>
  <si>
    <t>Lv70~/星5</t>
  </si>
  <si>
    <t>Lv80~/星3</t>
  </si>
  <si>
    <t>Ex main ~16</t>
  </si>
  <si>
    <t>Lv80~/星5</t>
  </si>
  <si>
    <t>any</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</si>
  <si>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</si>
  <si>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</si>
  <si>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</si>
  <si>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</si>
  <si>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</si>
  <si>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</si>
  <si>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</si>
  <si>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</si>
  <si>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</si>
  <si>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</si>
  <si>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</si>
  <si>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</si>
  <si>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降臨バトルwave1</t>
  </si>
  <si>
    <t>降臨バトルwave2</t>
  </si>
  <si>
    <t>降臨バトルwave3</t>
  </si>
  <si>
    <t>降臨バトルwave4</t>
  </si>
  <si>
    <t>降臨バトルwave5</t>
  </si>
  <si>
    <t>降臨バトルwave6</t>
  </si>
  <si>
    <t>降臨バトルwave7</t>
  </si>
  <si>
    <t>降臨バトルwave8</t>
  </si>
  <si>
    <t>・敵の数を増やせば増やすほど面白くなるとは限らない</t>
  </si>
  <si>
    <t>・難易度が上に上がっていくにつれてinGameのプレイ時間は長くなるor短期決戦のキャラ強化チェックが入ってくる</t>
  </si>
  <si>
    <t>・納得感のないギミック、強さはゲームをつまらなくする確率が高くなる</t>
  </si>
  <si>
    <t>ex)自キャラが攻撃する前に、敵キャラに一方的な攻撃をされると、自キャラが攻撃できずに死ぬ等</t>
  </si>
  <si>
    <t>エネミーの強さについて（バランスTips）</t>
  </si>
  <si>
    <t>・ユーザーが持っているヒーローキャラ想定レベルの体力をもとに、ファントム側の攻撃力を調整する。</t>
  </si>
  <si>
    <t>ex)ユーザーのヒーローキャラ体力平均：2,000の場合</t>
  </si>
  <si>
    <t>敵1体の攻撃力が150DPSとすると、ヒーロー1体あたり12秒~14秒ほどで倒される等</t>
  </si>
  <si>
    <t>上記のファイトを合計何体、何回をやらせるかを決め、合計クリアタイムを算出する</t>
  </si>
  <si>
    <t>指針</t>
  </si>
  <si>
    <t>ステージの気持ちよさ</t>
  </si>
  <si>
    <t>・雑魚の数字を基本数値とする</t>
  </si>
  <si>
    <t>難易度担保</t>
  </si>
  <si>
    <t>・ボスのHPとゲートのHPは合計値</t>
  </si>
  <si>
    <t>推奨PTLvとは</t>
  </si>
  <si>
    <t>PT編成の6~8体はPT要求Lvを満たしていないとクリアが困難と認識してもらうための指標値</t>
  </si>
  <si>
    <t>クリアタイムやその他項目</t>
  </si>
  <si>
    <t>1.)ボスが登場するまでの時間＋ボス戦に使う時間＝クリアタイム</t>
  </si>
  <si>
    <t>2.)各ステージのクリアタイムから逆算して、シーケンスなどのタイムラインを決める</t>
  </si>
  <si>
    <t>3.)雑魚軍団は【等倍速で】7秒~15秒間隔で出撃するものとするが、それ以上それ未満で出撃する場合、1体当たりのHPやATKを調整する必要あり。</t>
  </si>
  <si>
    <t>4.)雑魚1個体を弱くして、出た差分を中ボス的な立ち位置のキャラに差分を足してもよい。※体力のみ</t>
  </si>
  <si>
    <t>ex)雑魚本来1体あたり体力5000だが、あえて2500にして、中ボスの体力を7500にする等。</t>
  </si>
  <si>
    <t>※特徴を出すキャラは上記のレギュから逸脱してもよい（面白さ担保のため）</t>
  </si>
  <si>
    <t>雑魚HP</t>
  </si>
  <si>
    <t>雑魚ATK(1回攻撃のDPSの値）※バフ考慮外</t>
  </si>
  <si>
    <t>ボスATK(1回攻撃のDPSの値）※バフ考慮外</t>
  </si>
  <si>
    <t>アタック</t>
  </si>
  <si>
    <t>テクニカル</t>
  </si>
  <si>
    <t>Normal main1</t>
  </si>
  <si>
    <t>~</t>
  </si>
  <si>
    <t>Normal main2</t>
  </si>
  <si>
    <t>Normal main3</t>
  </si>
  <si>
    <t>Normal main4</t>
  </si>
  <si>
    <t>Normal main5</t>
  </si>
  <si>
    <t>Normal main6</t>
  </si>
  <si>
    <t>Normal main7</t>
  </si>
  <si>
    <t>Normal main8</t>
  </si>
  <si>
    <t>Normal main9</t>
  </si>
  <si>
    <t>Normal main10</t>
  </si>
  <si>
    <t>Normal main11</t>
  </si>
  <si>
    <t>Normal main12</t>
  </si>
  <si>
    <t>Normal main13</t>
  </si>
  <si>
    <t>Normal main14</t>
  </si>
  <si>
    <t>Normal main15</t>
  </si>
  <si>
    <t>Normal main16</t>
  </si>
  <si>
    <t>Hard main1</t>
  </si>
  <si>
    <t>Hard main2</t>
  </si>
  <si>
    <t>Hard main3</t>
  </si>
  <si>
    <t>Hard main4</t>
  </si>
  <si>
    <t>Hard main5</t>
  </si>
  <si>
    <t>Hard main6</t>
  </si>
  <si>
    <t>Hard main7</t>
  </si>
  <si>
    <t>Hard main8</t>
  </si>
  <si>
    <t>Hard main9</t>
  </si>
  <si>
    <t>Hard main10</t>
  </si>
  <si>
    <t>Hard main11</t>
  </si>
  <si>
    <t>Hard main12</t>
  </si>
  <si>
    <t>Hard main13</t>
  </si>
  <si>
    <t>Hard main14</t>
  </si>
  <si>
    <t>Hard main15</t>
  </si>
  <si>
    <t>Hard main16</t>
  </si>
  <si>
    <t>Lv60~/星any</t>
  </si>
  <si>
    <t>Ex main1</t>
  </si>
  <si>
    <t>Ex main2</t>
  </si>
  <si>
    <t>Ex main3</t>
  </si>
  <si>
    <t>Ex main4</t>
  </si>
  <si>
    <t>Ex main5</t>
  </si>
  <si>
    <t>Lv70~/星any</t>
  </si>
  <si>
    <t>Ex main6</t>
  </si>
  <si>
    <t>Ex main7</t>
  </si>
  <si>
    <t>Ex main8</t>
  </si>
  <si>
    <t>Ex main9</t>
  </si>
  <si>
    <t>Ex main10</t>
  </si>
  <si>
    <t>Lv80~/星any</t>
  </si>
  <si>
    <t>Ex main11</t>
  </si>
  <si>
    <t>Ex main12</t>
  </si>
  <si>
    <t>Ex main13</t>
  </si>
  <si>
    <t>Ex main14</t>
  </si>
  <si>
    <t>Ex main15</t>
  </si>
  <si>
    <t>Ex main16</t>
  </si>
  <si>
    <t>施策別調整</t>
  </si>
  <si>
    <t>RキャラGET1</t>
  </si>
  <si>
    <t>RキャラGET2</t>
  </si>
  <si>
    <t>RキャラGET3</t>
  </si>
  <si>
    <t>RキャラGET4</t>
  </si>
  <si>
    <t>RキャラGET5</t>
  </si>
  <si>
    <t>SRキャラGET2</t>
  </si>
  <si>
    <t>SRキャラGET3</t>
  </si>
  <si>
    <t>SRキャラGET5</t>
  </si>
  <si>
    <t>原画ステージ1-2</t>
  </si>
  <si>
    <t>原画ステージ3</t>
  </si>
  <si>
    <t>原画ステージ4</t>
  </si>
  <si>
    <t>高難度(弱)1</t>
  </si>
  <si>
    <t>高難度(弱)2</t>
  </si>
  <si>
    <t>高難度(中)1</t>
  </si>
  <si>
    <t>高難度(中)2</t>
  </si>
  <si>
    <t>高難度(中)3</t>
  </si>
  <si>
    <t>高難度(中)4</t>
  </si>
  <si>
    <t>高難度(中)5</t>
  </si>
  <si>
    <t>高難度(強)1</t>
  </si>
  <si>
    <t>高難度(強)2</t>
  </si>
  <si>
    <t>高難度(強)3</t>
  </si>
  <si>
    <t>高難度(強)4</t>
  </si>
  <si>
    <t>高難度(強)5</t>
  </si>
  <si>
    <t>常時出てくる系</t>
  </si>
  <si>
    <r>
      <rPr>
        <rFont val="Arial"/>
        <color theme="1"/>
        <sz val="8.0"/>
      </rPr>
      <t>・このゲームの調整は</t>
    </r>
    <r>
      <rPr>
        <rFont val="Arial"/>
        <b/>
        <color theme="1"/>
        <sz val="8.0"/>
      </rPr>
      <t>ファントムのパラメータ</t>
    </r>
    <r>
      <rPr>
        <rFont val="Arial"/>
        <color theme="1"/>
        <sz val="8.0"/>
      </rPr>
      <t>とSequenceの</t>
    </r>
    <r>
      <rPr>
        <rFont val="Arial"/>
        <b/>
        <color theme="1"/>
        <sz val="8.0"/>
      </rPr>
      <t>ファントム出現タイミング、ドロップ召喚ポイント</t>
    </r>
    <r>
      <rPr>
        <rFont val="Arial"/>
        <color theme="1"/>
        <sz val="8.0"/>
      </rPr>
      <t>のみでほぼ完結する　　　　　　※強力な状態異常などを使う場合は用調整</t>
    </r>
  </si>
  <si>
    <r>
      <rPr>
        <rFont val="Arial"/>
        <color theme="1"/>
        <sz val="8.0"/>
      </rPr>
      <t>Sequenceを設定した際に、</t>
    </r>
    <r>
      <rPr>
        <rFont val="Arial"/>
        <b/>
        <color theme="1"/>
        <sz val="8.0"/>
      </rPr>
      <t>ファントムのパラメータを仮で入力しておくために最適な数値</t>
    </r>
    <r>
      <rPr>
        <rFont val="Arial"/>
        <color theme="1"/>
        <sz val="8.0"/>
      </rPr>
      <t>である</t>
    </r>
  </si>
  <si>
    <t>・エネミーキャラには以下のルールを持って特徴を定義するものとする</t>
  </si>
  <si>
    <t xml:space="preserve">　　・各クエスト毎の同難易度に登場させる同キャラの特徴は一貫すること。※ファントムくんは除く</t>
  </si>
  <si>
    <t xml:space="preserve">　　・難易度跨ぎやクエスト跨ぎでは特徴は変更してもよい。</t>
  </si>
  <si>
    <t xml:space="preserve">　　・キャラの見た目に沿った特徴とすること。</t>
  </si>
  <si>
    <t>・プレイアブルエネミーはすべてBossオーラを使用する（操られてる感の世界観を徹底するため）</t>
  </si>
  <si>
    <t>エネミーレギュ</t>
  </si>
  <si>
    <t>・GLOWではEnemyのことを「ファントム」と呼ぶ</t>
  </si>
  <si>
    <t>■射程について(well_distance）</t>
  </si>
  <si>
    <t>・well_distanceとは：ファントム（敵キャラクター）にどこまで近づくか？を決定する値　以下の表を参照値</t>
  </si>
  <si>
    <t>近距離</t>
  </si>
  <si>
    <t>〜</t>
  </si>
  <si>
    <t>中距離</t>
  </si>
  <si>
    <t>遠距離</t>
  </si>
  <si>
    <t>以上</t>
  </si>
  <si>
    <t>※0.1はNG 2025-06-10</t>
  </si>
  <si>
    <t>■範囲攻撃について(start_range/end_range）</t>
  </si>
  <si>
    <t>・start_range：キャラクターの現在座標から、設定した数字が「＋（加算）」されて攻撃開始距離が決まる。　0であればキャラクターの座標から攻撃範囲開始となる</t>
  </si>
  <si>
    <t>・end_range：キャラクターの座標(well_distance)から、設定した数字までが攻撃距離となる。</t>
  </si>
  <si>
    <t xml:space="preserve"> ※あくまでモーション重視。（モーションからはみ出た範囲を設定するとおかしな見え方になるので注意）</t>
  </si>
  <si>
    <t>end_range値</t>
  </si>
  <si>
    <t>範囲(小）</t>
  </si>
  <si>
    <t>範囲(中）</t>
  </si>
  <si>
    <t>範囲(大）</t>
  </si>
  <si>
    <t>範囲(特大）</t>
  </si>
  <si>
    <t>※単体攻撃のキャラの場合、well_distanceの値に+0.01すればよい</t>
  </si>
  <si>
    <t>■移動速度について</t>
  </si>
  <si>
    <t>D</t>
  </si>
  <si>
    <t>C</t>
  </si>
  <si>
    <t>B</t>
  </si>
  <si>
    <t>A</t>
  </si>
  <si>
    <t>とても速い</t>
  </si>
  <si>
    <t>65〜75</t>
  </si>
  <si>
    <t>速い</t>
  </si>
  <si>
    <t>普通</t>
  </si>
  <si>
    <t>遅い</t>
  </si>
  <si>
    <t>とても遅い</t>
  </si>
  <si>
    <t>※上記の中なか作中のイメージに合う速度の参照値</t>
  </si>
  <si>
    <t>■攻撃頻度について</t>
  </si>
  <si>
    <t>next_attack_intervalに設定する数値。攻撃と攻撃の感覚値を決定させるパラメーター。キャライメージや強さによって数値の参照値</t>
  </si>
  <si>
    <t>秒（F）</t>
  </si>
  <si>
    <t>~0.4秒（~20)</t>
  </si>
  <si>
    <t>0.5~1.9秒(25~99)</t>
  </si>
  <si>
    <t>2~3.99秒(100~150)</t>
  </si>
  <si>
    <t>4~7秒(200~350)</t>
  </si>
  <si>
    <t>8~13秒(400~650)</t>
  </si>
  <si>
    <t>■属性について</t>
  </si>
  <si>
    <t>・1IDにつき1属性のみ設定できる仕様</t>
  </si>
  <si>
    <t>・無/赤/青/緑/黄</t>
  </si>
  <si>
    <t>■必殺ワザにルールついて</t>
  </si>
  <si>
    <t>・プレイアブルエネミーキャラのみ必殺ワザを使用していいものとする（雑魚専用として制作されたファントムについては必殺ワザ使用不可）</t>
  </si>
  <si>
    <t>■必殺ワザサイクルについて</t>
  </si>
  <si>
    <t>・MstEnemyStageParameterのattack_combo_cycleで設定可能。</t>
  </si>
  <si>
    <t xml:space="preserve">　・3と設定した場合、3回目の攻撃で必殺技発動</t>
  </si>
  <si>
    <t>※以下リストに乗っ取り必殺ワザサイクル回数を決める</t>
  </si>
  <si>
    <t>通常攻撃回数</t>
  </si>
  <si>
    <t>4~10</t>
  </si>
  <si>
    <t>5~10</t>
  </si>
  <si>
    <t>4~9</t>
  </si>
  <si>
    <t>■Dropリーダーpについて</t>
  </si>
  <si>
    <t>・各エネミーを倒した際に得られるリーダーpが個別設定できるようになっているので以下の幅から選択し、設定するものとする</t>
  </si>
  <si>
    <t>雑魚</t>
  </si>
  <si>
    <t>Boss</t>
  </si>
  <si>
    <t>50~300</t>
  </si>
  <si>
    <t>100~500</t>
  </si>
  <si>
    <t>Hard、Ex</t>
  </si>
  <si>
    <t>0~100</t>
  </si>
  <si>
    <t>0~200</t>
  </si>
  <si>
    <t>オールスター</t>
  </si>
  <si>
    <t>0~500</t>
  </si>
  <si>
    <t>0~1000</t>
  </si>
  <si>
    <t>■特性について</t>
  </si>
  <si>
    <t>ファントムには、ヒーローキャラ同様特性を設定できるようになっている</t>
  </si>
  <si>
    <t>・1エネミー=1特性まで</t>
  </si>
  <si>
    <t>■必殺ワザについて</t>
  </si>
  <si>
    <t>毒</t>
  </si>
  <si>
    <t>~3秒/~2%</t>
  </si>
  <si>
    <t>~9秒/~5%</t>
  </si>
  <si>
    <t>~15秒/~15%</t>
  </si>
  <si>
    <t>~秒/~15%</t>
  </si>
  <si>
    <t>※1キャラGET、原画</t>
  </si>
  <si>
    <t>攻撃力Up</t>
  </si>
  <si>
    <t>~4秒/~5%</t>
  </si>
  <si>
    <t>~7秒/~10%</t>
  </si>
  <si>
    <t>~13秒/~30%</t>
  </si>
  <si>
    <t>※2高難度(弱),高難度(中)のステージ1~2</t>
  </si>
  <si>
    <t>攻撃力Down</t>
  </si>
  <si>
    <t>~6秒/~10%</t>
  </si>
  <si>
    <t>~12秒/~30%</t>
  </si>
  <si>
    <t>~20秒/~70%</t>
  </si>
  <si>
    <t>~20秒/~90%</t>
  </si>
  <si>
    <t>※3高難度(中)ステージ3~5,高難度(高)</t>
  </si>
  <si>
    <t>ダメージ軽減</t>
  </si>
  <si>
    <t>DamageCut</t>
  </si>
  <si>
    <t>~6秒/~500</t>
  </si>
  <si>
    <t>~12秒/2000</t>
  </si>
  <si>
    <t>~20秒/4000</t>
  </si>
  <si>
    <t>~12秒/3000</t>
  </si>
  <si>
    <t>~20秒/5000</t>
  </si>
  <si>
    <t>攻撃スピードDown</t>
  </si>
  <si>
    <t>AttackSpeedDown</t>
  </si>
  <si>
    <t>~6秒/~5%</t>
  </si>
  <si>
    <t>~12秒/~10%</t>
  </si>
  <si>
    <t>~20秒/~20%</t>
  </si>
  <si>
    <t>やけど</t>
  </si>
  <si>
    <t>Burn</t>
  </si>
  <si>
    <t>~6秒/~200固定ダメージ</t>
  </si>
  <si>
    <t>~9秒/~1000固定ダメージ</t>
  </si>
  <si>
    <t>~12秒/~2000固定ダメージ</t>
  </si>
  <si>
    <t>~15秒/~2000固定ダメージ</t>
  </si>
  <si>
    <t>Stun</t>
  </si>
  <si>
    <t>~3秒/30~70%</t>
  </si>
  <si>
    <t>~5秒/30~70%</t>
  </si>
  <si>
    <t>~7秒/50~100%</t>
  </si>
  <si>
    <t>氷結
(20%被ダメージup)</t>
  </si>
  <si>
    <t>Freeze</t>
  </si>
  <si>
    <t>~2秒/30~100%</t>
  </si>
  <si>
    <t>~4秒/30~100%</t>
  </si>
  <si>
    <t>~6秒/50~100%</t>
  </si>
  <si>
    <t>■ボスについて</t>
  </si>
  <si>
    <t>・ボスを登場させる場合は以下の設定を必須とする</t>
  </si>
  <si>
    <t>【MstAttackElementシート】</t>
  </si>
  <si>
    <t>range_end_parameter：50</t>
  </si>
  <si>
    <t>max_target_count：100</t>
  </si>
  <si>
    <t>damage_type：None</t>
  </si>
  <si>
    <t>hit_type：ForcedKnockBack5</t>
  </si>
  <si>
    <t>is_hit_stop：TRUE</t>
  </si>
  <si>
    <t>■プレイアブルエネミーについて（※Boss設定の場合は無視）</t>
  </si>
  <si>
    <t>・プレイアブルキャラをエネミーとして登場させる場合、GLOWの世界観で「操られている」設定があるため以下設定を遵守する</t>
  </si>
  <si>
    <t>【MstAutoPlayerSequence】</t>
  </si>
  <si>
    <t>aura_type：Boss</t>
  </si>
  <si>
    <t>■GLOWオリジナルファントムくんについて</t>
  </si>
  <si>
    <t>名前：ファントム</t>
  </si>
  <si>
    <t>名前：ボスファントム</t>
  </si>
  <si>
    <t>設定：雑魚orボス運用可能</t>
  </si>
  <si>
    <t>設定：ボス運用のみ</t>
  </si>
  <si>
    <t>原画ステージ1</t>
  </si>
  <si>
    <t>原画ステージ2</t>
  </si>
  <si>
    <t>原画ステージ5</t>
  </si>
  <si>
    <t>SRキャラGET1</t>
  </si>
  <si>
    <t>SRキャラGET4</t>
  </si>
  <si>
    <t>SSRキャラGET1</t>
  </si>
  <si>
    <t>SSRキャラGET2</t>
  </si>
  <si>
    <t>SSRキャラGET3</t>
  </si>
  <si>
    <t>SSRキャラGET4</t>
  </si>
  <si>
    <t>SSRキャラGET5</t>
  </si>
  <si>
    <t>高難度(弱)3</t>
  </si>
  <si>
    <t>高難度(弱)4</t>
  </si>
  <si>
    <t>高難度(弱)5</t>
  </si>
  <si>
    <t>BGMレギュについて</t>
  </si>
  <si>
    <t>■使用BGMリスト</t>
  </si>
  <si>
    <t>・</t>
  </si>
  <si>
    <t>ID管理_BGM</t>
  </si>
  <si>
    <t>■各作品の対応BGM項目</t>
  </si>
  <si>
    <t>ID管理_作品</t>
  </si>
  <si>
    <t>上記シートのR列でカテゴリを確認</t>
  </si>
  <si>
    <t>■ボスBGMについて</t>
  </si>
  <si>
    <t>通常BGMとは違いボス登場時にBGM変更が可能。こちらは原則としてイベントクエストにて演出、高難度で使用する</t>
  </si>
  <si>
    <t>ID採番ルール</t>
  </si>
  <si>
    <t>■採番について</t>
  </si>
  <si>
    <t>・ID管理に記載した後、データ設定をするものとする。</t>
  </si>
  <si>
    <t>ID管理</t>
  </si>
  <si>
    <t>・EnemyIDを管理するシート。</t>
  </si>
  <si>
    <t>ファントムマスター管理</t>
  </si>
  <si>
    <t>■メインクエストIDについて</t>
  </si>
  <si>
    <t>・”quest_main_"+"作品ID_"+"難易度_"+"識別番号"　の組み合わせで採番することとする。</t>
  </si>
  <si>
    <t>以下例</t>
  </si>
  <si>
    <t>ex)ダンダダンのクエスト</t>
  </si>
  <si>
    <t>quest_main_dan_normal_00001</t>
  </si>
  <si>
    <t>■ステージIDについて</t>
  </si>
  <si>
    <t>・"難易度"+"作品ID"+"クエスト識別番号"</t>
  </si>
  <si>
    <t>ex)ダンダダンのクエストでステージ1</t>
  </si>
  <si>
    <t>normal_dan_00001</t>
  </si>
  <si>
    <t>■ヒーローIDについて</t>
  </si>
  <si>
    <t>・"chara_"+"作品ID"+"キャラ識別番号"</t>
  </si>
  <si>
    <t>識別番号について</t>
  </si>
  <si>
    <t>採番としては6桁"nnn,nnn"で採番される</t>
  </si>
  <si>
    <t>1桁：リリースされる順に昇順で増やしていく</t>
  </si>
  <si>
    <t>10桁：1の桁で収まらない場合2の桁を増やし、1の桁を1スタートにもどす ..7,8,9→10,11,12...</t>
  </si>
  <si>
    <t>100桁：キャラの大枠ID。 ex)オカルン100、　モモ200、などキャラ別で分けて100桁で調整していく。</t>
  </si>
  <si>
    <t>1000桁以上：100桁で収まらなくなっていった場合、1000桁以上で調整していく</t>
  </si>
  <si>
    <t>■エネミーIDについて</t>
  </si>
  <si>
    <t>・エネミーIDは2通り用意される。</t>
  </si>
  <si>
    <t>・原則エネミーIDは量産しないものとし、基礎ステータスを基準にステージ側の係数設定で調整するものとする</t>
  </si>
  <si>
    <t>ex)赤属性の雑魚「綾瀬桃」のIDは1つ、青属性の雑魚「綾瀬桃」のIDは１つ。などの運用　属性別でIDが増えるのは許容</t>
  </si>
  <si>
    <t>EnemyMasterに登録する用（データ設定用）</t>
  </si>
  <si>
    <t>・"e_"+"作品ID"+"キャラ識別番号_"識別ID"+"+"種類"+"属性"</t>
  </si>
  <si>
    <t>ID管理シートに登録する用（主にリソース管理用）</t>
  </si>
  <si>
    <t>・"e_"+"作品ID"+"キャラ識別番号"（エネミーonlyIDの場合</t>
  </si>
  <si>
    <t>・"c_"+"作品ID"+"キャラ識別番号"（プレイアブルキャラのIDを流用する場合</t>
  </si>
  <si>
    <t>種類について</t>
  </si>
  <si>
    <t>雑魚：記載なし</t>
  </si>
  <si>
    <t>ボス：Boss</t>
  </si>
  <si>
    <t>属性について</t>
  </si>
  <si>
    <t>無色：none</t>
  </si>
  <si>
    <t>赤：red</t>
  </si>
  <si>
    <t>緑：green</t>
  </si>
  <si>
    <t>青：blue</t>
  </si>
  <si>
    <t>黄：yellow</t>
  </si>
  <si>
    <t>識別IDについて</t>
  </si>
  <si>
    <t>どこのクエストで使用するか、汎用なのか、などをわかりやすくするために記載</t>
  </si>
  <si>
    <t>・_general　や　・_allstar1　など</t>
  </si>
  <si>
    <t>サンプル</t>
  </si>
  <si>
    <t>e_dan_00101_general_boss_red</t>
  </si>
  <si>
    <t>（どこでもつかえる、ボス、赤属性、綾瀬桃）</t>
  </si>
  <si>
    <t>e_dan_00101_danonly_red</t>
  </si>
  <si>
    <t>（ダンダダンステージのみ、雑魚、赤属性、綾瀬桃）</t>
  </si>
  <si>
    <t>同IDが重複した場合</t>
  </si>
  <si>
    <t>enemy_dan_00101_01_red</t>
  </si>
  <si>
    <t>語尾に_01〜02と識別番号を増やす</t>
  </si>
  <si>
    <t>敗北時Tipsについて</t>
  </si>
  <si>
    <t>・各ステージ「MstInGame」の「result_tips.ja」に文言を設定すれば、敗北時にワンポイントアドバイスが表示できる仕様となっている</t>
  </si>
  <si>
    <t>・上記が設定されていない場合、「MstResultTipI18n」に登録されている文言が表示される。</t>
  </si>
  <si>
    <t>→表示される仕様は、設定されているレベルと、自身のユーザーレベルを比較して近いものが表示される仕様</t>
  </si>
  <si>
    <t>以下設定文言</t>
  </si>
  <si>
    <t>user_level</t>
  </si>
  <si>
    <t>result_tips</t>
  </si>
  <si>
    <t>キャラのレベルを強化しよう!
コインが足りない場合は、
コイン獲得クエストを遊んでみよう!</t>
  </si>
  <si>
    <t>キャラをランクアップをしてみよう!
探索で各種カラーメモリーを
獲得しよう!</t>
  </si>
  <si>
    <t>ゲートを強化してみよう!
コインが足りない場合は、
コイン獲得クエストを遊んでみよう!</t>
  </si>
  <si>
    <t>ガシャで同じキャラが出た場合は、
キャラのかけらになるぞ!
キャラのかけらは、キャラをグレードアップするためのアイテムだ!キャラをグレードアップして強化してみよう!</t>
  </si>
  <si>
    <t>よく出てくる用語</t>
  </si>
  <si>
    <t>■ユーザー系</t>
  </si>
  <si>
    <t>DAU=daily active user：日に遊んでくれるユーザー→毎日店に客来ているかを見る</t>
  </si>
  <si>
    <t>STU=stady user：継続して遊んでくれたユーザー→常連がいるかいないかを見る</t>
  </si>
  <si>
    <t>NRU=Newly registered user：初めて遊んでくれた人→新規さんが今後常連になるか</t>
  </si>
  <si>
    <t>CBU=come back user：久々にガチャ10連無料とかしてるし入ろうかなってなるユーザー→なぜNRUを上げれないとCBUを意識する必要があるのか(1か月遊んでない人)</t>
  </si>
  <si>
    <t>→新規が取れないので、新規を常連にはできない、昔常連だった人を再び常連にするしかない</t>
  </si>
  <si>
    <t>新規を常連にし続け、今いる常連を逃してはいけない</t>
  </si>
  <si>
    <t>RR=retention rate：継続して遊ぶ、ログインしてくれているユーザーの割合</t>
  </si>
  <si>
    <t>NRU増えたが、D3RR下がってる</t>
  </si>
  <si>
    <t>1-2日目は遊んでくれたが、3日目には遊んでくれない。3日目の施策があってない、報酬が悪い？そもそも何もしていない可能性がある</t>
  </si>
  <si>
    <t>■お金系</t>
  </si>
  <si>
    <t>ARPU=average revenue per user ：1ユーザーあたりの平均課金額(客単価)→セールス関連の異常がないかの判断をする指標。</t>
  </si>
  <si>
    <t>PU=paid user：課金してくれたユーザー人数</t>
  </si>
  <si>
    <t>PUR=paid user rate：ユーザーの課金率</t>
  </si>
  <si>
    <t>PUだけだとDAUのせいで課金者が減った？と理由付けが正確にならないので、%で見ると、そもそも商品が買いにきた人に合っていない、などがある。</t>
  </si>
  <si>
    <t>ARPPU=average revenue per paid user：課金してくれた1ユーザーの平均課金額→課金ユーザーがちゃんとお金を使っているかを確認するために見る。</t>
  </si>
  <si>
    <t>ユーザーの熱量にもなってくるので、ここが下がると応急処置をしなければいけない</t>
  </si>
  <si>
    <t>ステージ詳細文の記載レギュレーションとテンプレート</t>
  </si>
  <si>
    <t>■ステージ詳細文に記載する内容</t>
  </si>
  <si>
    <t>ステージ詳細には基本的に以下の内容を記載します。</t>
  </si>
  <si>
    <t>・登場する敵の属性</t>
  </si>
  <si>
    <t>・コマ効果</t>
  </si>
  <si>
    <t>・ギミック</t>
  </si>
  <si>
    <t>・敵が使用してくる状態異常</t>
  </si>
  <si>
    <t>・敵が持っている特性</t>
  </si>
  <si>
    <t>・変身</t>
  </si>
  <si>
    <t>・その他事前に知っておかないとクリアが困難な情報</t>
  </si>
  <si>
    <t>・活躍するキャラ</t>
  </si>
  <si>
    <t>・特別ルールの有無</t>
  </si>
  <si>
    <t>ステージ詳細文は以下のレギュレーションに沿って記載を行います。</t>
  </si>
  <si>
    <t>・記載する内容は【属性情報】【コマ効果情報】【ギミック情報】の3つに項目分けして記載します。</t>
  </si>
  <si>
    <t>・項目単位で記載する内容がない場合、項目タイトルごと記載を行いません。</t>
  </si>
  <si>
    <t>例)コマ効果が設定されていない場合、【コマ効果情報】の記載も行わない。</t>
  </si>
  <si>
    <t>・項目と項目の間には空白行を挿入します。</t>
  </si>
  <si>
    <t>・使用する数字や感嘆符は原則として半角を使用します。ただし、監修都合の場合はその限りではありません。</t>
  </si>
  <si>
    <t>例)使用OK「!」「怪獣８号」使用NG「！」「怪獣8号」</t>
  </si>
  <si>
    <t>・属性記載やコマ効果、ギミックそれぞれについて対策方法まで記載します。</t>
  </si>
  <si>
    <t>※対策方法については、必ず記載する必要があるわけではなく、設計書の意図で記載を省くことを可能とします。</t>
  </si>
  <si>
    <t>例)ダメージコマを使用しているステージだが、ダメージコマ無効化の特性を持つキャラを編成するより、</t>
  </si>
  <si>
    <t xml:space="preserve">　 ダメージコマを避て戦闘した方が戦いやすいステージ設計になっている時。</t>
  </si>
  <si>
    <t>・その他事前に知っておかないとクリアが困難な情報の詳細</t>
  </si>
  <si>
    <t>・記載の判断については原則ステージ設計者の判断になります。</t>
  </si>
  <si>
    <t>・記載ギミック例は以下の通りです。</t>
  </si>
  <si>
    <t>・敵がゲート以外から出現する場合</t>
  </si>
  <si>
    <t>・制限時間以内にクリアしないと敵が大量に出現する場合</t>
  </si>
  <si>
    <t>・特定のコマに侵入すると敵が出現する場合</t>
  </si>
  <si>
    <t>■ステージ詳細文のテンプレート</t>
  </si>
  <si>
    <t>全体のテンプレート(記載例)</t>
  </si>
  <si>
    <t>【特別ギミック】
永続で、『〇〇』、『〇〇』、『〇〇』作品の味方キャラの体力・攻撃ステータスをN%UP
【属性情報】
赤属性の敵が登場するので青属性のキャラは有利に戦うこともできるぞ!
さらに、無属性の敵も登場するぞ!
【コマ効果情報】
毒コマが登場するぞ!
特性で毒ダメージ軽減を持っているキャラを編成しよう!
【ギミック情報】
ノックバック攻撃をしてくる敵が登場するぞ!
特性でノックバック無効化を持っているキャラを編成しよう!</t>
  </si>
  <si>
    <t>属性情報のテンプレート</t>
  </si>
  <si>
    <t>・複数属性が登場する場合のテンプレート</t>
  </si>
  <si>
    <t>赤属性の敵が登場するので青属性のキャラは有利に戦うこともできるぞ!
青属性の敵が登場するので黄属性のキャラは有利に戦うこともできるぞ!
黄属性の敵が登場するので緑属性のキャラは有利に戦うこともできるぞ!
緑属性の敵が登場するので赤属性のキャラは有利に戦うこともできるぞ!
さらに、無属性の敵も登場するぞ!</t>
  </si>
  <si>
    <t>・無属性のみが登場する場合のテンプレート</t>
  </si>
  <si>
    <t>無属性の敵が登場するぞ!</t>
  </si>
  <si>
    <t>コマ効果情報のテンプレート</t>
  </si>
  <si>
    <t>・紹介部分のテンプレート</t>
  </si>
  <si>
    <t>攻撃UPコマ、攻撃DOWNコマ、ダメージコマ、突風コマ、毒コマ、暗闇コマが登場するぞ!</t>
  </si>
  <si>
    <t>※順番はテンプレートのままで、固定にしてください</t>
  </si>
  <si>
    <t>・対策方法を含んだテンプレート</t>
  </si>
  <si>
    <t>コマ効果</t>
  </si>
  <si>
    <t>テンプレート文言</t>
  </si>
  <si>
    <t>攻撃UPコマ</t>
  </si>
  <si>
    <t>攻撃UPコマが登場するぞ!
攻撃UPコマで戦うことを意識しよう!</t>
  </si>
  <si>
    <t>攻撃UPコマが登場するぞ!
特性で攻撃UPコマ効果UPを持っているキャラを編成しよう!</t>
  </si>
  <si>
    <t>攻撃DOWNコマ</t>
  </si>
  <si>
    <t>攻撃DOWNコマが登場するぞ!
特性で攻撃DOWNコマ無効化を持っているキャラを編成しよう!</t>
  </si>
  <si>
    <t>攻撃DOWNコマが登場するぞ!
攻撃DOWNコマを避けて戦うことを意識しよう!</t>
  </si>
  <si>
    <t>ダメージコマが登場するぞ!
特性でダメージコマ無効化を持っているキャラを編成しよう!</t>
  </si>
  <si>
    <t>ダメージコマが登場するぞ!
ダメージコマを避けて戦うことを意識しよう!</t>
  </si>
  <si>
    <t>突風コマが登場するぞ!
特性で突風コマ無効化を持っているキャラを編成しよう!</t>
  </si>
  <si>
    <t>毒コマ</t>
  </si>
  <si>
    <t>毒コマが登場するぞ!
特性で毒ダメージ軽減を持っているキャラを編成しよう!</t>
  </si>
  <si>
    <t>毒コマが登場するぞ!
毒コマを避けて戦うことを意識しよう!</t>
  </si>
  <si>
    <t>暗闇コマが登場するぞ!
暗闇コマの中には注意しよう!</t>
  </si>
  <si>
    <t>火傷コマ</t>
  </si>
  <si>
    <t>火傷コマが登場するぞ!
特性で火傷ダメージ軽減を持っているキャラを編成しよう!</t>
  </si>
  <si>
    <t>火傷コマが登場するぞ!
火傷コマを避けて戦うことを意識しよう!</t>
  </si>
  <si>
    <t>ギミック情報のテンプレート</t>
  </si>
  <si>
    <t>ギミック</t>
  </si>
  <si>
    <t>ノックバック攻撃をしてくる敵が登場するぞ!
特性でノックバック無効化を持っているキャラを編成しよう!</t>
  </si>
  <si>
    <t>火傷</t>
  </si>
  <si>
    <t>火傷攻撃をしてくる敵が登場するぞ!
特性で火傷ダメージ軽減を持っているキャラを編成しよう!</t>
  </si>
  <si>
    <t>氷結</t>
  </si>
  <si>
    <t>氷結攻撃をしてくる敵が登場するぞ!
特性で氷結無効化を持っているキャラを編成しよう!</t>
  </si>
  <si>
    <t>スタン攻撃をしてくる敵が登場するぞ!
特性でスタン攻撃無効化を持っているキャラを編成しよう!</t>
  </si>
  <si>
    <t>毒攻撃をしてくる敵が登場するぞ!
特性で毒ダメージ軽減を持っているキャラを編成しよう!</t>
  </si>
  <si>
    <t>攻撃UP</t>
  </si>
  <si>
    <t>敵全体の攻撃UPをしてくる敵が登場するぞ!</t>
  </si>
  <si>
    <t>敵自身の攻撃UPをしてくる敵が登場するぞ!</t>
  </si>
  <si>
    <t>攻撃DOWN</t>
  </si>
  <si>
    <t>味方の攻撃DOWNをしてくる敵が登場するぞ!</t>
  </si>
  <si>
    <t>被ダメージカット</t>
  </si>
  <si>
    <t>敵自身に被ダメージカットを付与する敵が登場するぞ!</t>
  </si>
  <si>
    <t>HP吸収攻撃</t>
  </si>
  <si>
    <t>自身の体力を回復する攻撃をしてくる敵が登場するぞ!</t>
  </si>
  <si>
    <t>ノックバック無効</t>
  </si>
  <si>
    <t>ノックバック無効化の特性を持つ敵が登場するぞ!</t>
  </si>
  <si>
    <t>根性</t>
  </si>
  <si>
    <t>根性の特性を持つ敵が登場するぞ!</t>
  </si>
  <si>
    <t>ダメージを受けると変身する敵が登場するぞ!</t>
  </si>
  <si>
    <t>ゲートバリア</t>
  </si>
  <si>
    <t>ボスファントムを倒さない限りファントムゲートHPは削れないぞ!</t>
  </si>
  <si>
    <t>オブジェクト配置</t>
  </si>
  <si>
    <t>一定時間でステージ上で倒れている敵が復活するぞ!
盤面に注意しつつ、召喚ポイントに余裕を持たせよう!</t>
  </si>
  <si>
    <t>ゲート以外からの敵出現</t>
  </si>
  <si>
    <t>時間経過で、突如上空から出現する敵もいるぞ!
盤面をしっかり確認しよう!</t>
  </si>
  <si>
    <t>時間経過で、突如出現する敵もいるぞ!
盤面をしっかり確認しよう!</t>
  </si>
  <si>
    <t>時間で大量の敵出現</t>
  </si>
  <si>
    <t>時間経過で攻撃の高いファントムが大量に出現するぞ!
攻撃の高いキャラで素早く（キャラ名）を倒そう!</t>
  </si>
  <si>
    <t>時間で敵が動き出す</t>
  </si>
  <si>
    <t>（キャラ名）は60秒経過すると動き出すぞ!
攻撃の高いキャラで素早く（キャラ名）を倒そう!</t>
  </si>
  <si>
    <t>特定条件で追加の敵出現</t>
  </si>
  <si>
    <t>最初からステージに出現している敵を倒すと、追加で敵が出現するようになるぞ!</t>
  </si>
  <si>
    <t>敵を倒すたびに追加で敵が出現するようになるぞ!</t>
  </si>
  <si>
    <t>味方がコマに侵入すると、出現する敵もいるぞ!</t>
  </si>
  <si>
    <t>（キャラ名）が変身すると追加で敵が出現するようになるぞ!
攻撃するタイミングに注意しよう!</t>
  </si>
  <si>
    <t>ファントムゲートにダメージを与えると出現する敵もいるぞ!</t>
  </si>
  <si>
    <t>効果対象ののテンプレート</t>
  </si>
  <si>
    <t>効果対象</t>
  </si>
  <si>
    <t>自身（単体）</t>
  </si>
  <si>
    <t>敵自身に</t>
  </si>
  <si>
    <t>敵（複数体/コマ）</t>
  </si>
  <si>
    <t>敵に</t>
  </si>
  <si>
    <t>敵全体（ページ）</t>
  </si>
  <si>
    <t>敵全体に</t>
  </si>
  <si>
    <t>味方（単体/複数体/コマ）</t>
  </si>
  <si>
    <t>味方に</t>
  </si>
  <si>
    <t>味方全体（ページ）</t>
  </si>
  <si>
    <t>味方全体に</t>
  </si>
  <si>
    <t>活躍するキャラのテンプレート</t>
  </si>
  <si>
    <t>活躍するキャラ性能</t>
  </si>
  <si>
    <t>必要リーダーPの低いキャラが活躍するぞ!</t>
  </si>
  <si>
    <t>範囲攻撃のキャラが活躍するぞ!</t>
  </si>
  <si>
    <t>遠距離攻撃のキャラが活躍するぞ!</t>
  </si>
  <si>
    <t>ノックバック攻撃のキャラが活躍するぞ!</t>
  </si>
  <si>
    <t>作品バフのテンプレート例</t>
  </si>
  <si>
    <t>永続で、『〇〇』作品の味方キャラの体力・攻撃ステータスをN%UP</t>
  </si>
  <si>
    <t>永続で、『〇〇』作品の赤属性の味方キャラの体力・攻撃ステータスをN%UP</t>
  </si>
  <si>
    <t>特別ルール有無のテンプレート</t>
  </si>
  <si>
    <t>・特別ルールがある時にのみ固定の文言を記載します。</t>
  </si>
  <si>
    <t>また、このステージでは特別ルールがあるぞ!</t>
  </si>
  <si>
    <t>『〇〇』作品の赤属性のアタック、サポートの味方キャラの攻撃ステータスをN秒間UP</t>
  </si>
  <si>
    <t>『〇〇』作品の味方キャラ「キャラ名」の攻撃ステータスをN秒間UP</t>
  </si>
  <si>
    <t>『〇〇』作品の赤属性のアタック、サポートの敵の攻撃ステータスをN秒間UP</t>
  </si>
  <si>
    <t>『〇〇』作品の敵キャラ「キャラ名」の攻撃ステータスをN秒間UP</t>
  </si>
  <si>
    <t>内容</t>
  </si>
  <si>
    <t>ワザ</t>
  </si>
  <si>
    <t>安藤</t>
  </si>
  <si>
    <t>pageめくりギミック</t>
  </si>
  <si>
    <t>1p目2p目と縦スクロールではなく横スクロールギミックが欲しい
・主に高難度で使用することになると思うが盤面全体を
見極めないといけないようなギミック</t>
  </si>
  <si>
    <t>ジャンブルラッシュゲージ増減</t>
  </si>
  <si>
    <t>n本チャージ、n本減ができるワザが欲しい
・ギミックで専用ファントム登場時、ゲージを吸う
・spキャラでn本増やすなどの遊びができる
※ギミックで使う場合専用ファントムが欲しい</t>
  </si>
  <si>
    <t>pageアクシデントギミック</t>
  </si>
  <si>
    <t>不定期にpage全体に隕石が落ちてきたり、ランダムギミックができる遊びが欲しい
被弾したら体力n%ダメージみたいな
※主に高難度の遊び</t>
  </si>
  <si>
    <t>固定ダメージワザ（not割合）</t>
  </si>
  <si>
    <t>火傷の皮変えでよいので欲しい（決闘トレンド向け予定）
※耐性特性も合わせて</t>
  </si>
  <si>
    <t>page拡大縮小機能</t>
  </si>
  <si>
    <r>
      <rPr>
        <sz val="8.0"/>
      </rPr>
      <t xml:space="preserve">いきなり盤面が小さくなったりしてみづらくさせる遊び
</t>
    </r>
    <r>
      <rPr>
        <color rgb="FF1155CC"/>
        <sz val="8.0"/>
        <u/>
      </rPr>
      <t xml:space="preserve">https://youtu.be/wrYrRMi7od8
</t>
    </r>
    <r>
      <rPr>
        <sz val="8.0"/>
      </rPr>
      <t>上記動画0:45~1:55参考
※高難度向け</t>
    </r>
  </si>
  <si>
    <t>前田</t>
  </si>
  <si>
    <t>特性無効化</t>
  </si>
  <si>
    <t>一定時間特性を無効化する（最初は超高難易度で敵が使う想定/にゃんこの古代の呪い）
限定のプレイアブルとかにつけていく
※無効化の無効化特性もあわせて必要</t>
  </si>
  <si>
    <t>中間ファントムゲート</t>
  </si>
  <si>
    <t>破壊してもクリアにならないファントムゲート（オブジェクト的なイメージ）
長めのステージの中間に置いて、前半後半って分けたり、
先に中間ゲート破壊すると有利になるステージとか作れないかなと</t>
  </si>
  <si>
    <t>天野（安藤</t>
  </si>
  <si>
    <t>リーダーp生成必殺（どっちか）</t>
  </si>
  <si>
    <t>必殺ワザ打つたびにリーダーp生成（ルークに使用）</t>
  </si>
  <si>
    <t>暗闇コマが晴れるとコマ効果がついたコマがある</t>
  </si>
  <si>
    <t>システム上できないのでできるようになってほしい
暗闇コマが晴れるまでどんなギミックがあるかわからないドキドキ感</t>
  </si>
  <si>
    <t>リーダーp生成特性（どっちか）</t>
  </si>
  <si>
    <t>盤面に登場してるn秒間ごとにxxP生成（ルークに使用）
※こっちだったら赤猫キャラにも追加特性でつけれる様になる</t>
  </si>
  <si>
    <t>敵が総攻撃を使ってくる</t>
  </si>
  <si>
    <t>決闘で開発されると思うので、通常ステージでも使えるようになると面白そう</t>
  </si>
  <si>
    <t>後藤R</t>
  </si>
  <si>
    <t>本当のコマ効果</t>
  </si>
  <si>
    <t>原画コマからの攻撃
⇨コマに原画が配置されており、そのコマに書かれているキャラがアニメーションで動き
ステージギミックとして、状態異常効果、ダメージを与えてくる。
例）チェンソーマンのコマなら、チェンソーが回転し、チェンソーに突っ込んだ味方、相手キャラは即撃破、など</t>
  </si>
  <si>
    <t>毒ダメージワザと毒コマがあるから火傷コマてきなのもほしくない？</t>
  </si>
  <si>
    <t>シーケンスと報酬のランダム設定</t>
  </si>
  <si>
    <t>ステージの挑戦時に設定されたシーケンスの中からランダムで選択される機能（確率で挑戦できるステージの中身が変わるイメージ。AパターンとBパターン...）
クリアしたステージのシーケンスIDもしくは倒したキャラによってドロップ報酬が変えられる機能</t>
  </si>
  <si>
    <t>アーニャピーナッツ好き</t>
  </si>
  <si>
    <t>選択したコマにピーナッツをばら撒いて、そこを通った相手キャラがダメージをうける
スペシャルキャラがコマ効果を生成できるようにするスキル</t>
  </si>
  <si>
    <t>コマ効果一定時間経過すると出現</t>
  </si>
  <si>
    <t>カービィのエアライドのシティトライアルみたいな感じで、
一定時間経過すると特定のコマがいきなり攻撃DOWNコマなどに変更
特定のコマの背景かuiかを考える必要はあり</t>
  </si>
  <si>
    <t>弱体化コマ</t>
  </si>
  <si>
    <t>1.HP割合低下コマ
2.受けるダメージn倍コマ</t>
  </si>
  <si>
    <t>時間停止コマ</t>
  </si>
  <si>
    <t>コマ侵入時1回だけn秒間動き硬直</t>
  </si>
  <si>
    <t>和田</t>
  </si>
  <si>
    <t>キラキラオーラ
or
虹色オーラ</t>
  </si>
  <si>
    <t>倒すことで大量のリーダーPを落とすキャラクターを示唆した表現
遊びとして大量に敵が出てくるマップで一人だけキラキラしており周りの雑魚を一掃後
単体スキルで狙って倒すなどを想定した敵などで使いたい</t>
  </si>
  <si>
    <t>ユーザーがこの敵を倒せば大量のリーダーPがもらえる！
このタイミングで倒さないと次やばいのがくる！などそういった想定ができるようになれれば嬉しい</t>
  </si>
  <si>
    <t>カウントダウンゲート
or
良い表現あれば</t>
  </si>
  <si>
    <t>コマの途中で出てくる敵が初見殺し感がすごいので
そういう出てくる場所にカウント表示と0になったらてきが出てくるようなギミックが欲しい</t>
  </si>
  <si>
    <t>もちろんある程度、詳細に記載することで初見殺しを抑えることができるが
基本はプレイしているとやっぱり面白さより不快感が勝つのでどうにかしたい
あとキャラクターが全員出ていたりすると絶対負ける感もどうにかしたい</t>
  </si>
  <si>
    <t>特例のレアリティ n回召喚まで</t>
  </si>
  <si>
    <t>UR 3回召喚しかできない　など</t>
  </si>
  <si>
    <t>これにする！</t>
  </si>
  <si>
    <t>キャラ指示書</t>
  </si>
  <si>
    <t>https://docs.google.com/presentation/d/1tKs3PLm9fTAE880Opgok_f_5ggIG2CF-/edit</t>
  </si>
  <si>
    <t>ロール：</t>
  </si>
  <si>
    <t>射程：</t>
  </si>
  <si>
    <t>モーション：</t>
  </si>
  <si>
    <t>https://wonderplanet-glow.slack.com/archives/C069N3UL80H/p1751881305655639?thread_ts=1750326264.038019&amp;cid=C069N3UL80H</t>
  </si>
  <si>
    <t>必殺技特徴：</t>
  </si>
  <si>
    <t>連続攻撃+ノックバック</t>
  </si>
  <si>
    <t>新スキルは特性にする</t>
  </si>
  <si>
    <t>案1</t>
  </si>
  <si>
    <t>自己HPがn%以下/以上の場合攻撃力n%up</t>
  </si>
  <si>
    <t>案2</t>
  </si>
  <si>
    <t>弱点付与（LoLのQuinnパッシブ）：ランダムな敵に弱点が付与されるので、付与された敵に攻撃を当てるとダメージn倍</t>
  </si>
  <si>
    <t>案3</t>
  </si>
  <si>
    <t>ダメージを与える対象のキャラのロールがディフェンスの場合に、攻撃力がN%UP</t>
  </si>
  <si>
    <t>案4</t>
  </si>
  <si>
    <t>ダメージを与えるごとに自身の攻撃力がN%UP</t>
  </si>
  <si>
    <t>案5</t>
  </si>
  <si>
    <t>ダメージを受けるごとに自身の攻撃力がN%UP</t>
  </si>
  <si>
    <t>必要なもの</t>
  </si>
  <si>
    <t>専用の攻撃upアイコン</t>
  </si>
  <si>
    <t>仕様</t>
  </si>
  <si>
    <t>・自己HPがn%以下/以上の場合攻撃力n%up</t>
  </si>
  <si>
    <t>・通常の攻撃up効果と重複する</t>
  </si>
  <si>
    <t>・条件が満たさない場合は状態異常アイコンを消し、攻撃upの効果も消える</t>
  </si>
  <si>
    <t>設定で3種（？）設定が必要</t>
  </si>
  <si>
    <t>・HPn%以上 or 以下の設定</t>
  </si>
  <si>
    <t>・HPn%の値設定</t>
  </si>
  <si>
    <t>・攻撃upの%の値設定</t>
  </si>
  <si>
    <t>攻撃up効果は「加算」とする</t>
  </si>
  <si>
    <t>攻撃</t>
  </si>
  <si>
    <t>攻撃力バフ</t>
  </si>
  <si>
    <t>必殺技バフ攻撃up1</t>
  </si>
  <si>
    <t>＝（必殺ワザバフ1 ＋ 必殺ワザバフ2…） ＋ （特性バフ1 ＋ 特性バフ2…） ＋ （コマ効果バフ × （1 + コマ効果ブースト））</t>
  </si>
  <si>
    <t>特性　以上以下バフ1</t>
  </si>
  <si>
    <t>特性　別バフ2</t>
  </si>
  <si>
    <t>攻撃バフ＝1+（必殺技バフ攻撃up1)+(特性バフ1+別バフ2)</t>
  </si>
  <si>
    <t>結</t>
  </si>
  <si>
    <t>表題</t>
  </si>
  <si>
    <t>メインクエストのステージをまとめました</t>
  </si>
  <si>
    <t>・難易度ノーマルについては「」で定義してから作り始めましたが、以降の難易度についてはステージ設計者に委ねられていたので確認用にまとめました。</t>
  </si>
  <si>
    <t>基本情報</t>
  </si>
  <si>
    <t>敵属性</t>
  </si>
  <si>
    <t>特別ルール</t>
  </si>
  <si>
    <t>クエスト番号</t>
  </si>
  <si>
    <t>設計書</t>
  </si>
  <si>
    <t>制限時間</t>
  </si>
  <si>
    <t>防衛</t>
  </si>
  <si>
    <t>オブジェクト防衛</t>
  </si>
  <si>
    <t>◯</t>
  </si>
  <si>
    <t>SRキャラGET</t>
  </si>
  <si>
    <t>SSRキャラGET</t>
  </si>
  <si>
    <t>原画</t>
  </si>
  <si>
    <t>高難度(中)</t>
  </si>
  <si>
    <t>高難度(強)</t>
  </si>
  <si>
    <t>everyone</t>
  </si>
  <si>
    <t>メイン10
メイン11</t>
  </si>
  <si>
    <t>メイン12
メイン13</t>
  </si>
  <si>
    <t>メイン14
メイン15</t>
  </si>
  <si>
    <t>メイン16</t>
  </si>
  <si>
    <t>~メイン8</t>
  </si>
  <si>
    <t>~メイン12</t>
  </si>
  <si>
    <t>~メイン16</t>
  </si>
  <si>
    <t>※1：メインクエスト1の前にチュートリアルあり</t>
  </si>
  <si>
    <t>※2：1キャラ レベル10程度に強化されるフローあり</t>
  </si>
  <si>
    <t>※3：PT平均レベルはあくまで戦闘力ベース（星などを強化してそれ相当の戦闘力になっていればクリア可能ベース）</t>
  </si>
  <si>
    <t>※4：リリース想定キャラでの戦闘力ベース。1y,2y後のインフレは考慮なし</t>
  </si>
  <si>
    <t>※5：VHardのみ全ステージ80想定じゃだめか？　擬似的チャレンジ</t>
  </si>
  <si>
    <t>今後やること （作成）1/27記載</t>
  </si>
  <si>
    <t>プレイヤーランク設計</t>
  </si>
  <si>
    <t>クエスト基本ルール作成</t>
  </si>
  <si>
    <t>探索設計</t>
  </si>
  <si>
    <t>キャラ強化設計</t>
  </si>
  <si>
    <t>ゲート強化設計</t>
  </si>
  <si>
    <t>降臨バトルレギュ</t>
  </si>
  <si>
    <t>戦闘力表作る必要あり（後回し）</t>
  </si>
  <si>
    <t>難易度詳細レギュ作る必要あり</t>
  </si>
  <si>
    <t>報酬レギュを作る必要あり</t>
  </si>
  <si>
    <t>defense</t>
  </si>
  <si>
    <t>前線、防衛ライン要員</t>
  </si>
  <si>
    <t>attack</t>
  </si>
  <si>
    <t>technical</t>
  </si>
  <si>
    <t>support</t>
  </si>
  <si>
    <t>special</t>
  </si>
  <si>
    <t>0~1</t>
  </si>
  <si>
    <t>スコチャレ</t>
  </si>
  <si>
    <t xml:space="preserve">
メイン9
メイン10</t>
  </si>
  <si>
    <t xml:space="preserve">
メイン11
メイン12</t>
  </si>
  <si>
    <t>メイン6
メイン7</t>
  </si>
  <si>
    <t>メイン13
メイン14</t>
  </si>
  <si>
    <t>メイン8
メイン9</t>
  </si>
  <si>
    <t>メイン15
メイン16</t>
  </si>
  <si>
    <t>基礎構成</t>
  </si>
  <si>
    <t>2~4</t>
  </si>
  <si>
    <t>0~2</t>
  </si>
  <si>
    <r>
      <rPr>
        <rFont val="Arial"/>
        <b/>
        <color theme="1"/>
        <sz val="12.0"/>
      </rPr>
      <t xml:space="preserve">大前提：原作の1巻〜2巻の内容を再現　</t>
    </r>
    <r>
      <rPr>
        <rFont val="Arial"/>
        <b/>
        <color theme="1"/>
        <sz val="8.0"/>
      </rPr>
      <t>（3ステージのみクエストは例外あり）</t>
    </r>
  </si>
  <si>
    <t>Normal⇨コンセプト：基本を理解せよ</t>
  </si>
  <si>
    <t>・・・</t>
  </si>
  <si>
    <t>コンセプト（原作再現方法）</t>
  </si>
  <si>
    <t>メインクエスト1</t>
  </si>
  <si>
    <t xml:space="preserve">
無属性のエネミーがゲートから出てきたり、ステージのコマに最初から配置されている待ち伏せエネミーなどを想定。
このゲームがどんな仕組みなのかを理解してもらう
</t>
  </si>
  <si>
    <t>メインクエスト2</t>
  </si>
  <si>
    <t xml:space="preserve">
最初のメインクエストなので簡単なロールを学んでもらうクエスト
ディフェンスが活躍するステージやアタックが活躍するステージ
などがあり、基本的なタワーディフェンス/オフェンスを学ぶ</t>
  </si>
  <si>
    <t>メインクエスト3</t>
  </si>
  <si>
    <t>新登場ギミック：パワーダウンコマ
パワーダウンコマの中に入って戦うとキャラが本来の力が発揮できないことを伝えるステージ
パワーダウンコマを避けるか、パワーダウンコマ無効のキャラを編成すれば
クリア可能になると学習してもらう</t>
  </si>
  <si>
    <t>メインクエスト4</t>
  </si>
  <si>
    <r>
      <rPr>
        <rFont val="Arial"/>
        <color theme="1"/>
        <sz val="8.0"/>
      </rPr>
      <t>登場ギミック：</t>
    </r>
    <r>
      <rPr>
        <rFont val="Arial"/>
        <color rgb="FFFF0000"/>
        <sz val="8.0"/>
      </rPr>
      <t>赤属性ファントム</t>
    </r>
    <r>
      <rPr>
        <rFont val="Arial"/>
        <color theme="1"/>
        <sz val="8.0"/>
      </rPr>
      <t xml:space="preserve">
各ステージ、赤属性ファントムが登場。
赤属性を倒すために、青属性キャラを編成すると勝ちやすいと
認識してもらう
これ以降のメインクエストノーマルは赤属性が登場</t>
    </r>
  </si>
  <si>
    <t>メインクエスト5</t>
  </si>
  <si>
    <t>新登場ギミック：【暗闇コマ】【変身】
ステージのいたるところに暗闇コマ登場。
特にユーザーに対する直接的な害はないが、暗闇コマの中に
待ち伏せファントムなどがいるということを理解してもらう</t>
  </si>
  <si>
    <t>メインクエスト6</t>
  </si>
  <si>
    <r>
      <rPr>
        <rFont val="Arial"/>
        <color theme="1"/>
        <sz val="8.0"/>
      </rPr>
      <t>新登場ギミック：【</t>
    </r>
    <r>
      <rPr>
        <rFont val="Arial"/>
        <color rgb="FF9900FF"/>
        <sz val="8.0"/>
      </rPr>
      <t>毒</t>
    </r>
    <r>
      <rPr>
        <rFont val="Arial"/>
        <color theme="1"/>
        <sz val="8.0"/>
      </rPr>
      <t>】【スタン攻撃】【火傷】
極楽蝶が毒を使用
Dotダメージであることや、特性の毒ダメージ対策キャラで
挑むと楽になることを理解してもらう
画眉丸（毒ダメージ軽減）が活躍予定</t>
    </r>
  </si>
  <si>
    <t>メインクエスト7</t>
  </si>
  <si>
    <t>タコピーが変身を使用
さまざまなキャラに変身するのを楽しんでもらいながら攻略を進める。</t>
  </si>
  <si>
    <t>メインクエスト8</t>
  </si>
  <si>
    <t>オリジナルクエスト２
ダンダダン
地極楽
タコピーの原罪</t>
  </si>
  <si>
    <t>・ダンダダン
・地極楽
・タコピーの原罪
上記３作品のプレイアブル＋エネミーが登場する
オールスターゲームだからこそできる、お祭り感のあるメインクエスト
【変身】【暗闇コマ】などメイン6~8で使ったギミックが再登場
最終ステージは「にゃんこ大戦争」のようにめちゃくちゃ強いボス登場</t>
  </si>
  <si>
    <r>
      <rPr>
        <rFont val="Arial"/>
        <color theme="1"/>
        <sz val="8.0"/>
      </rPr>
      <t>登場ギミック：</t>
    </r>
    <r>
      <rPr>
        <rFont val="Arial"/>
        <color rgb="FF38761D"/>
        <sz val="8.0"/>
      </rPr>
      <t xml:space="preserve">緑属性ファントム
</t>
    </r>
    <r>
      <rPr>
        <rFont val="Arial"/>
        <color theme="1"/>
        <sz val="8.0"/>
      </rPr>
      <t>各ステージ、緑属性ファントムが登場。
緑属性を倒すために、赤属性キャラを編成すると勝ちやすいと
認識してもらう
これ以降のメインクエストノーマルは緑属性が登場</t>
    </r>
  </si>
  <si>
    <t>メインクエスト9</t>
  </si>
  <si>
    <t>登場ギミック：【オブジェクト設置】【回復】
回復するファントムが登場。特別に対抗できる必殺ワザはないため
回復される前に瞬間火力で倒してもらう遊びをする。
オブジェクト設置では「にゃーこ」を設置
にゃーこを守る特別勝敗条件が登場</t>
  </si>
  <si>
    <t>メインクエスト10</t>
  </si>
  <si>
    <t>登場ギミック：【制限時間】
制限時間が存在するステージを作成。
限られた時間でクリアを要求される、ちょっとしたハラハラ感を
演出</t>
  </si>
  <si>
    <t>メインクエスト11</t>
  </si>
  <si>
    <t>登場ギミック：【突風コマ】【ダメージコマ】
突風コマで前に進みづらい体験
特性で対策するか、時間をかけて進むか　と理解させる。
リコピンのかわいさで突風のストレスを緩和</t>
  </si>
  <si>
    <t>メインクエスト12</t>
  </si>
  <si>
    <r>
      <rPr>
        <rFont val="Arial"/>
        <color theme="1"/>
        <sz val="8.0"/>
      </rPr>
      <t>登場ギミック：</t>
    </r>
    <r>
      <rPr>
        <rFont val="Arial"/>
        <color rgb="FF0000FF"/>
        <sz val="8.0"/>
      </rPr>
      <t>青属性ファントム</t>
    </r>
    <r>
      <rPr>
        <rFont val="Arial"/>
        <color theme="1"/>
        <sz val="8.0"/>
      </rPr>
      <t xml:space="preserve">
各ステージ、青属性ファントムが登場。
青属性を倒すために、黄属性キャラを編成すると勝ちやすいと
認識してもらう
これ以降のメインクエストノーマルは青属性が登場</t>
    </r>
  </si>
  <si>
    <t>メインクエスト13</t>
  </si>
  <si>
    <t>登場ギミック：【氷攻撃】
氷攻撃（固まって動けなくなる）をしてくるので
特性で対抗して攻略を目指してもらう。
特性で対抗しない場合、数秒間身動きがとれなくなるということを
理解してもらう</t>
  </si>
  <si>
    <t>メインクエスト14</t>
  </si>
  <si>
    <t>登場ギミック：【潜伏】【ノックバック攻撃】
ファントムが、潜伏（地面の中に潜って移動）をしてくる。
潜伏の対策としては、一度にキャラを出撃させすぎないということを
理解してもう</t>
  </si>
  <si>
    <t>メインクエスト15</t>
  </si>
  <si>
    <t>登場ギミック：【オブジェクトからファントム出現】
チェンソーマンで使用した【オブジェクト設置】を応用し、
亡骸オブジェクトからファントムが出現。
いきなりでてくるファントムを対策することが要求される</t>
  </si>
  <si>
    <t>メインクエスト16</t>
  </si>
  <si>
    <r>
      <rPr>
        <rFont val="Arial"/>
        <color theme="1"/>
        <sz val="8.0"/>
      </rPr>
      <t>登場ギミック：</t>
    </r>
    <r>
      <rPr>
        <rFont val="Arial"/>
        <color rgb="FFF1C232"/>
        <sz val="8.0"/>
      </rPr>
      <t>黄属性ファントム、</t>
    </r>
    <r>
      <rPr>
        <rFont val="Arial"/>
        <color theme="1"/>
        <sz val="8.0"/>
      </rPr>
      <t>全属性一気に登場
Normalの集大成となるクエスト。
いままで学習したギミックなどが多く登場。
各ステージの内容がとても濃いものになっているので、思い出しながら
ファイトしてもらう。
最後のステージでは、にゃんこ大戦争のカオルくんのような強敵が
出現（無属性）</t>
    </r>
  </si>
  <si>
    <t>・以下リストに基づいた難易度に合わせる（初期リリースキャラ2025/7 52キャラ強さ平均値）※2024/10/2記載　随時調整を行うことを前提とする</t>
  </si>
  <si>
    <t>メインクエスト関係</t>
  </si>
  <si>
    <t>平均キャラレベル</t>
  </si>
  <si>
    <t>星要求</t>
  </si>
  <si>
    <t>平均クリアタイム</t>
  </si>
  <si>
    <t>メインノーマル（序盤）</t>
  </si>
  <si>
    <t>Lv1~10</t>
  </si>
  <si>
    <t>星1</t>
  </si>
  <si>
    <t>〜3分</t>
  </si>
  <si>
    <t>ライト：メイン6まで</t>
  </si>
  <si>
    <t>メインノーマル（中盤）</t>
  </si>
  <si>
    <t>Lv10~25</t>
  </si>
  <si>
    <t>ミドル：メイン10まで</t>
  </si>
  <si>
    <t>メインノーマル（後半）</t>
  </si>
  <si>
    <t>Lv25~40</t>
  </si>
  <si>
    <t>コア〜：メイン16まで</t>
  </si>
  <si>
    <t>メインノーマル（追加分）</t>
  </si>
  <si>
    <t>Lv45~</t>
  </si>
  <si>
    <t>メインハード（序盤）</t>
  </si>
  <si>
    <t>Lv10~20</t>
  </si>
  <si>
    <t>3分~5分</t>
  </si>
  <si>
    <t>ライト：メイン3まで</t>
  </si>
  <si>
    <t>メインハード（中盤1）</t>
  </si>
  <si>
    <t>ミドル：メイン6まで</t>
  </si>
  <si>
    <t>メインハード（中盤2）</t>
  </si>
  <si>
    <t>Lv45~60</t>
  </si>
  <si>
    <t>星2~3</t>
  </si>
  <si>
    <t>コア：メイン10まで</t>
  </si>
  <si>
    <t>メインハード（後半）</t>
  </si>
  <si>
    <t>Lv60~80</t>
  </si>
  <si>
    <t>星3~4</t>
  </si>
  <si>
    <t>超コア：メイン16まで</t>
  </si>
  <si>
    <t>メインハード（追加分）</t>
  </si>
  <si>
    <t>Lv80~</t>
  </si>
  <si>
    <t>星4~5</t>
  </si>
  <si>
    <t>メインベリーハード(序盤）</t>
  </si>
  <si>
    <t>Lv20~40</t>
  </si>
  <si>
    <t>3分~6分</t>
  </si>
  <si>
    <t>ミドル：メイン3まで</t>
  </si>
  <si>
    <t>※リミテットバトルが入らなかった場合</t>
  </si>
  <si>
    <t>メインベリーハード(中盤1）</t>
  </si>
  <si>
    <t>LV40~60</t>
  </si>
  <si>
    <t>コア：メイン6まで</t>
  </si>
  <si>
    <t>メインベリーハード(中盤2）</t>
  </si>
  <si>
    <t>LV60~80</t>
  </si>
  <si>
    <t>超コア：メイン10まで</t>
  </si>
  <si>
    <t>メインベリーハード(後半）</t>
  </si>
  <si>
    <t>LV80~100</t>
  </si>
  <si>
    <t>星3〜4</t>
  </si>
  <si>
    <t>マニアック：メイン16まで</t>
  </si>
  <si>
    <t>メインベリーハード(追加分）</t>
  </si>
  <si>
    <t>LV100~</t>
  </si>
  <si>
    <t>イベントクエスト関係</t>
  </si>
  <si>
    <t>キャラ獲得ノーマル</t>
  </si>
  <si>
    <t>Lv5~20</t>
  </si>
  <si>
    <t>ライト〜ミドル：メインN3~5程度</t>
  </si>
  <si>
    <t>キャラ獲得ハード</t>
  </si>
  <si>
    <t>ミドル〜コア：メインN6~10程度</t>
  </si>
  <si>
    <t>キャラ獲得ベリーハード</t>
  </si>
  <si>
    <t>Lv40~60</t>
  </si>
  <si>
    <t>コア〜超コア：メインN11~14程度</t>
  </si>
  <si>
    <t>原画のかけらノーマル</t>
  </si>
  <si>
    <t>原画のかけらハード</t>
  </si>
  <si>
    <t>Lv15~25</t>
  </si>
  <si>
    <t>原画のかけらベリーハード</t>
  </si>
  <si>
    <t>Lv30~40</t>
  </si>
  <si>
    <t>高難度ノーマル</t>
  </si>
  <si>
    <t>3分~</t>
  </si>
  <si>
    <t>ミドル〜コア：メインVH3程度</t>
  </si>
  <si>
    <t>高難度ハード</t>
  </si>
  <si>
    <t>星4〜5</t>
  </si>
  <si>
    <t>コア〜超コア：メインVH10程度</t>
  </si>
  <si>
    <t>高難度ベリーハード</t>
  </si>
  <si>
    <t>Lv80~100</t>
  </si>
  <si>
    <t>星6〜7</t>
  </si>
  <si>
    <t>4分~</t>
  </si>
  <si>
    <t>マニアック：メインVH16程度</t>
  </si>
  <si>
    <t>高難度エクストラ（未実装）</t>
  </si>
  <si>
    <t>Lv100~150</t>
  </si>
  <si>
    <t>星8〜10</t>
  </si>
  <si>
    <t>5分~</t>
  </si>
  <si>
    <t>未実装</t>
  </si>
  <si>
    <t>消費スタミナ</t>
  </si>
  <si>
    <t>メインノーマル</t>
  </si>
  <si>
    <t>メインハード</t>
  </si>
  <si>
    <t>メインベリーハード</t>
  </si>
  <si>
    <t>イベントノーマル</t>
  </si>
  <si>
    <t>イベントハード</t>
  </si>
  <si>
    <t>イベントベリーハード</t>
  </si>
  <si>
    <t>無課金最小</t>
  </si>
  <si>
    <t>課金最小</t>
  </si>
  <si>
    <t>雑魚1体HP</t>
  </si>
  <si>
    <t>雑魚1体ATK</t>
  </si>
  <si>
    <t>ボス1体ATK</t>
  </si>
  <si>
    <t>キャラ想定Lv</t>
  </si>
  <si>
    <t>Lv.1/6-10枠/1星</t>
  </si>
  <si>
    <t>Lv.~3/10枠/1星</t>
  </si>
  <si>
    <t>Lv.~5/10枠/1星</t>
  </si>
  <si>
    <t>Lv.~7/10枠/1星</t>
  </si>
  <si>
    <t>Lv.~9/10枠/1星</t>
  </si>
  <si>
    <t>Lv.~12/10枠/1星</t>
  </si>
  <si>
    <t>Lv.~15/10枠/1星</t>
  </si>
  <si>
    <t>Lv.~17/10枠/1星</t>
  </si>
  <si>
    <t>Lv.~21/10枠/1星</t>
  </si>
  <si>
    <t>Lv.~25/10枠/1星</t>
  </si>
  <si>
    <t>Lv.~27/10枠/1星</t>
  </si>
  <si>
    <t>Lv.~29/10枠/1星</t>
  </si>
  <si>
    <t>Lv.~31/10枠/1星</t>
  </si>
  <si>
    <t>Lv.~33/10枠/1星</t>
  </si>
  <si>
    <t>Lv.~36/10枠/1星</t>
  </si>
  <si>
    <t>Lv.~40/10枠/1星</t>
  </si>
  <si>
    <t>Lv.10/10枠/1星</t>
  </si>
  <si>
    <t>Lv.15/10枠/1星</t>
  </si>
  <si>
    <t>Lv.20/10枠/1星</t>
  </si>
  <si>
    <t>Lv.25/10枠/1星</t>
  </si>
  <si>
    <t>Lv.30/10枠/1星</t>
  </si>
  <si>
    <t>Lv.35/10枠/1星</t>
  </si>
  <si>
    <t>Lv.40/10枠/1星</t>
  </si>
  <si>
    <t>Lv.45/10枠/1星</t>
  </si>
  <si>
    <t>Lv.50/10枠/2星</t>
  </si>
  <si>
    <t>Lv.55/10枠/2星</t>
  </si>
  <si>
    <t>Lv.60/10枠/2星</t>
  </si>
  <si>
    <t>Lv.65/10枠/3星</t>
  </si>
  <si>
    <t>Lv.70/10枠3星</t>
  </si>
  <si>
    <t>Lv.75/10枠/3星</t>
  </si>
  <si>
    <t>Lv.80/10枠/4星</t>
  </si>
  <si>
    <t>VHard main1</t>
  </si>
  <si>
    <t>VHard main2</t>
  </si>
  <si>
    <t>VHard main3</t>
  </si>
  <si>
    <t>VHard main4</t>
  </si>
  <si>
    <t>VHard main5</t>
  </si>
  <si>
    <t>VHard main6</t>
  </si>
  <si>
    <t>VHard main7</t>
  </si>
  <si>
    <t>VHard main8</t>
  </si>
  <si>
    <t>VHard main9</t>
  </si>
  <si>
    <t>VHard main10</t>
  </si>
  <si>
    <t>VHard main11</t>
  </si>
  <si>
    <t>VHard main12</t>
  </si>
  <si>
    <t>VHard main13</t>
  </si>
  <si>
    <t>VHard main14</t>
  </si>
  <si>
    <t>VHard main15</t>
  </si>
  <si>
    <t>VHard main16</t>
  </si>
  <si>
    <t>・ファントムはサポートロール禁止（差別化が難しいため）</t>
  </si>
  <si>
    <t>■ダメージについて</t>
  </si>
  <si>
    <t>・ダメージは右リンクの表に管理されている値に収まるように調整をするものとする</t>
  </si>
  <si>
    <t>GLOW_クエストレギュレーション</t>
  </si>
  <si>
    <t>・ダメージ計算は以下の式で計算をする</t>
  </si>
  <si>
    <t>攻撃力*(通常攻撃F(秒)+通常攻撃CDF(秒))=1秒あたりのダメージ</t>
  </si>
  <si>
    <t>上記の式を持って以下どちらかのパターンでファントムの強さを設定する</t>
  </si>
  <si>
    <r>
      <rPr>
        <rFont val="Arial"/>
        <color theme="1"/>
        <sz val="8.0"/>
      </rPr>
      <t>（攻撃F+通常攻撃CDF）が5秒</t>
    </r>
    <r>
      <rPr>
        <rFont val="Arial"/>
        <color rgb="FFFF0000"/>
        <sz val="8.0"/>
      </rPr>
      <t>以下</t>
    </r>
    <r>
      <rPr>
        <rFont val="Arial"/>
        <color theme="1"/>
        <sz val="8.0"/>
      </rPr>
      <t>の場合：1秒あたりのダメージ*5回攻撃</t>
    </r>
  </si>
  <si>
    <t>（攻撃F+通常攻撃CDF）が5秒以上の場合：1秒あたりのダメージ*3回攻撃</t>
  </si>
  <si>
    <t>←未テスト。どこかでテストが必要</t>
  </si>
  <si>
    <t>（攻撃F+通常攻撃CDF）が10秒以上の場合：1秒あたりのダメージ*1回攻撃</t>
  </si>
  <si>
    <t>■射程について</t>
  </si>
  <si>
    <t>近</t>
  </si>
  <si>
    <t>中</t>
  </si>
  <si>
    <t>遠</t>
  </si>
  <si>
    <t>0.17~0.22</t>
  </si>
  <si>
    <t>0.3~0.35</t>
  </si>
  <si>
    <t>0.6~1</t>
  </si>
  <si>
    <t>0.25~0.3</t>
  </si>
  <si>
    <t>0.35~0.4</t>
  </si>
  <si>
    <t>0.27~0.32</t>
  </si>
  <si>
    <t>0.37~0.42</t>
  </si>
  <si>
    <t>※Well_distanceについては設定射程から 「-0.01」した数値を設定するものとする</t>
  </si>
  <si>
    <t>ex) 射程0.3であればWell_distanceは0.29</t>
  </si>
  <si>
    <t>※プレイアブルキャラファントムは射程設定は同一とする。（モーションの兼ね合い）</t>
  </si>
  <si>
    <t>※上記の中なか作中のイメージに合う速度を選択すること</t>
  </si>
  <si>
    <t>・プレイアブルで登場しているキャラをファントムとして登場させる場合以下の対応をとる</t>
  </si>
  <si>
    <t>1.)必殺ワザを使用する場合：プレイアブル属性と同属性のみ設定可能とする</t>
  </si>
  <si>
    <t>2.)必殺ワザを使用しない場合：無属性、または別属性の設定を可能とする</t>
  </si>
  <si>
    <t>・雑魚専用として制作されたファントムについては以下の対応をとる</t>
  </si>
  <si>
    <t>1.)全ての（無属性込み）属性設定を可能とする</t>
  </si>
  <si>
    <t>2.)必殺ワザは使用不可とする</t>
  </si>
  <si>
    <t>・同一ファントムでも属性別の場合、攻撃パターンや基準ステータスを変更してもよい</t>
  </si>
  <si>
    <t>※以下例</t>
  </si>
  <si>
    <t>名前</t>
  </si>
  <si>
    <t>属性</t>
  </si>
  <si>
    <t>特徴</t>
  </si>
  <si>
    <t>たこやきくん</t>
  </si>
  <si>
    <t>移動スピード、体力攻撃力が平均</t>
  </si>
  <si>
    <t>移動スピードがとてもはやく、攻撃頻度が遅い</t>
  </si>
  <si>
    <t>難易度/必殺ワザ長さ</t>
  </si>
  <si>
    <t>4~8</t>
  </si>
  <si>
    <t>■特徴について</t>
  </si>
  <si>
    <t>・1キャラずつなにかしらの「特徴」を設定する必要がある</t>
  </si>
  <si>
    <t>体力がとても高いが、攻撃力は低い。しかし範囲攻撃をしてくる。</t>
  </si>
  <si>
    <t>ディフェンスより体力は低いが、攻撃力は高い。雑魚は単体攻撃のみ。</t>
  </si>
  <si>
    <t>妨害系スキルを使用。ディフェンスとアタックの中間数値。多めのリーダーpをDrop</t>
  </si>
  <si>
    <t>・プレイアブルのキャラをファントムとして登場させる場合</t>
  </si>
  <si>
    <t>1.)基本的な性能はプレイアブルと同一なものとする。</t>
  </si>
  <si>
    <t>→火傷必殺を使うならファントム側も火傷必殺、ノックバック攻撃をするならファントム側もノックバック攻撃</t>
  </si>
  <si>
    <t>・1度設定した特徴は汎用エネミー以外は特徴を変更しない</t>
  </si>
  <si>
    <t>ex)赤属性の醜鬼を鈍足+攻撃速度低+高火力　と定義したのであれば、全ステージ赤属性の醜鬼はその特徴を貫く。</t>
  </si>
  <si>
    <t>→属性別は、特徴を変えてもよいものとする</t>
  </si>
  <si>
    <t>→醜鬼がBIGサイズなど見た目が一目でわかるような変更があれば、また別特徴を加えるなどをしてもよい</t>
  </si>
  <si>
    <t>※汎用エネミーはあらゆるステージで多様されるので、若干の特徴変更は許容とする</t>
  </si>
  <si>
    <t>■種族について</t>
  </si>
  <si>
    <t>※人型は毒、睡眠、スタン◎。ロボットはスタン効かない。食べ物は毒NGなど　そういったレギュをきめてもよいかも　24/10/25記載</t>
  </si>
  <si>
    <t>基礎値x閾値=Dropリーダーp</t>
  </si>
  <si>
    <t>Normal基礎値：50</t>
  </si>
  <si>
    <t>Hard基礎値：100</t>
  </si>
  <si>
    <t>VHard基礎値：150</t>
  </si>
  <si>
    <t>小数点が出た場合は、切り上げとする</t>
  </si>
  <si>
    <t>※以下の表に当てはめて計算するものとする</t>
  </si>
  <si>
    <t>x1.5</t>
  </si>
  <si>
    <t>x2</t>
  </si>
  <si>
    <t>x2.5</t>
  </si>
  <si>
    <t>x2.75</t>
  </si>
  <si>
    <t>x3</t>
  </si>
  <si>
    <t>x1.25</t>
  </si>
  <si>
    <t>x1.75</t>
  </si>
  <si>
    <t>x2.25</t>
  </si>
  <si>
    <t>x3.25</t>
  </si>
  <si>
    <t>以下の表に従って特性を設定してもよい</t>
  </si>
  <si>
    <t>可否</t>
  </si>
  <si>
    <t>不可</t>
  </si>
  <si>
    <t>可</t>
  </si>
  <si>
    <t>VeryHard</t>
  </si>
  <si>
    <t>~20%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</si>
</sst>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
  </numFmts>
  <fonts count="37">
    <font>
      <sz val="10.0"/>
      <color rgb="FF000000"/>
      <name val="Arial"/>
      <scheme val="minor"/>
    </font>
    <font>
      <color theme="1"/>
      <name val="Arial"/>
      <scheme val="minor"/>
    </font>
    <font>
      <b/>
      <sz val="10.0"/>
      <color rgb="FFFFFFFF"/>
      <name val="Arial"/>
      <scheme val="minor"/>
    </font>
    <font>
      <sz val="10.0"/>
      <color theme="1"/>
      <name val="Arial"/>
      <scheme val="minor"/>
    </font>
    <font>
      <b/>
      <sz val="12.0"/>
      <color theme="1"/>
      <name val="Arial"/>
      <scheme val="minor"/>
    </font>
    <font>
      <sz val="8.0"/>
      <color theme="1"/>
      <name val="Arial"/>
      <scheme val="minor"/>
    </font>
    <font>
      <b/>
      <color theme="1"/>
      <name val="Arial"/>
      <scheme val="minor"/>
    </font>
    <font>
      <sz val="8.0"/>
      <color rgb="FFFF0000"/>
      <name val="Arial"/>
      <scheme val="minor"/>
    </font>
    <font>
      <b/>
      <sz val="8.0"/>
      <color theme="1"/>
      <name val="Arial"/>
      <scheme val="minor"/>
    </font>
    <font/>
    <font>
      <sz val="10.0"/>
      <color rgb="FFFFFFFF"/>
      <name val="Arial"/>
      <scheme val="minor"/>
    </font>
    <font>
      <sz val="9.0"/>
      <color theme="1"/>
      <name val="Arial"/>
      <scheme val="minor"/>
    </font>
    <font>
      <sz val="8.0"/>
      <color rgb="FF000000"/>
      <name val="Arial"/>
      <scheme val="minor"/>
    </font>
    <font>
      <color rgb="FF000000"/>
      <name val="Arial"/>
    </font>
    <font>
      <b/>
      <color rgb="FF000000"/>
      <name val="Arial"/>
    </font>
    <font>
      <sz val="7.0"/>
      <color theme="1"/>
      <name val="Arial"/>
      <scheme val="minor"/>
    </font>
    <font>
      <color theme="1"/>
      <name val="Arial"/>
    </font>
    <font>
      <color rgb="FFFFFFFF"/>
      <name val="Arial"/>
    </font>
    <font>
      <color rgb="FFFFFFFF"/>
      <name val="Arial"/>
      <scheme val="minor"/>
    </font>
    <font>
      <b/>
      <sz val="9.0"/>
      <color theme="1"/>
      <name val="Arial"/>
      <scheme val="minor"/>
    </font>
    <font>
      <u/>
      <color rgb="FF0000FF"/>
    </font>
    <font>
      <b/>
      <sz val="10.0"/>
      <color theme="1"/>
      <name val="Arial"/>
      <scheme val="minor"/>
    </font>
    <font>
      <sz val="6.0"/>
      <color theme="1"/>
      <name val="Arial"/>
      <scheme val="minor"/>
    </font>
    <font>
      <sz val="8.0"/>
      <color theme="1"/>
      <name val="Arial"/>
    </font>
    <font>
      <b/>
      <sz val="8.0"/>
      <color theme="1"/>
      <name val="Arial"/>
    </font>
    <font>
      <sz val="7.0"/>
      <color theme="1"/>
      <name val="Arial"/>
    </font>
    <font>
      <b/>
      <sz val="7.0"/>
      <color theme="1"/>
      <name val="Arial"/>
      <scheme val="minor"/>
    </font>
    <font>
      <sz val="9.0"/>
      <color rgb="FFFFFFFF"/>
      <name val="Arial"/>
      <scheme val="minor"/>
    </font>
    <font>
      <u/>
      <sz val="9.0"/>
      <color rgb="FF0000FF"/>
    </font>
    <font>
      <u/>
      <sz val="9.0"/>
      <color rgb="FF0000FF"/>
    </font>
    <font>
      <sz val="9.0"/>
      <color theme="1"/>
      <name val="Arial"/>
    </font>
    <font>
      <b/>
      <color rgb="FFFFFFFF"/>
      <name val="Arial"/>
      <scheme val="minor"/>
    </font>
    <font>
      <u/>
      <sz val="8.0"/>
      <color rgb="FF0000FF"/>
    </font>
    <font>
      <u/>
      <color rgb="FF0000FF"/>
    </font>
    <font>
      <b/>
      <sz val="9.0"/>
      <color rgb="FFFFFFFF"/>
      <name val="Arial"/>
      <scheme val="minor"/>
    </font>
    <font>
      <color rgb="FFFF0000"/>
      <name val="Arial"/>
      <scheme val="minor"/>
    </font>
    <font>
      <color rgb="FF666666"/>
      <name val="Arial"/>
      <scheme val="minor"/>
    </font>
  </fonts>
  <fills count="19">
    <fill>
      <patternFill patternType="none"/>
    </fill>
    <fill>
      <patternFill patternType="lightGray"/>
    </fill>
    <fill>
      <patternFill patternType="solid">
        <fgColor rgb="FF434343"/>
        <bgColor rgb="FF43434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D9D9D9"/>
        <bgColor rgb="FFD9D9D9"/>
      </patternFill>
    </fill>
    <fill>
      <patternFill patternType="solid">
        <fgColor rgb="FFEAD1DC"/>
        <bgColor rgb="FFEAD1DC"/>
      </patternFill>
    </fill>
    <fill>
      <patternFill patternType="solid">
        <fgColor rgb="FFF9CB9C"/>
        <bgColor rgb="FFF9CB9C"/>
      </patternFill>
    </fill>
    <fill>
      <patternFill patternType="solid">
        <fgColor rgb="FFD9EAD3"/>
        <bgColor rgb="FFD9EAD3"/>
      </patternFill>
    </fill>
    <fill>
      <patternFill patternType="solid">
        <fgColor rgb="FFD9D2E9"/>
        <bgColor rgb="FFD9D2E9"/>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CCCCCC"/>
        <bgColor rgb="FFCCCCCC"/>
      </patternFill>
    </fill>
    <fill>
      <patternFill patternType="solid">
        <fgColor rgb="FFFFFF00"/>
        <bgColor rgb="FFFFFF00"/>
      </patternFill>
    </fill>
    <fill>
      <patternFill patternType="solid">
        <fgColor rgb="FFD5A6BD"/>
        <bgColor rgb="FFD5A6BD"/>
      </patternFill>
    </fill>
    <fill>
      <patternFill patternType="solid">
        <fgColor rgb="FFFCE5CD"/>
        <bgColor rgb="FFFCE5CD"/>
      </patternFill>
    </fill>
    <fill>
      <patternFill patternType="solid">
        <fgColor rgb="FFF3F3F3"/>
        <bgColor rgb="FFF3F3F3"/>
      </patternFill>
    </fill>
  </fills>
  <borders count="1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bottom style="medium">
        <color rgb="FF000000"/>
      </bottom>
    </border>
    <border>
      <left style="medium">
        <color rgb="FF000000"/>
      </left>
      <right style="medium">
        <color rgb="FF000000"/>
      </right>
      <bottom style="thin">
        <color rgb="FF000000"/>
      </bottom>
    </border>
    <border>
      <left style="medium">
        <color rgb="FF000000"/>
      </left>
      <right style="thin">
        <color rgb="FF000000"/>
      </right>
      <bottom style="thin">
        <color rgb="FF000000"/>
      </bottom>
    </border>
    <border>
      <left style="medium">
        <color rgb="FF000000"/>
      </left>
      <right style="thin">
        <color rgb="FF000000"/>
      </right>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bottom style="medium">
        <color rgb="FF000000"/>
      </bottom>
    </border>
    <border>
      <left style="medium">
        <color rgb="FF000000"/>
      </left>
      <top style="medium">
        <color rgb="FF000000"/>
      </top>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left style="thin">
        <color rgb="FF000000"/>
      </left>
      <top style="thin">
        <color rgb="FF434343"/>
      </top>
      <bottom style="thin">
        <color rgb="FF000000"/>
      </bottom>
    </border>
    <border>
      <right style="thin">
        <color rgb="FF000000"/>
      </right>
      <top style="thin">
        <color rgb="FF434343"/>
      </top>
      <bottom style="thin">
        <color rgb="FF000000"/>
      </bottom>
    </border>
    <border>
      <bottom style="thin">
        <color rgb="FF434343"/>
      </bottom>
    </border>
    <border>
      <top style="thin">
        <color rgb="FF434343"/>
      </top>
    </border>
    <border>
      <right style="thin">
        <color rgb="FF434343"/>
      </right>
    </border>
    <border>
      <top style="thin">
        <color rgb="FF000000"/>
      </top>
    </border>
    <border>
      <bottom style="thin">
        <color rgb="FFFF0000"/>
      </bottom>
    </border>
    <border>
      <right style="thin">
        <color rgb="FFFF0000"/>
      </right>
      <bottom style="thin">
        <color rgb="FFFF0000"/>
      </bottom>
    </border>
    <border>
      <right style="thin">
        <color rgb="FFFF0000"/>
      </right>
    </border>
    <border>
      <left style="thin">
        <color rgb="FFFF0000"/>
      </left>
    </border>
    <border>
      <top style="thin">
        <color rgb="FFFF0000"/>
      </top>
    </border>
    <border>
      <right style="thin">
        <color rgb="FFFF00FF"/>
      </right>
    </border>
    <border>
      <bottom style="thin">
        <color rgb="FFFF00FF"/>
      </bottom>
    </border>
    <border>
      <right style="thin">
        <color rgb="FFFF00FF"/>
      </right>
      <bottom style="thin">
        <color rgb="FFFF00FF"/>
      </bottom>
    </border>
    <border>
      <left style="thin">
        <color rgb="FFFF00FF"/>
      </left>
    </border>
    <border>
      <top style="thin">
        <color rgb="FFFF00FF"/>
      </top>
    </border>
    <border>
      <right style="medium">
        <color rgb="FF000000"/>
      </right>
      <bottom style="thin">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thin">
        <color rgb="FF000000"/>
      </right>
      <top style="thin">
        <color rgb="FF000000"/>
      </top>
    </border>
    <border>
      <right style="medium">
        <color rgb="FF000000"/>
      </right>
      <top style="thin">
        <color rgb="FF000000"/>
      </top>
    </border>
    <border>
      <left style="medium">
        <color rgb="FF000000"/>
      </left>
      <bottom style="thin">
        <color rgb="FF000000"/>
      </bottom>
    </border>
    <border>
      <bottom style="thin">
        <color rgb="FF000000"/>
      </bottom>
    </border>
    <border>
      <left style="medium">
        <color rgb="FF000000"/>
      </left>
      <right style="medium">
        <color rgb="FF000000"/>
      </right>
      <top style="thin">
        <color rgb="FF000000"/>
      </top>
      <bottom style="medium">
        <color rgb="FFFF0000"/>
      </bottom>
    </border>
    <border>
      <left style="medium">
        <color rgb="FF000000"/>
      </left>
      <right style="thin">
        <color rgb="FF000000"/>
      </right>
      <top style="thin">
        <color rgb="FF000000"/>
      </top>
      <bottom style="medium">
        <color rgb="FFFF0000"/>
      </bottom>
    </border>
    <border>
      <left style="thin">
        <color rgb="FF000000"/>
      </left>
      <right style="thin">
        <color rgb="FF000000"/>
      </right>
      <top style="thin">
        <color rgb="FF000000"/>
      </top>
      <bottom style="medium">
        <color rgb="FFFF0000"/>
      </bottom>
    </border>
    <border>
      <left style="thin">
        <color rgb="FF000000"/>
      </left>
      <right style="medium">
        <color rgb="FF000000"/>
      </right>
      <top style="thin">
        <color rgb="FF000000"/>
      </top>
      <bottom style="medium">
        <color rgb="FFFF0000"/>
      </bottom>
    </border>
    <border>
      <right style="medium">
        <color rgb="FF000000"/>
      </right>
      <top style="thin">
        <color rgb="FF000000"/>
      </top>
      <bottom style="medium">
        <color rgb="FFFF0000"/>
      </bottom>
    </border>
    <border>
      <top style="thin">
        <color rgb="FF000000"/>
      </top>
      <bottom style="medium">
        <color rgb="FFFF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rder>
    <border>
      <left style="thick">
        <color rgb="FF000000"/>
      </left>
      <top style="thick">
        <color rgb="FF000000"/>
      </top>
      <bottom style="medium">
        <color rgb="FF000000"/>
      </bottom>
    </border>
    <border>
      <top style="thick">
        <color rgb="FF000000"/>
      </top>
      <bottom style="medium">
        <color rgb="FF000000"/>
      </bottom>
    </border>
    <border>
      <right style="double">
        <color rgb="FF000000"/>
      </right>
      <top style="thick">
        <color rgb="FF000000"/>
      </top>
      <bottom style="medium">
        <color rgb="FF000000"/>
      </bottom>
    </border>
    <border>
      <right style="thick">
        <color rgb="FF000000"/>
      </right>
      <top style="thick">
        <color rgb="FF000000"/>
      </top>
      <bottom style="medium">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double">
        <color rgb="FF000000"/>
      </right>
      <bottom style="thick">
        <color rgb="FF000000"/>
      </bottom>
    </border>
    <border>
      <right style="thin">
        <color rgb="FF000000"/>
      </right>
      <bottom style="thick">
        <color rgb="FF000000"/>
      </bottom>
    </border>
    <border>
      <left style="thin">
        <color rgb="FF000000"/>
      </left>
      <right style="thick">
        <color rgb="FF000000"/>
      </right>
      <bottom style="thick">
        <color rgb="FF000000"/>
      </bottom>
    </border>
    <border>
      <left style="thick">
        <color rgb="FF000000"/>
      </left>
      <right style="thin">
        <color rgb="FF000000"/>
      </right>
      <bottom style="thin">
        <color rgb="FF000000"/>
      </bottom>
    </border>
    <border>
      <left style="thin">
        <color rgb="FF000000"/>
      </left>
      <right style="double">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double">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n">
        <color rgb="FF000000"/>
      </right>
      <top style="medium">
        <color rgb="FF000000"/>
      </top>
    </border>
  </borders>
  <cellStyleXfs count="1">
    <xf borderId="0" fillId="0" fontId="0" numFmtId="0" applyAlignment="1" applyFont="1"/>
  </cellStyleXfs>
  <cellXfs count="75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vertical="center"/>
    </xf>
    <xf borderId="0" fillId="2" fontId="2" numFmtId="0" xfId="0" applyAlignment="1" applyFill="1" applyFont="1">
      <alignment readingOrder="0"/>
    </xf>
    <xf borderId="0" fillId="2" fontId="3" numFmtId="0" xfId="0" applyFont="1"/>
    <xf borderId="0" fillId="2" fontId="3" numFmtId="0" xfId="0" applyAlignment="1" applyFont="1">
      <alignment horizontal="center"/>
    </xf>
    <xf borderId="0" fillId="2" fontId="3" numFmtId="0" xfId="0" applyAlignment="1" applyFont="1">
      <alignment vertical="center"/>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Font="1"/>
    <xf borderId="0" fillId="0" fontId="5" numFmtId="0" xfId="0" applyAlignment="1" applyFont="1">
      <alignment horizontal="center"/>
    </xf>
    <xf borderId="0" fillId="0" fontId="5" numFmtId="0" xfId="0" applyAlignment="1" applyFont="1">
      <alignment vertical="center"/>
    </xf>
    <xf borderId="0" fillId="0" fontId="7" numFmtId="0" xfId="0" applyAlignment="1" applyFont="1">
      <alignment readingOrder="0"/>
    </xf>
    <xf borderId="0" fillId="0" fontId="8" numFmtId="0" xfId="0" applyAlignment="1" applyFont="1">
      <alignment readingOrder="0"/>
    </xf>
    <xf borderId="1" fillId="3" fontId="8" numFmtId="0" xfId="0" applyAlignment="1" applyBorder="1" applyFill="1" applyFont="1">
      <alignment horizontal="center" readingOrder="0" vertical="center"/>
    </xf>
    <xf borderId="2" fillId="0" fontId="9" numFmtId="0" xfId="0" applyBorder="1" applyFont="1"/>
    <xf borderId="3" fillId="0" fontId="9" numFmtId="0" xfId="0" applyBorder="1" applyFont="1"/>
    <xf borderId="4" fillId="3" fontId="8" numFmtId="0" xfId="0" applyAlignment="1" applyBorder="1" applyFont="1">
      <alignment horizontal="center" readingOrder="0" vertical="center"/>
    </xf>
    <xf borderId="4" fillId="4" fontId="8" numFmtId="0" xfId="0" applyAlignment="1" applyBorder="1" applyFill="1" applyFont="1">
      <alignment horizontal="center" readingOrder="0" vertical="center"/>
    </xf>
    <xf borderId="5" fillId="5" fontId="5" numFmtId="0" xfId="0" applyAlignment="1" applyBorder="1" applyFill="1" applyFont="1">
      <alignment readingOrder="0" vertical="center"/>
    </xf>
    <xf borderId="5" fillId="6" fontId="5" numFmtId="0" xfId="0" applyAlignment="1" applyBorder="1" applyFill="1" applyFont="1">
      <alignment readingOrder="0" vertical="center"/>
    </xf>
    <xf borderId="5" fillId="7" fontId="5" numFmtId="0" xfId="0" applyAlignment="1" applyBorder="1" applyFill="1" applyFont="1">
      <alignment readingOrder="0" vertical="center"/>
    </xf>
    <xf borderId="6" fillId="0" fontId="5" numFmtId="0" xfId="0" applyAlignment="1" applyBorder="1" applyFont="1">
      <alignment horizontal="center" readingOrder="0" vertical="center"/>
    </xf>
    <xf borderId="7" fillId="0" fontId="5" numFmtId="0" xfId="0" applyAlignment="1" applyBorder="1" applyFont="1">
      <alignment horizontal="center" readingOrder="0" vertical="center"/>
    </xf>
    <xf borderId="6" fillId="0" fontId="5" numFmtId="0" xfId="0" applyAlignment="1" applyBorder="1" applyFont="1">
      <alignment horizontal="left" readingOrder="0" vertical="center"/>
    </xf>
    <xf borderId="6" fillId="0" fontId="5" numFmtId="0" xfId="0" applyAlignment="1" applyBorder="1" applyFont="1">
      <alignment horizontal="left" readingOrder="0" shrinkToFit="0" vertical="center" wrapText="1"/>
    </xf>
    <xf borderId="6" fillId="0" fontId="5" numFmtId="0" xfId="0" applyAlignment="1" applyBorder="1" applyFont="1">
      <alignment shrinkToFit="0" vertical="center" wrapText="1"/>
    </xf>
    <xf borderId="7" fillId="0" fontId="5" numFmtId="0" xfId="0" applyAlignment="1" applyBorder="1" applyFont="1">
      <alignment vertical="center"/>
    </xf>
    <xf borderId="7" fillId="0" fontId="5" numFmtId="0" xfId="0" applyAlignment="1" applyBorder="1" applyFont="1">
      <alignment readingOrder="0" vertical="center"/>
    </xf>
    <xf borderId="8" fillId="0" fontId="5" numFmtId="0" xfId="0" applyAlignment="1" applyBorder="1" applyFont="1">
      <alignment vertical="center"/>
    </xf>
    <xf borderId="5" fillId="0" fontId="9" numFmtId="0" xfId="0" applyBorder="1" applyFont="1"/>
    <xf borderId="9" fillId="0" fontId="5" numFmtId="0" xfId="0" applyAlignment="1" applyBorder="1" applyFont="1">
      <alignment horizontal="center" readingOrder="0" vertical="center"/>
    </xf>
    <xf borderId="5" fillId="0" fontId="5" numFmtId="0" xfId="0" applyAlignment="1" applyBorder="1" applyFont="1">
      <alignment shrinkToFit="0" vertical="center" wrapText="1"/>
    </xf>
    <xf borderId="9" fillId="0" fontId="5" numFmtId="0" xfId="0" applyAlignment="1" applyBorder="1" applyFont="1">
      <alignment vertical="center"/>
    </xf>
    <xf borderId="9" fillId="0" fontId="5" numFmtId="0" xfId="0" applyAlignment="1" applyBorder="1" applyFont="1">
      <alignment readingOrder="0" vertical="center"/>
    </xf>
    <xf borderId="10" fillId="0" fontId="5" numFmtId="0" xfId="0" applyAlignment="1" applyBorder="1" applyFont="1">
      <alignment vertical="center"/>
    </xf>
    <xf borderId="5" fillId="0" fontId="5" numFmtId="0" xfId="0" applyAlignment="1" applyBorder="1" applyFont="1">
      <alignment readingOrder="0" shrinkToFit="0" vertical="center" wrapText="1"/>
    </xf>
    <xf borderId="9" fillId="4" fontId="5" numFmtId="0" xfId="0" applyAlignment="1" applyBorder="1" applyFont="1">
      <alignment readingOrder="0" vertical="center"/>
    </xf>
    <xf borderId="11" fillId="0" fontId="9" numFmtId="0" xfId="0" applyBorder="1" applyFont="1"/>
    <xf borderId="12" fillId="0" fontId="5" numFmtId="0" xfId="0" applyAlignment="1" applyBorder="1" applyFont="1">
      <alignment horizontal="center" readingOrder="0" vertical="center"/>
    </xf>
    <xf borderId="11" fillId="0" fontId="5" numFmtId="0" xfId="0" applyAlignment="1" applyBorder="1" applyFont="1">
      <alignment readingOrder="0" shrinkToFit="0" vertical="center" wrapText="1"/>
    </xf>
    <xf borderId="12" fillId="0" fontId="5" numFmtId="0" xfId="0" applyAlignment="1" applyBorder="1" applyFont="1">
      <alignment readingOrder="0" vertical="center"/>
    </xf>
    <xf borderId="12" fillId="4" fontId="5" numFmtId="0" xfId="0" applyAlignment="1" applyBorder="1" applyFont="1">
      <alignment readingOrder="0" vertical="center"/>
    </xf>
    <xf borderId="12" fillId="0" fontId="5" numFmtId="0" xfId="0" applyAlignment="1" applyBorder="1" applyFont="1">
      <alignment vertical="center"/>
    </xf>
    <xf borderId="13" fillId="0" fontId="5" numFmtId="0" xfId="0" applyAlignment="1" applyBorder="1" applyFont="1">
      <alignment vertical="center"/>
    </xf>
    <xf borderId="5" fillId="0" fontId="5" numFmtId="0" xfId="0" applyAlignment="1" applyBorder="1" applyFont="1">
      <alignment horizontal="center" readingOrder="0" vertical="center"/>
    </xf>
    <xf borderId="14" fillId="0" fontId="5" numFmtId="0" xfId="0" applyAlignment="1" applyBorder="1" applyFont="1">
      <alignment horizontal="center" readingOrder="0" vertical="center"/>
    </xf>
    <xf borderId="5" fillId="0" fontId="5" numFmtId="0" xfId="0" applyAlignment="1" applyBorder="1" applyFont="1">
      <alignment horizontal="left" readingOrder="0" vertical="center"/>
    </xf>
    <xf borderId="5" fillId="0" fontId="5" numFmtId="0" xfId="0" applyAlignment="1" applyBorder="1" applyFont="1">
      <alignment horizontal="left" readingOrder="0" shrinkToFit="0" vertical="center" wrapText="1"/>
    </xf>
    <xf borderId="14" fillId="0" fontId="5" numFmtId="0" xfId="0" applyAlignment="1" applyBorder="1" applyFont="1">
      <alignment vertical="center"/>
    </xf>
    <xf borderId="14" fillId="0" fontId="5" numFmtId="0" xfId="0" applyAlignment="1" applyBorder="1" applyFont="1">
      <alignment readingOrder="0" vertical="center"/>
    </xf>
    <xf borderId="15" fillId="0" fontId="5" numFmtId="0" xfId="0" applyAlignment="1" applyBorder="1" applyFont="1">
      <alignment vertical="center"/>
    </xf>
    <xf borderId="9" fillId="3" fontId="5" numFmtId="0" xfId="0" applyAlignment="1" applyBorder="1" applyFont="1">
      <alignment readingOrder="0" vertical="center"/>
    </xf>
    <xf borderId="12" fillId="3" fontId="5" numFmtId="0" xfId="0" applyAlignment="1" applyBorder="1" applyFont="1">
      <alignment readingOrder="0" vertical="center"/>
    </xf>
    <xf borderId="5" fillId="0" fontId="5" numFmtId="0" xfId="0" applyAlignment="1" applyBorder="1" applyFont="1">
      <alignment readingOrder="0" vertical="center"/>
    </xf>
    <xf borderId="9" fillId="5" fontId="5" numFmtId="0" xfId="0" applyAlignment="1" applyBorder="1" applyFont="1">
      <alignment readingOrder="0" vertical="center"/>
    </xf>
    <xf borderId="12" fillId="5" fontId="5" numFmtId="0" xfId="0" applyAlignment="1" applyBorder="1" applyFont="1">
      <alignment readingOrder="0" vertical="center"/>
    </xf>
    <xf borderId="14" fillId="5" fontId="5" numFmtId="0" xfId="0" applyAlignment="1" applyBorder="1" applyFont="1">
      <alignment readingOrder="0" vertical="center"/>
    </xf>
    <xf borderId="12" fillId="8" fontId="5" numFmtId="0" xfId="0" applyAlignment="1" applyBorder="1" applyFill="1" applyFont="1">
      <alignment readingOrder="0" vertical="center"/>
    </xf>
    <xf borderId="11" fillId="0" fontId="5" numFmtId="0" xfId="0" applyAlignment="1" applyBorder="1" applyFont="1">
      <alignment shrinkToFit="0" vertical="center" wrapText="1"/>
    </xf>
    <xf borderId="9" fillId="9" fontId="5" numFmtId="0" xfId="0" applyAlignment="1" applyBorder="1" applyFill="1" applyFont="1">
      <alignment readingOrder="0" vertical="center"/>
    </xf>
    <xf borderId="12" fillId="10" fontId="5" numFmtId="0" xfId="0" applyAlignment="1" applyBorder="1" applyFill="1" applyFont="1">
      <alignment readingOrder="0" vertical="center"/>
    </xf>
    <xf borderId="14" fillId="3" fontId="5" numFmtId="0" xfId="0" applyAlignment="1" applyBorder="1" applyFont="1">
      <alignment readingOrder="0" vertical="center"/>
    </xf>
    <xf borderId="15" fillId="0" fontId="5" numFmtId="0" xfId="0" applyAlignment="1" applyBorder="1" applyFont="1">
      <alignment readingOrder="0" vertical="center"/>
    </xf>
    <xf borderId="12" fillId="9" fontId="5" numFmtId="0" xfId="0" applyAlignment="1" applyBorder="1" applyFont="1">
      <alignment readingOrder="0" vertical="center"/>
    </xf>
    <xf borderId="0" fillId="0" fontId="1" numFmtId="0" xfId="0" applyAlignment="1" applyFont="1">
      <alignment readingOrder="0"/>
    </xf>
    <xf borderId="10" fillId="0" fontId="5" numFmtId="0" xfId="0" applyAlignment="1" applyBorder="1" applyFont="1">
      <alignment readingOrder="0" vertical="center"/>
    </xf>
    <xf borderId="7" fillId="5" fontId="5" numFmtId="0" xfId="0" applyAlignment="1" applyBorder="1" applyFont="1">
      <alignment readingOrder="0" vertical="center"/>
    </xf>
    <xf borderId="13" fillId="8" fontId="5" numFmtId="0" xfId="0" applyAlignment="1" applyBorder="1" applyFont="1">
      <alignment readingOrder="0" vertical="center"/>
    </xf>
    <xf borderId="13" fillId="0" fontId="5" numFmtId="0" xfId="0" applyAlignment="1" applyBorder="1" applyFont="1">
      <alignment readingOrder="0" vertical="center"/>
    </xf>
    <xf borderId="0" fillId="2" fontId="10" numFmtId="0" xfId="0" applyAlignment="1" applyFont="1">
      <alignment horizontal="center" readingOrder="0"/>
    </xf>
    <xf borderId="16" fillId="3" fontId="1" numFmtId="0" xfId="0" applyAlignment="1" applyBorder="1" applyFont="1">
      <alignment horizontal="center" readingOrder="0" vertical="center"/>
    </xf>
    <xf borderId="17" fillId="4" fontId="1" numFmtId="0" xfId="0" applyAlignment="1" applyBorder="1" applyFont="1">
      <alignment horizontal="center" readingOrder="0"/>
    </xf>
    <xf borderId="18" fillId="0" fontId="9" numFmtId="0" xfId="0" applyBorder="1" applyFont="1"/>
    <xf borderId="19" fillId="0" fontId="9" numFmtId="0" xfId="0" applyBorder="1" applyFont="1"/>
    <xf borderId="18" fillId="5" fontId="1" numFmtId="0" xfId="0" applyAlignment="1" applyBorder="1" applyFont="1">
      <alignment horizontal="center" readingOrder="0"/>
    </xf>
    <xf borderId="16" fillId="9" fontId="1" numFmtId="0" xfId="0" applyAlignment="1" applyBorder="1" applyFont="1">
      <alignment horizontal="center" readingOrder="0" vertical="center"/>
    </xf>
    <xf borderId="20" fillId="0" fontId="9" numFmtId="0" xfId="0" applyBorder="1" applyFont="1"/>
    <xf borderId="21" fillId="0" fontId="5" numFmtId="0" xfId="0" applyAlignment="1" applyBorder="1" applyFont="1">
      <alignment horizontal="center" readingOrder="0"/>
    </xf>
    <xf borderId="22" fillId="0" fontId="5" numFmtId="0" xfId="0" applyAlignment="1" applyBorder="1" applyFont="1">
      <alignment horizontal="center" readingOrder="0"/>
    </xf>
    <xf borderId="23" fillId="0" fontId="5" numFmtId="0" xfId="0" applyAlignment="1" applyBorder="1" applyFont="1">
      <alignment horizontal="center" readingOrder="0"/>
    </xf>
    <xf borderId="24" fillId="0" fontId="5" numFmtId="0" xfId="0" applyAlignment="1" applyBorder="1" applyFont="1">
      <alignment horizontal="center" readingOrder="0"/>
    </xf>
    <xf borderId="25" fillId="0" fontId="5" numFmtId="0" xfId="0" applyAlignment="1" applyBorder="1" applyFont="1">
      <alignment horizontal="center" readingOrder="0"/>
    </xf>
    <xf borderId="26" fillId="0" fontId="11" numFmtId="0" xfId="0" applyAlignment="1" applyBorder="1" applyFont="1">
      <alignment horizontal="center" readingOrder="0"/>
    </xf>
    <xf borderId="27" fillId="0" fontId="5" numFmtId="0" xfId="0" applyAlignment="1" applyBorder="1" applyFont="1">
      <alignment horizontal="center" readingOrder="0"/>
    </xf>
    <xf borderId="14" fillId="11" fontId="5" numFmtId="0" xfId="0" applyAlignment="1" applyBorder="1" applyFill="1" applyFont="1">
      <alignment horizontal="center"/>
    </xf>
    <xf borderId="15" fillId="11" fontId="5" numFmtId="0" xfId="0" applyAlignment="1" applyBorder="1" applyFont="1">
      <alignment horizontal="center"/>
    </xf>
    <xf borderId="28" fillId="3" fontId="5" numFmtId="0" xfId="0" applyAlignment="1" applyBorder="1" applyFont="1">
      <alignment horizontal="center" readingOrder="0" vertical="center"/>
    </xf>
    <xf borderId="14" fillId="12" fontId="5" numFmtId="0" xfId="0" applyAlignment="1" applyBorder="1" applyFill="1" applyFont="1">
      <alignment horizontal="center" readingOrder="0"/>
    </xf>
    <xf borderId="16" fillId="0" fontId="11" numFmtId="0" xfId="0" applyAlignment="1" applyBorder="1" applyFont="1">
      <alignment horizontal="center" readingOrder="0" vertical="center"/>
    </xf>
    <xf borderId="0" fillId="0" fontId="11" numFmtId="0" xfId="0" applyFont="1"/>
    <xf borderId="29" fillId="0" fontId="11" numFmtId="0" xfId="0" applyAlignment="1" applyBorder="1" applyFont="1">
      <alignment horizontal="center" readingOrder="0"/>
    </xf>
    <xf borderId="30" fillId="0" fontId="5" numFmtId="0" xfId="0" applyAlignment="1" applyBorder="1" applyFont="1">
      <alignment horizontal="center" readingOrder="0"/>
    </xf>
    <xf borderId="10" fillId="11" fontId="5" numFmtId="0" xfId="0" applyAlignment="1" applyBorder="1" applyFont="1">
      <alignment horizontal="center"/>
    </xf>
    <xf borderId="28" fillId="0" fontId="9" numFmtId="0" xfId="0" applyBorder="1" applyFont="1"/>
    <xf borderId="9" fillId="11" fontId="5" numFmtId="0" xfId="0" applyAlignment="1" applyBorder="1" applyFont="1">
      <alignment horizontal="center"/>
    </xf>
    <xf borderId="31" fillId="0" fontId="9" numFmtId="0" xfId="0" applyBorder="1" applyFont="1"/>
    <xf borderId="0" fillId="0" fontId="11" numFmtId="0" xfId="0" applyAlignment="1" applyFont="1">
      <alignment readingOrder="0"/>
    </xf>
    <xf borderId="9" fillId="0" fontId="5" numFmtId="0" xfId="0" applyAlignment="1" applyBorder="1" applyFont="1">
      <alignment horizontal="center" readingOrder="0"/>
    </xf>
    <xf borderId="26" fillId="0" fontId="9" numFmtId="0" xfId="0" applyBorder="1" applyFont="1"/>
    <xf borderId="9" fillId="12" fontId="12" numFmtId="0" xfId="0" applyAlignment="1" applyBorder="1" applyFont="1">
      <alignment horizontal="center" readingOrder="0"/>
    </xf>
    <xf borderId="32" fillId="0" fontId="11" numFmtId="0" xfId="0" applyAlignment="1" applyBorder="1" applyFont="1">
      <alignment horizontal="center" readingOrder="0" vertical="center"/>
    </xf>
    <xf borderId="14" fillId="0" fontId="5" numFmtId="0" xfId="0" applyAlignment="1" applyBorder="1" applyFont="1">
      <alignment horizontal="center" readingOrder="0"/>
    </xf>
    <xf borderId="3" fillId="11" fontId="5" numFmtId="0" xfId="0" applyAlignment="1" applyBorder="1" applyFont="1">
      <alignment horizontal="center"/>
    </xf>
    <xf borderId="10" fillId="0" fontId="7" numFmtId="0" xfId="0" applyAlignment="1" applyBorder="1" applyFont="1">
      <alignment horizontal="center" readingOrder="0"/>
    </xf>
    <xf borderId="9" fillId="11" fontId="5" numFmtId="0" xfId="0" applyAlignment="1" applyBorder="1" applyFont="1">
      <alignment horizontal="center" readingOrder="0"/>
    </xf>
    <xf borderId="30" fillId="11" fontId="5" numFmtId="0" xfId="0" applyAlignment="1" applyBorder="1" applyFont="1">
      <alignment horizontal="center"/>
    </xf>
    <xf borderId="1" fillId="12" fontId="12" numFmtId="0" xfId="0" applyAlignment="1" applyBorder="1" applyFont="1">
      <alignment horizontal="center" readingOrder="0"/>
    </xf>
    <xf borderId="1" fillId="11" fontId="5" numFmtId="0" xfId="0" applyAlignment="1" applyBorder="1" applyFont="1">
      <alignment horizontal="center"/>
    </xf>
    <xf borderId="33" fillId="5" fontId="11" numFmtId="0" xfId="0" applyAlignment="1" applyBorder="1" applyFont="1">
      <alignment horizontal="center" readingOrder="0"/>
    </xf>
    <xf borderId="34" fillId="11" fontId="5" numFmtId="0" xfId="0" applyAlignment="1" applyBorder="1" applyFont="1">
      <alignment horizontal="center"/>
    </xf>
    <xf borderId="12" fillId="11" fontId="5" numFmtId="0" xfId="0" applyAlignment="1" applyBorder="1" applyFont="1">
      <alignment horizontal="center"/>
    </xf>
    <xf borderId="35" fillId="11" fontId="5" numFmtId="0" xfId="0" applyAlignment="1" applyBorder="1" applyFont="1">
      <alignment horizontal="center"/>
    </xf>
    <xf borderId="36" fillId="0" fontId="9" numFmtId="0" xfId="0" applyBorder="1" applyFont="1"/>
    <xf borderId="12" fillId="11" fontId="5" numFmtId="0" xfId="0" applyAlignment="1" applyBorder="1" applyFont="1">
      <alignment horizontal="center" readingOrder="0"/>
    </xf>
    <xf borderId="35" fillId="11" fontId="5" numFmtId="0" xfId="0" applyAlignment="1" applyBorder="1" applyFont="1">
      <alignment horizontal="center" readingOrder="0"/>
    </xf>
    <xf borderId="0" fillId="0" fontId="11" numFmtId="0" xfId="0" applyAlignment="1" applyFont="1">
      <alignment horizontal="left" readingOrder="0"/>
    </xf>
    <xf borderId="0" fillId="2" fontId="10"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1" numFmtId="0" xfId="0" applyAlignment="1" applyFont="1">
      <alignment horizontal="left"/>
    </xf>
    <xf borderId="37" fillId="9" fontId="1" numFmtId="0" xfId="0" applyAlignment="1" applyBorder="1" applyFont="1">
      <alignment horizontal="left" readingOrder="0"/>
    </xf>
    <xf borderId="38" fillId="0" fontId="1" numFmtId="0" xfId="0" applyAlignment="1" applyBorder="1" applyFont="1">
      <alignment horizontal="center" readingOrder="0"/>
    </xf>
    <xf borderId="39" fillId="0" fontId="5" numFmtId="0" xfId="0" applyAlignment="1" applyBorder="1" applyFont="1">
      <alignment horizontal="center" readingOrder="0"/>
    </xf>
    <xf borderId="17" fillId="0" fontId="5" numFmtId="0" xfId="0" applyAlignment="1" applyBorder="1" applyFont="1">
      <alignment horizontal="left" readingOrder="0"/>
    </xf>
    <xf borderId="18" fillId="0" fontId="5" numFmtId="0" xfId="0" applyAlignment="1" applyBorder="1" applyFont="1">
      <alignment horizontal="left"/>
    </xf>
    <xf borderId="19" fillId="0" fontId="5" numFmtId="0" xfId="0" applyAlignment="1" applyBorder="1" applyFont="1">
      <alignment horizontal="left"/>
    </xf>
    <xf borderId="0" fillId="0" fontId="11" numFmtId="0" xfId="0" applyAlignment="1" applyFont="1">
      <alignment horizontal="center" readingOrder="0"/>
    </xf>
    <xf borderId="40" fillId="0" fontId="11" numFmtId="0" xfId="0" applyAlignment="1" applyBorder="1" applyFont="1">
      <alignment horizontal="center" readingOrder="0"/>
    </xf>
    <xf borderId="41" fillId="0" fontId="11" numFmtId="0" xfId="0" applyAlignment="1" applyBorder="1" applyFont="1">
      <alignment horizontal="center" readingOrder="0"/>
    </xf>
    <xf borderId="41" fillId="0" fontId="5" numFmtId="0" xfId="0" applyAlignment="1" applyBorder="1" applyFont="1">
      <alignment horizontal="left" readingOrder="0"/>
    </xf>
    <xf borderId="42" fillId="0" fontId="5" numFmtId="0" xfId="0" applyAlignment="1" applyBorder="1" applyFont="1">
      <alignment horizontal="left"/>
    </xf>
    <xf borderId="43" fillId="0" fontId="5" numFmtId="0" xfId="0" applyAlignment="1" applyBorder="1" applyFont="1">
      <alignment horizontal="left"/>
    </xf>
    <xf borderId="44" fillId="9" fontId="1" numFmtId="0" xfId="0" applyAlignment="1" applyBorder="1" applyFont="1">
      <alignment horizontal="left"/>
    </xf>
    <xf borderId="29" fillId="0" fontId="1" numFmtId="0" xfId="0" applyAlignment="1" applyBorder="1" applyFont="1">
      <alignment horizontal="center" readingOrder="0"/>
    </xf>
    <xf borderId="45" fillId="0" fontId="5" numFmtId="0" xfId="0" applyAlignment="1" applyBorder="1" applyFont="1">
      <alignment horizontal="center" readingOrder="0"/>
    </xf>
    <xf borderId="30" fillId="0" fontId="11" numFmtId="0" xfId="0" applyAlignment="1" applyBorder="1" applyFont="1">
      <alignment horizontal="center" readingOrder="0"/>
    </xf>
    <xf borderId="1" fillId="0" fontId="11" numFmtId="0" xfId="0" applyAlignment="1" applyBorder="1" applyFont="1">
      <alignment horizontal="center" readingOrder="0"/>
    </xf>
    <xf borderId="1" fillId="0" fontId="5" numFmtId="0" xfId="0" applyAlignment="1" applyBorder="1" applyFont="1">
      <alignment horizontal="left" readingOrder="0"/>
    </xf>
    <xf borderId="2" fillId="0" fontId="5" numFmtId="0" xfId="0" applyAlignment="1" applyBorder="1" applyFont="1">
      <alignment horizontal="left"/>
    </xf>
    <xf borderId="46" fillId="0" fontId="5" numFmtId="0" xfId="0" applyAlignment="1" applyBorder="1" applyFont="1">
      <alignment horizontal="left"/>
    </xf>
    <xf borderId="47" fillId="9" fontId="1" numFmtId="0" xfId="0" applyAlignment="1" applyBorder="1" applyFont="1">
      <alignment horizontal="left"/>
    </xf>
    <xf borderId="33" fillId="0" fontId="1" numFmtId="0" xfId="0" applyAlignment="1" applyBorder="1" applyFont="1">
      <alignment horizontal="center" readingOrder="0"/>
    </xf>
    <xf borderId="48" fillId="0" fontId="5" numFmtId="0" xfId="0" applyAlignment="1" applyBorder="1" applyFont="1">
      <alignment horizontal="center" readingOrder="0"/>
    </xf>
    <xf borderId="37" fillId="5" fontId="1" numFmtId="0" xfId="0" applyAlignment="1" applyBorder="1" applyFont="1">
      <alignment horizontal="left" readingOrder="0"/>
    </xf>
    <xf borderId="34" fillId="0" fontId="11" numFmtId="0" xfId="0" applyAlignment="1" applyBorder="1" applyFont="1">
      <alignment horizontal="center" readingOrder="0"/>
    </xf>
    <xf borderId="35" fillId="0" fontId="11" numFmtId="0" xfId="0" applyAlignment="1" applyBorder="1" applyFont="1">
      <alignment horizontal="center" readingOrder="0"/>
    </xf>
    <xf borderId="35" fillId="0" fontId="5" numFmtId="0" xfId="0" applyAlignment="1" applyBorder="1" applyFont="1">
      <alignment horizontal="left" readingOrder="0"/>
    </xf>
    <xf borderId="49" fillId="0" fontId="5" numFmtId="0" xfId="0" applyAlignment="1" applyBorder="1" applyFont="1">
      <alignment horizontal="left"/>
    </xf>
    <xf borderId="50" fillId="0" fontId="5" numFmtId="0" xfId="0" applyAlignment="1" applyBorder="1" applyFont="1">
      <alignment horizontal="left"/>
    </xf>
    <xf borderId="44" fillId="5" fontId="1" numFmtId="0" xfId="0" applyAlignment="1" applyBorder="1" applyFont="1">
      <alignment horizontal="left"/>
    </xf>
    <xf borderId="18" fillId="0" fontId="5" numFmtId="0" xfId="0" applyAlignment="1" applyBorder="1" applyFont="1">
      <alignment horizontal="center"/>
    </xf>
    <xf borderId="47" fillId="5" fontId="1" numFmtId="0" xfId="0" applyAlignment="1" applyBorder="1" applyFont="1">
      <alignment horizontal="left"/>
    </xf>
    <xf borderId="37" fillId="10" fontId="1" numFmtId="0" xfId="0" applyAlignment="1" applyBorder="1" applyFont="1">
      <alignment horizontal="left" readingOrder="0"/>
    </xf>
    <xf borderId="44" fillId="10" fontId="1" numFmtId="0" xfId="0" applyAlignment="1" applyBorder="1" applyFont="1">
      <alignment horizontal="left"/>
    </xf>
    <xf borderId="47" fillId="10" fontId="1" numFmtId="0" xfId="0" applyAlignment="1" applyBorder="1" applyFont="1">
      <alignment horizontal="left"/>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51" fillId="0" fontId="14" numFmtId="0" xfId="0" applyAlignment="1" applyBorder="1" applyFont="1">
      <alignment readingOrder="0" shrinkToFit="0" vertical="bottom" wrapText="0"/>
    </xf>
    <xf borderId="9" fillId="9" fontId="3" numFmtId="0" xfId="0" applyAlignment="1" applyBorder="1" applyFont="1">
      <alignment readingOrder="0"/>
    </xf>
    <xf borderId="1" fillId="3" fontId="1" numFmtId="0" xfId="0" applyAlignment="1" applyBorder="1" applyFont="1">
      <alignment horizontal="center" readingOrder="0"/>
    </xf>
    <xf borderId="0" fillId="0" fontId="3" numFmtId="0" xfId="0" applyAlignment="1" applyFont="1">
      <alignment readingOrder="0"/>
    </xf>
    <xf borderId="9" fillId="0" fontId="5" numFmtId="0" xfId="0" applyAlignment="1" applyBorder="1" applyFont="1">
      <alignment readingOrder="0"/>
    </xf>
    <xf borderId="9" fillId="11" fontId="15" numFmtId="0" xfId="0" applyBorder="1" applyFont="1"/>
    <xf borderId="9" fillId="5" fontId="15" numFmtId="0" xfId="0" applyAlignment="1" applyBorder="1" applyFont="1">
      <alignment readingOrder="0"/>
    </xf>
    <xf borderId="9" fillId="13" fontId="15" numFmtId="0" xfId="0" applyAlignment="1" applyBorder="1" applyFill="1" applyFont="1">
      <alignment readingOrder="0"/>
    </xf>
    <xf borderId="52" fillId="9" fontId="3" numFmtId="0" xfId="0" applyAlignment="1" applyBorder="1" applyFont="1">
      <alignment horizontal="center" readingOrder="0"/>
    </xf>
    <xf borderId="18" fillId="13" fontId="1" numFmtId="0" xfId="0" applyAlignment="1" applyBorder="1" applyFont="1">
      <alignment horizontal="center" readingOrder="0"/>
    </xf>
    <xf borderId="17" fillId="5" fontId="1" numFmtId="0" xfId="0" applyAlignment="1" applyBorder="1" applyFont="1">
      <alignment horizontal="center" readingOrder="0"/>
    </xf>
    <xf borderId="19" fillId="5" fontId="1" numFmtId="0" xfId="0" applyAlignment="1" applyBorder="1" applyFont="1">
      <alignment horizontal="center" readingOrder="0"/>
    </xf>
    <xf borderId="0" fillId="0" fontId="1" numFmtId="0" xfId="0" applyFont="1"/>
    <xf borderId="26" fillId="0" fontId="1" numFmtId="0" xfId="0" applyAlignment="1" applyBorder="1" applyFont="1">
      <alignment horizontal="center" readingOrder="0"/>
    </xf>
    <xf borderId="40" fillId="11" fontId="1" numFmtId="0" xfId="0" applyAlignment="1" applyBorder="1" applyFont="1">
      <alignment horizontal="center"/>
    </xf>
    <xf borderId="7" fillId="11" fontId="1" numFmtId="0" xfId="0" applyAlignment="1" applyBorder="1" applyFont="1">
      <alignment horizontal="center"/>
    </xf>
    <xf borderId="8" fillId="11" fontId="1" numFmtId="0" xfId="0" applyAlignment="1" applyBorder="1" applyFont="1">
      <alignment horizontal="center"/>
    </xf>
    <xf borderId="14" fillId="11" fontId="1" numFmtId="0" xfId="0" applyAlignment="1" applyBorder="1" applyFont="1">
      <alignment horizontal="center"/>
    </xf>
    <xf borderId="15" fillId="11" fontId="1" numFmtId="0" xfId="0" applyAlignment="1" applyBorder="1" applyFont="1">
      <alignment horizontal="center"/>
    </xf>
    <xf borderId="9" fillId="11" fontId="1" numFmtId="0" xfId="0" applyAlignment="1" applyBorder="1" applyFont="1">
      <alignment horizontal="center"/>
    </xf>
    <xf borderId="10" fillId="11" fontId="1" numFmtId="0" xfId="0" applyAlignment="1" applyBorder="1" applyFont="1">
      <alignment horizontal="center"/>
    </xf>
    <xf borderId="27" fillId="11" fontId="1" numFmtId="0" xfId="0" applyAlignment="1" applyBorder="1" applyFont="1">
      <alignment horizontal="center"/>
    </xf>
    <xf borderId="9" fillId="12" fontId="5" numFmtId="0" xfId="0" applyAlignment="1" applyBorder="1" applyFont="1">
      <alignment horizontal="center" readingOrder="0"/>
    </xf>
    <xf borderId="30" fillId="11" fontId="1" numFmtId="0" xfId="0" applyAlignment="1" applyBorder="1" applyFont="1">
      <alignment horizontal="center"/>
    </xf>
    <xf borderId="10" fillId="0" fontId="5" numFmtId="0" xfId="0" applyAlignment="1" applyBorder="1" applyFont="1">
      <alignment horizontal="center" readingOrder="0"/>
    </xf>
    <xf borderId="1" fillId="11" fontId="1" numFmtId="0" xfId="0" applyAlignment="1" applyBorder="1" applyFont="1">
      <alignment horizontal="center"/>
    </xf>
    <xf borderId="34" fillId="11" fontId="1" numFmtId="0" xfId="0" applyAlignment="1" applyBorder="1" applyFont="1">
      <alignment horizontal="center"/>
    </xf>
    <xf borderId="12" fillId="11" fontId="1" numFmtId="0" xfId="0" applyAlignment="1" applyBorder="1" applyFont="1">
      <alignment horizontal="center"/>
    </xf>
    <xf borderId="13" fillId="0" fontId="5" numFmtId="0" xfId="0" applyAlignment="1" applyBorder="1" applyFont="1">
      <alignment horizontal="center" readingOrder="0"/>
    </xf>
    <xf borderId="13" fillId="11" fontId="1" numFmtId="0" xfId="0" applyAlignment="1" applyBorder="1" applyFont="1">
      <alignment horizontal="center"/>
    </xf>
    <xf borderId="0" fillId="3" fontId="1" numFmtId="0" xfId="0" applyAlignment="1" applyFont="1">
      <alignment readingOrder="0"/>
    </xf>
    <xf borderId="0" fillId="3" fontId="5" numFmtId="0" xfId="0" applyAlignment="1" applyFont="1">
      <alignment readingOrder="0"/>
    </xf>
    <xf borderId="0" fillId="3" fontId="5" numFmtId="0" xfId="0" applyFont="1"/>
    <xf borderId="0" fillId="9" fontId="1" numFmtId="0" xfId="0" applyAlignment="1" applyFont="1">
      <alignment readingOrder="0"/>
    </xf>
    <xf borderId="0" fillId="9" fontId="5" numFmtId="0" xfId="0" applyFont="1"/>
    <xf borderId="0" fillId="9" fontId="5" numFmtId="0" xfId="0" applyAlignment="1" applyFont="1">
      <alignment readingOrder="0"/>
    </xf>
    <xf borderId="0" fillId="0" fontId="16" numFmtId="0" xfId="0" applyAlignment="1" applyFont="1">
      <alignment vertical="bottom"/>
    </xf>
    <xf borderId="0" fillId="0" fontId="16" numFmtId="0" xfId="0" applyAlignment="1" applyFont="1">
      <alignment vertical="bottom"/>
    </xf>
    <xf borderId="9" fillId="0" fontId="1" numFmtId="0" xfId="0" applyAlignment="1" applyBorder="1" applyFont="1">
      <alignment horizontal="left" readingOrder="0"/>
    </xf>
    <xf borderId="9" fillId="0" fontId="5" numFmtId="0" xfId="0" applyAlignment="1" applyBorder="1" applyFont="1">
      <alignment horizontal="left" readingOrder="0"/>
    </xf>
    <xf borderId="53" fillId="0" fontId="5" numFmtId="0" xfId="0" applyAlignment="1" applyBorder="1" applyFont="1">
      <alignment horizontal="left" readingOrder="0"/>
    </xf>
    <xf borderId="54" fillId="0" fontId="1" numFmtId="0" xfId="0" applyAlignment="1" applyBorder="1" applyFont="1">
      <alignment horizontal="center"/>
    </xf>
    <xf borderId="55" fillId="0" fontId="5" numFmtId="0" xfId="0" applyAlignment="1" applyBorder="1" applyFont="1">
      <alignment horizontal="center" readingOrder="0"/>
    </xf>
    <xf borderId="56" fillId="0" fontId="1" numFmtId="0" xfId="0" applyAlignment="1" applyBorder="1" applyFont="1">
      <alignment horizontal="center"/>
    </xf>
    <xf borderId="0" fillId="2" fontId="3" numFmtId="0" xfId="0" applyAlignment="1" applyFont="1">
      <alignment horizontal="center" readingOrder="0"/>
    </xf>
    <xf borderId="9" fillId="3" fontId="1" numFmtId="0" xfId="0" applyAlignment="1" applyBorder="1" applyFont="1">
      <alignment horizontal="center" readingOrder="0" vertical="center"/>
    </xf>
    <xf borderId="9" fillId="0" fontId="5" numFmtId="0" xfId="0" applyAlignment="1" applyBorder="1" applyFont="1">
      <alignment horizontal="center" readingOrder="0" shrinkToFit="0" wrapText="1"/>
    </xf>
    <xf borderId="9" fillId="0" fontId="11" numFmtId="0" xfId="0" applyAlignment="1" applyBorder="1" applyFont="1">
      <alignment horizontal="center" readingOrder="0"/>
    </xf>
    <xf borderId="9" fillId="14" fontId="5" numFmtId="0" xfId="0" applyAlignment="1" applyBorder="1" applyFill="1" applyFont="1">
      <alignment horizontal="center"/>
    </xf>
    <xf borderId="9" fillId="14" fontId="5" numFmtId="0" xfId="0" applyAlignment="1" applyBorder="1" applyFont="1">
      <alignment horizontal="center" readingOrder="0"/>
    </xf>
    <xf borderId="0" fillId="0" fontId="5" numFmtId="0" xfId="0" applyAlignment="1" applyFont="1">
      <alignment horizontal="center" readingOrder="0"/>
    </xf>
    <xf borderId="0" fillId="2" fontId="16" numFmtId="0" xfId="0" applyAlignment="1" applyFont="1">
      <alignment vertical="bottom"/>
    </xf>
    <xf borderId="0" fillId="2" fontId="17" numFmtId="0" xfId="0" applyAlignment="1" applyFont="1">
      <alignment horizontal="center" readingOrder="0" vertical="bottom"/>
    </xf>
    <xf borderId="0" fillId="2" fontId="16" numFmtId="0" xfId="0" applyAlignment="1" applyFont="1">
      <alignment vertical="bottom"/>
    </xf>
    <xf borderId="53" fillId="0" fontId="1" numFmtId="0" xfId="0" applyAlignment="1" applyBorder="1" applyFont="1">
      <alignment readingOrder="0"/>
    </xf>
    <xf borderId="54" fillId="0" fontId="1" numFmtId="0" xfId="0" applyBorder="1" applyFont="1"/>
    <xf borderId="3" fillId="0" fontId="1" numFmtId="9" xfId="0" applyAlignment="1" applyBorder="1" applyFont="1" applyNumberFormat="1">
      <alignment horizontal="center" readingOrder="0"/>
    </xf>
    <xf borderId="1" fillId="0" fontId="1" numFmtId="0" xfId="0" applyAlignment="1" applyBorder="1" applyFont="1">
      <alignment horizontal="left" readingOrder="0"/>
    </xf>
    <xf borderId="3" fillId="0" fontId="1" numFmtId="0" xfId="0" applyAlignment="1" applyBorder="1" applyFont="1">
      <alignment horizontal="center"/>
    </xf>
    <xf borderId="3" fillId="3" fontId="1" numFmtId="9" xfId="0" applyAlignment="1" applyBorder="1" applyFont="1" applyNumberFormat="1">
      <alignment horizontal="center" readingOrder="0"/>
    </xf>
    <xf borderId="0" fillId="2" fontId="1" numFmtId="0" xfId="0" applyFont="1"/>
    <xf borderId="0" fillId="2" fontId="18" numFmtId="0" xfId="0" applyAlignment="1" applyFont="1">
      <alignment readingOrder="0"/>
    </xf>
    <xf borderId="0" fillId="0" fontId="19" numFmtId="0" xfId="0" applyAlignment="1" applyFont="1">
      <alignment readingOrder="0"/>
    </xf>
    <xf borderId="0" fillId="0" fontId="15" numFmtId="0" xfId="0" applyAlignment="1" applyFont="1">
      <alignment readingOrder="0"/>
    </xf>
    <xf borderId="0" fillId="0" fontId="20" numFmtId="0" xfId="0" applyAlignment="1" applyFont="1">
      <alignment readingOrder="0"/>
    </xf>
    <xf borderId="57" fillId="0" fontId="1" numFmtId="0" xfId="0" applyBorder="1" applyFont="1"/>
    <xf borderId="1" fillId="3" fontId="5" numFmtId="0" xfId="0" applyAlignment="1" applyBorder="1" applyFont="1">
      <alignment horizontal="center" readingOrder="0"/>
    </xf>
    <xf borderId="58" fillId="4" fontId="5" numFmtId="0" xfId="0" applyAlignment="1" applyBorder="1" applyFont="1">
      <alignment horizontal="center" readingOrder="0"/>
    </xf>
    <xf borderId="59" fillId="0" fontId="9" numFmtId="0" xfId="0" applyBorder="1" applyFont="1"/>
    <xf borderId="53" fillId="0" fontId="15" numFmtId="0" xfId="0" applyAlignment="1" applyBorder="1" applyFont="1">
      <alignment horizontal="center" readingOrder="0" vertical="center"/>
    </xf>
    <xf borderId="54" fillId="0" fontId="9" numFmtId="0" xfId="0" applyBorder="1" applyFont="1"/>
    <xf borderId="60" fillId="0" fontId="3" numFmtId="0" xfId="0" applyBorder="1" applyFont="1"/>
    <xf borderId="57" fillId="0" fontId="3" numFmtId="0" xfId="0" applyBorder="1" applyFont="1"/>
    <xf borderId="55" fillId="0" fontId="9" numFmtId="0" xfId="0" applyBorder="1" applyFont="1"/>
    <xf borderId="56" fillId="0" fontId="9" numFmtId="0" xfId="0" applyBorder="1" applyFont="1"/>
    <xf borderId="61" fillId="0" fontId="1" numFmtId="0" xfId="0" applyBorder="1" applyFont="1"/>
    <xf borderId="62" fillId="0" fontId="3" numFmtId="0" xfId="0" applyBorder="1" applyFont="1"/>
    <xf borderId="0" fillId="0" fontId="3" numFmtId="0" xfId="0" applyFont="1"/>
    <xf borderId="63" fillId="0" fontId="1" numFmtId="0" xfId="0" applyBorder="1" applyFont="1"/>
    <xf borderId="64" fillId="0" fontId="1" numFmtId="0" xfId="0" applyBorder="1" applyFont="1"/>
    <xf borderId="65" fillId="0" fontId="1" numFmtId="0" xfId="0" applyBorder="1" applyFont="1"/>
    <xf borderId="66" fillId="0" fontId="1" numFmtId="0" xfId="0" applyBorder="1" applyFont="1"/>
    <xf borderId="67" fillId="0" fontId="1" numFmtId="0" xfId="0" applyBorder="1" applyFont="1"/>
    <xf borderId="67" fillId="0" fontId="3" numFmtId="0" xfId="0" applyBorder="1" applyFont="1"/>
    <xf borderId="1" fillId="5" fontId="5" numFmtId="0" xfId="0" applyAlignment="1" applyBorder="1" applyFont="1">
      <alignment horizontal="center" readingOrder="0"/>
    </xf>
    <xf borderId="68" fillId="0" fontId="3" numFmtId="0" xfId="0" applyBorder="1" applyFont="1"/>
    <xf borderId="69" fillId="0" fontId="16" numFmtId="0" xfId="0" applyAlignment="1" applyBorder="1" applyFont="1">
      <alignment vertical="bottom"/>
    </xf>
    <xf borderId="70" fillId="0" fontId="1" numFmtId="0" xfId="0" applyBorder="1" applyFont="1"/>
    <xf borderId="70" fillId="0" fontId="16" numFmtId="0" xfId="0" applyAlignment="1" applyBorder="1" applyFont="1">
      <alignment vertical="bottom"/>
    </xf>
    <xf borderId="71" fillId="0" fontId="16" numFmtId="0" xfId="0" applyAlignment="1" applyBorder="1" applyFont="1">
      <alignment vertical="bottom"/>
    </xf>
    <xf borderId="72" fillId="0" fontId="3" numFmtId="0" xfId="0" applyBorder="1" applyFont="1"/>
    <xf borderId="1" fillId="7" fontId="5" numFmtId="0" xfId="0" applyAlignment="1" applyBorder="1" applyFont="1">
      <alignment horizontal="center" readingOrder="0"/>
    </xf>
    <xf borderId="73" fillId="0" fontId="3" numFmtId="0" xfId="0" applyBorder="1" applyFont="1"/>
    <xf borderId="0" fillId="2" fontId="10" numFmtId="0" xfId="0" applyAlignment="1" applyFont="1">
      <alignment readingOrder="0"/>
    </xf>
    <xf borderId="0" fillId="0" fontId="21" numFmtId="0" xfId="0" applyAlignment="1" applyFont="1">
      <alignment readingOrder="0"/>
    </xf>
    <xf borderId="9" fillId="3" fontId="19" numFmtId="0" xfId="0" applyAlignment="1" applyBorder="1" applyFont="1">
      <alignment horizontal="center" readingOrder="0"/>
    </xf>
    <xf borderId="9" fillId="0" fontId="15" numFmtId="0" xfId="0" applyAlignment="1" applyBorder="1" applyFont="1">
      <alignment horizontal="center" readingOrder="0"/>
    </xf>
    <xf borderId="4" fillId="3" fontId="19" numFmtId="0" xfId="0" applyAlignment="1" applyBorder="1" applyFont="1">
      <alignment horizontal="center" readingOrder="0"/>
    </xf>
    <xf borderId="1" fillId="0" fontId="5" numFmtId="0" xfId="0" applyAlignment="1" applyBorder="1" applyFont="1">
      <alignment horizontal="center" readingOrder="0"/>
    </xf>
    <xf borderId="9" fillId="9" fontId="22" numFmtId="0" xfId="0" applyAlignment="1" applyBorder="1" applyFont="1">
      <alignment readingOrder="0"/>
    </xf>
    <xf borderId="4" fillId="0" fontId="5" numFmtId="0" xfId="0" applyAlignment="1" applyBorder="1" applyFont="1">
      <alignment horizontal="center" readingOrder="0" vertical="center"/>
    </xf>
    <xf borderId="14" fillId="0" fontId="9" numFmtId="0" xfId="0" applyBorder="1" applyFont="1"/>
    <xf borderId="9" fillId="4" fontId="22" numFmtId="0" xfId="0" applyAlignment="1" applyBorder="1" applyFont="1">
      <alignment readingOrder="0"/>
    </xf>
    <xf borderId="53" fillId="0" fontId="5" numFmtId="0" xfId="0" applyAlignment="1" applyBorder="1" applyFont="1">
      <alignment horizontal="center" readingOrder="0" vertical="center"/>
    </xf>
    <xf borderId="57" fillId="0" fontId="9" numFmtId="0" xfId="0" applyBorder="1" applyFont="1"/>
    <xf borderId="9" fillId="3" fontId="22" numFmtId="0" xfId="0" applyAlignment="1" applyBorder="1" applyFont="1">
      <alignment readingOrder="0"/>
    </xf>
    <xf borderId="9" fillId="14" fontId="22" numFmtId="0" xfId="0" applyAlignment="1" applyBorder="1" applyFont="1">
      <alignment horizontal="center" readingOrder="0"/>
    </xf>
    <xf borderId="4" fillId="3" fontId="5" numFmtId="0" xfId="0" applyAlignment="1" applyBorder="1" applyFont="1">
      <alignment horizontal="center" readingOrder="0" vertical="center"/>
    </xf>
    <xf borderId="9" fillId="0" fontId="22" numFmtId="0" xfId="0" applyAlignment="1" applyBorder="1" applyFont="1">
      <alignment horizontal="center" readingOrder="0"/>
    </xf>
    <xf borderId="4" fillId="10" fontId="5" numFmtId="0" xfId="0" applyAlignment="1" applyBorder="1" applyFont="1">
      <alignment horizontal="center" readingOrder="0" vertical="center"/>
    </xf>
    <xf borderId="4" fillId="5" fontId="5" numFmtId="0" xfId="0" applyAlignment="1" applyBorder="1" applyFont="1">
      <alignment horizontal="center" readingOrder="0" vertical="center"/>
    </xf>
    <xf borderId="4" fillId="9" fontId="5" numFmtId="0" xfId="0" applyAlignment="1" applyBorder="1" applyFont="1">
      <alignment horizontal="center" readingOrder="0" vertical="center"/>
    </xf>
    <xf borderId="53" fillId="0" fontId="5" numFmtId="0" xfId="0" applyAlignment="1" applyBorder="1" applyFont="1">
      <alignment horizontal="center" readingOrder="0"/>
    </xf>
    <xf borderId="4" fillId="4" fontId="5" numFmtId="0" xfId="0" applyAlignment="1" applyBorder="1" applyFont="1">
      <alignment horizontal="center" readingOrder="0" vertical="center"/>
    </xf>
    <xf borderId="9" fillId="9" fontId="19" numFmtId="0" xfId="0" applyAlignment="1" applyBorder="1" applyFont="1">
      <alignment horizontal="center" readingOrder="0"/>
    </xf>
    <xf borderId="9" fillId="9" fontId="5" numFmtId="0" xfId="0" applyAlignment="1" applyBorder="1" applyFont="1">
      <alignment readingOrder="0"/>
    </xf>
    <xf borderId="9" fillId="0" fontId="5" numFmtId="9" xfId="0" applyAlignment="1" applyBorder="1" applyFont="1" applyNumberFormat="1">
      <alignment readingOrder="0"/>
    </xf>
    <xf borderId="9" fillId="14" fontId="5" numFmtId="0" xfId="0" applyAlignment="1" applyBorder="1" applyFont="1">
      <alignment readingOrder="0"/>
    </xf>
    <xf borderId="9" fillId="0" fontId="5" numFmtId="0" xfId="0" applyBorder="1" applyFont="1"/>
    <xf borderId="9" fillId="4" fontId="19" numFmtId="0" xfId="0" applyAlignment="1" applyBorder="1" applyFont="1">
      <alignment horizontal="center" readingOrder="0"/>
    </xf>
    <xf borderId="9" fillId="0" fontId="5" numFmtId="10" xfId="0" applyAlignment="1" applyBorder="1" applyFont="1" applyNumberFormat="1">
      <alignment readingOrder="0"/>
    </xf>
    <xf borderId="0" fillId="0" fontId="1" numFmtId="4" xfId="0" applyAlignment="1" applyFont="1" applyNumberFormat="1">
      <alignment horizontal="left" readingOrder="0"/>
    </xf>
    <xf borderId="0" fillId="0" fontId="1" numFmtId="10" xfId="0" applyAlignment="1" applyFont="1" applyNumberFormat="1">
      <alignment horizontal="left" readingOrder="0"/>
    </xf>
    <xf borderId="0" fillId="0" fontId="1" numFmtId="10" xfId="0" applyAlignment="1" applyFont="1" applyNumberFormat="1">
      <alignment horizontal="left"/>
    </xf>
    <xf borderId="9" fillId="9" fontId="16" numFmtId="0" xfId="0" applyAlignment="1" applyBorder="1" applyFont="1">
      <alignment readingOrder="0" vertical="bottom"/>
    </xf>
    <xf borderId="9" fillId="9" fontId="16" numFmtId="0" xfId="0" applyAlignment="1" applyBorder="1" applyFont="1">
      <alignment vertical="bottom"/>
    </xf>
    <xf borderId="9" fillId="0" fontId="23" numFmtId="0" xfId="0" applyAlignment="1" applyBorder="1" applyFont="1">
      <alignment horizontal="right" vertical="bottom"/>
    </xf>
    <xf borderId="9" fillId="0" fontId="23" numFmtId="0" xfId="0" applyAlignment="1" applyBorder="1" applyFont="1">
      <alignment vertical="bottom"/>
    </xf>
    <xf borderId="9" fillId="0" fontId="23" numFmtId="2" xfId="0" applyAlignment="1" applyBorder="1" applyFont="1" applyNumberFormat="1">
      <alignment horizontal="right" vertical="bottom"/>
    </xf>
    <xf borderId="9" fillId="0" fontId="23" numFmtId="2" xfId="0" applyAlignment="1" applyBorder="1" applyFont="1" applyNumberFormat="1">
      <alignment vertical="bottom"/>
    </xf>
    <xf borderId="9" fillId="0" fontId="23" numFmtId="0" xfId="0" applyAlignment="1" applyBorder="1" applyFont="1">
      <alignment horizontal="right" vertical="bottom"/>
    </xf>
    <xf borderId="9" fillId="0" fontId="23" numFmtId="0" xfId="0" applyAlignment="1" applyBorder="1" applyFont="1">
      <alignment vertical="bottom"/>
    </xf>
    <xf borderId="0" fillId="0" fontId="8" numFmtId="0" xfId="0" applyAlignment="1" applyFont="1">
      <alignment horizontal="center" readingOrder="0"/>
    </xf>
    <xf borderId="9" fillId="0" fontId="23" numFmtId="2" xfId="0" applyAlignment="1" applyBorder="1" applyFont="1" applyNumberFormat="1">
      <alignment horizontal="right"/>
    </xf>
    <xf borderId="1" fillId="9" fontId="16" numFmtId="0" xfId="0" applyAlignment="1" applyBorder="1" applyFont="1">
      <alignment readingOrder="0" vertical="bottom"/>
    </xf>
    <xf borderId="1" fillId="10" fontId="16" numFmtId="0" xfId="0" applyAlignment="1" applyBorder="1" applyFont="1">
      <alignment readingOrder="0" vertical="bottom"/>
    </xf>
    <xf borderId="9" fillId="0" fontId="1" numFmtId="0" xfId="0" applyAlignment="1" applyBorder="1" applyFont="1">
      <alignment readingOrder="0"/>
    </xf>
    <xf borderId="1" fillId="9" fontId="16" numFmtId="0" xfId="0" applyAlignment="1" applyBorder="1" applyFont="1">
      <alignment vertical="bottom"/>
    </xf>
    <xf borderId="9" fillId="9" fontId="23" numFmtId="0" xfId="0" applyAlignment="1" applyBorder="1" applyFont="1">
      <alignment readingOrder="0" vertical="bottom"/>
    </xf>
    <xf borderId="9" fillId="15" fontId="23" numFmtId="0" xfId="0" applyAlignment="1" applyBorder="1" applyFill="1" applyFont="1">
      <alignment readingOrder="0" vertical="bottom"/>
    </xf>
    <xf borderId="9" fillId="5" fontId="23" numFmtId="0" xfId="0" applyAlignment="1" applyBorder="1" applyFont="1">
      <alignment readingOrder="0" vertical="bottom"/>
    </xf>
    <xf borderId="1" fillId="5" fontId="23" numFmtId="0" xfId="0" applyAlignment="1" applyBorder="1" applyFont="1">
      <alignment readingOrder="0" vertical="bottom"/>
    </xf>
    <xf borderId="9" fillId="0" fontId="1" numFmtId="0" xfId="0" applyBorder="1" applyFont="1"/>
    <xf borderId="0" fillId="0" fontId="23" numFmtId="0" xfId="0" applyAlignment="1" applyFont="1">
      <alignment readingOrder="0" vertical="bottom"/>
    </xf>
    <xf borderId="1" fillId="0" fontId="23" numFmtId="0" xfId="0" applyAlignment="1" applyBorder="1" applyFont="1">
      <alignment vertical="bottom"/>
    </xf>
    <xf borderId="0" fillId="0" fontId="23" numFmtId="0" xfId="0" applyAlignment="1" applyFont="1">
      <alignment vertical="bottom"/>
    </xf>
    <xf borderId="1" fillId="0" fontId="23" numFmtId="0" xfId="0" applyAlignment="1" applyBorder="1" applyFont="1">
      <alignment readingOrder="0" vertical="bottom"/>
    </xf>
    <xf borderId="0" fillId="0" fontId="24" numFmtId="0" xfId="0" applyAlignment="1" applyFont="1">
      <alignment horizontal="center" vertical="bottom"/>
    </xf>
    <xf borderId="0" fillId="0" fontId="15" numFmtId="0" xfId="0" applyAlignment="1" applyFont="1">
      <alignment horizontal="left" readingOrder="0"/>
    </xf>
    <xf borderId="0" fillId="0" fontId="5" numFmtId="0" xfId="0" applyAlignment="1" applyFont="1">
      <alignment horizontal="right" readingOrder="0"/>
    </xf>
    <xf borderId="0" fillId="3" fontId="5" numFmtId="0" xfId="0" applyAlignment="1" applyFont="1">
      <alignment horizontal="center"/>
    </xf>
    <xf borderId="0" fillId="0" fontId="19" numFmtId="0" xfId="0" applyAlignment="1" applyFont="1">
      <alignment horizontal="center" readingOrder="0"/>
    </xf>
    <xf borderId="4" fillId="0" fontId="5" numFmtId="0" xfId="0" applyAlignment="1" applyBorder="1" applyFont="1">
      <alignment horizontal="center" readingOrder="0"/>
    </xf>
    <xf borderId="0" fillId="0" fontId="21" numFmtId="0" xfId="0" applyFont="1"/>
    <xf borderId="0" fillId="0" fontId="21" numFmtId="0" xfId="0" applyAlignment="1" applyFont="1">
      <alignment horizontal="center" readingOrder="0"/>
    </xf>
    <xf borderId="0" fillId="0" fontId="21" numFmtId="0" xfId="0" applyAlignment="1" applyFont="1">
      <alignment horizontal="left" readingOrder="0"/>
    </xf>
    <xf borderId="0" fillId="0" fontId="8" numFmtId="0" xfId="0" applyFont="1"/>
    <xf borderId="16" fillId="10" fontId="24" numFmtId="0" xfId="0" applyAlignment="1" applyBorder="1" applyFont="1">
      <alignment horizontal="left" readingOrder="0" vertical="center"/>
    </xf>
    <xf borderId="16" fillId="9" fontId="24" numFmtId="0" xfId="0" applyAlignment="1" applyBorder="1" applyFont="1">
      <alignment horizontal="left" readingOrder="0" vertical="bottom"/>
    </xf>
    <xf borderId="17" fillId="9" fontId="24" numFmtId="0" xfId="0" applyAlignment="1" applyBorder="1" applyFont="1">
      <alignment horizontal="left" readingOrder="0" vertical="bottom"/>
    </xf>
    <xf borderId="18" fillId="9" fontId="24" numFmtId="0" xfId="0" applyAlignment="1" applyBorder="1" applyFont="1">
      <alignment horizontal="left" readingOrder="0" vertical="bottom"/>
    </xf>
    <xf borderId="17" fillId="5" fontId="24" numFmtId="0" xfId="0" applyAlignment="1" applyBorder="1" applyFont="1">
      <alignment horizontal="left" readingOrder="0" vertical="bottom"/>
    </xf>
    <xf borderId="18" fillId="5" fontId="24" numFmtId="0" xfId="0" applyAlignment="1" applyBorder="1" applyFont="1">
      <alignment horizontal="left" readingOrder="0" vertical="bottom"/>
    </xf>
    <xf borderId="52" fillId="6" fontId="24" numFmtId="0" xfId="0" applyAlignment="1" applyBorder="1" applyFont="1">
      <alignment horizontal="left" readingOrder="0" vertical="bottom"/>
    </xf>
    <xf borderId="31" fillId="9" fontId="24" numFmtId="0" xfId="0" applyAlignment="1" applyBorder="1" applyFont="1">
      <alignment horizontal="left" vertical="bottom"/>
    </xf>
    <xf borderId="44" fillId="4" fontId="23" numFmtId="0" xfId="0" applyAlignment="1" applyBorder="1" applyFont="1">
      <alignment horizontal="left" readingOrder="0" vertical="bottom"/>
    </xf>
    <xf borderId="44" fillId="5" fontId="23" numFmtId="0" xfId="0" applyAlignment="1" applyBorder="1" applyFont="1">
      <alignment horizontal="left" readingOrder="0" vertical="bottom"/>
    </xf>
    <xf borderId="44" fillId="9" fontId="23" numFmtId="0" xfId="0" applyAlignment="1" applyBorder="1" applyFont="1">
      <alignment horizontal="left" readingOrder="0" vertical="bottom"/>
    </xf>
    <xf borderId="44" fillId="0" fontId="23" numFmtId="0" xfId="0" applyAlignment="1" applyBorder="1" applyFont="1">
      <alignment horizontal="left" readingOrder="0" vertical="bottom"/>
    </xf>
    <xf borderId="26" fillId="0" fontId="5" numFmtId="0" xfId="0" applyBorder="1" applyFont="1"/>
    <xf borderId="0" fillId="0" fontId="5" numFmtId="164" xfId="0" applyAlignment="1" applyFont="1" applyNumberFormat="1">
      <alignment readingOrder="0"/>
    </xf>
    <xf borderId="38" fillId="0" fontId="23" numFmtId="0" xfId="0" applyAlignment="1" applyBorder="1" applyFont="1">
      <alignment horizontal="center" readingOrder="0" vertical="bottom"/>
    </xf>
    <xf borderId="38" fillId="4" fontId="23" numFmtId="0" xfId="0" applyAlignment="1" applyBorder="1" applyFont="1">
      <alignment horizontal="center" readingOrder="0" vertical="bottom"/>
    </xf>
    <xf borderId="40" fillId="0" fontId="23" numFmtId="3" xfId="0" applyAlignment="1" applyBorder="1" applyFont="1" applyNumberFormat="1">
      <alignment horizontal="center" readingOrder="0" vertical="bottom"/>
    </xf>
    <xf borderId="38" fillId="0" fontId="23" numFmtId="3" xfId="0" applyAlignment="1" applyBorder="1" applyFont="1" applyNumberFormat="1">
      <alignment horizontal="center" readingOrder="0" vertical="bottom"/>
    </xf>
    <xf borderId="74" fillId="0" fontId="5" numFmtId="0" xfId="0" applyBorder="1" applyFont="1"/>
    <xf borderId="29" fillId="0" fontId="23" numFmtId="0" xfId="0" applyAlignment="1" applyBorder="1" applyFont="1">
      <alignment horizontal="center" readingOrder="0" vertical="bottom"/>
    </xf>
    <xf borderId="29" fillId="4" fontId="23" numFmtId="0" xfId="0" applyAlignment="1" applyBorder="1" applyFont="1">
      <alignment horizontal="center" readingOrder="0" vertical="bottom"/>
    </xf>
    <xf borderId="30" fillId="0" fontId="23" numFmtId="3" xfId="0" applyAlignment="1" applyBorder="1" applyFont="1" applyNumberFormat="1">
      <alignment horizontal="center" readingOrder="0" vertical="bottom"/>
    </xf>
    <xf borderId="29" fillId="0" fontId="23" numFmtId="3" xfId="0" applyAlignment="1" applyBorder="1" applyFont="1" applyNumberFormat="1">
      <alignment horizontal="center" readingOrder="0" vertical="bottom"/>
    </xf>
    <xf borderId="46" fillId="0" fontId="5" numFmtId="0" xfId="0" applyBorder="1" applyFont="1"/>
    <xf borderId="29" fillId="12" fontId="23" numFmtId="0" xfId="0" applyAlignment="1" applyBorder="1" applyFont="1">
      <alignment horizontal="center" readingOrder="0" vertical="bottom"/>
    </xf>
    <xf borderId="45" fillId="12" fontId="23" numFmtId="0" xfId="0" applyAlignment="1" applyBorder="1" applyFont="1">
      <alignment horizontal="center" readingOrder="0" vertical="bottom"/>
    </xf>
    <xf borderId="46" fillId="0" fontId="23" numFmtId="3" xfId="0" applyAlignment="1" applyBorder="1" applyFont="1" applyNumberFormat="1">
      <alignment horizontal="center" readingOrder="0" vertical="bottom"/>
    </xf>
    <xf borderId="45" fillId="0" fontId="23" numFmtId="3" xfId="0" applyAlignment="1" applyBorder="1" applyFont="1" applyNumberFormat="1">
      <alignment horizontal="center" readingOrder="0" vertical="bottom"/>
    </xf>
    <xf borderId="45" fillId="0" fontId="23" numFmtId="0" xfId="0" applyAlignment="1" applyBorder="1" applyFont="1">
      <alignment horizontal="center" readingOrder="0" vertical="bottom"/>
    </xf>
    <xf borderId="33" fillId="0" fontId="23" numFmtId="0" xfId="0" applyAlignment="1" applyBorder="1" applyFont="1">
      <alignment horizontal="center" readingOrder="0" vertical="bottom"/>
    </xf>
    <xf borderId="49" fillId="4" fontId="23" numFmtId="0" xfId="0" applyAlignment="1" applyBorder="1" applyFont="1">
      <alignment horizontal="center" readingOrder="0" vertical="bottom"/>
    </xf>
    <xf borderId="33" fillId="0" fontId="23" numFmtId="3" xfId="0" applyAlignment="1" applyBorder="1" applyFont="1" applyNumberFormat="1">
      <alignment horizontal="center" readingOrder="0" vertical="bottom"/>
    </xf>
    <xf borderId="50" fillId="0" fontId="23" numFmtId="3" xfId="0" applyAlignment="1" applyBorder="1" applyFont="1" applyNumberFormat="1">
      <alignment horizontal="center" readingOrder="0" vertical="bottom"/>
    </xf>
    <xf borderId="34" fillId="0" fontId="23" numFmtId="3" xfId="0" applyAlignment="1" applyBorder="1" applyFont="1" applyNumberFormat="1">
      <alignment horizontal="center" readingOrder="0" vertical="bottom"/>
    </xf>
    <xf borderId="48" fillId="0" fontId="23" numFmtId="3" xfId="0" applyAlignment="1" applyBorder="1" applyFont="1" applyNumberFormat="1">
      <alignment horizontal="center" readingOrder="0" vertical="bottom"/>
    </xf>
    <xf borderId="50" fillId="0" fontId="5" numFmtId="0" xfId="0" applyBorder="1" applyFont="1"/>
    <xf borderId="26" fillId="0" fontId="23" numFmtId="0" xfId="0" applyAlignment="1" applyBorder="1" applyFont="1">
      <alignment horizontal="center" readingOrder="0" vertical="bottom"/>
    </xf>
    <xf borderId="26" fillId="10" fontId="23" numFmtId="0" xfId="0" applyAlignment="1" applyBorder="1" applyFont="1">
      <alignment horizontal="center" readingOrder="0" vertical="bottom"/>
    </xf>
    <xf borderId="27" fillId="0" fontId="23" numFmtId="3" xfId="0" applyAlignment="1" applyBorder="1" applyFont="1" applyNumberFormat="1">
      <alignment horizontal="center" readingOrder="0" vertical="bottom"/>
    </xf>
    <xf borderId="29" fillId="10" fontId="23" numFmtId="0" xfId="0" applyAlignment="1" applyBorder="1" applyFont="1">
      <alignment horizontal="center" readingOrder="0" vertical="bottom"/>
    </xf>
    <xf borderId="33" fillId="10" fontId="23" numFmtId="0" xfId="0" applyAlignment="1" applyBorder="1" applyFont="1">
      <alignment horizontal="center" readingOrder="0" vertical="bottom"/>
    </xf>
    <xf borderId="36" fillId="0" fontId="23" numFmtId="3" xfId="0" applyAlignment="1" applyBorder="1" applyFont="1" applyNumberFormat="1">
      <alignment horizontal="center" readingOrder="0" vertical="bottom"/>
    </xf>
    <xf borderId="20" fillId="0" fontId="23" numFmtId="0" xfId="0" applyAlignment="1" applyBorder="1" applyFont="1">
      <alignment horizontal="center" readingOrder="0" vertical="bottom"/>
    </xf>
    <xf borderId="47" fillId="0" fontId="5" numFmtId="0" xfId="0" applyAlignment="1" applyBorder="1" applyFont="1">
      <alignment horizontal="center" readingOrder="0"/>
    </xf>
    <xf borderId="36" fillId="14" fontId="23" numFmtId="3" xfId="0" applyAlignment="1" applyBorder="1" applyFont="1" applyNumberFormat="1">
      <alignment horizontal="center" readingOrder="0" vertical="bottom"/>
    </xf>
    <xf borderId="47" fillId="0" fontId="23" numFmtId="3" xfId="0" applyAlignment="1" applyBorder="1" applyFont="1" applyNumberFormat="1">
      <alignment horizontal="center" readingOrder="0" vertical="bottom"/>
    </xf>
    <xf borderId="75" fillId="0" fontId="9" numFmtId="0" xfId="0" applyBorder="1" applyFont="1"/>
    <xf borderId="76" fillId="0" fontId="9" numFmtId="0" xfId="0" applyBorder="1" applyFont="1"/>
    <xf borderId="20" fillId="0" fontId="23" numFmtId="3" xfId="0" applyAlignment="1" applyBorder="1" applyFont="1" applyNumberFormat="1">
      <alignment horizontal="center" readingOrder="0" vertical="bottom"/>
    </xf>
    <xf borderId="77" fillId="0" fontId="5" numFmtId="0" xfId="0" applyAlignment="1" applyBorder="1" applyFont="1">
      <alignment readingOrder="0"/>
    </xf>
    <xf borderId="29" fillId="4" fontId="5" numFmtId="0" xfId="0" applyAlignment="1" applyBorder="1" applyFont="1">
      <alignment horizontal="center" readingOrder="0"/>
    </xf>
    <xf borderId="33" fillId="4" fontId="5" numFmtId="0" xfId="0" applyAlignment="1" applyBorder="1" applyFont="1">
      <alignment horizontal="center" readingOrder="0"/>
    </xf>
    <xf borderId="32" fillId="0" fontId="23" numFmtId="0" xfId="0" applyAlignment="1" applyBorder="1" applyFont="1">
      <alignment horizontal="center" readingOrder="0" vertical="bottom"/>
    </xf>
    <xf borderId="32" fillId="3" fontId="5" numFmtId="0" xfId="0" applyAlignment="1" applyBorder="1" applyFont="1">
      <alignment horizontal="center" readingOrder="0"/>
    </xf>
    <xf borderId="78" fillId="0" fontId="23" numFmtId="3" xfId="0" applyAlignment="1" applyBorder="1" applyFont="1" applyNumberFormat="1">
      <alignment horizontal="center" readingOrder="0" vertical="bottom"/>
    </xf>
    <xf borderId="79" fillId="0" fontId="5" numFmtId="0" xfId="0" applyBorder="1" applyFont="1"/>
    <xf borderId="33" fillId="3" fontId="5" numFmtId="0" xfId="0" applyAlignment="1" applyBorder="1" applyFont="1">
      <alignment horizontal="center" readingOrder="0"/>
    </xf>
    <xf borderId="26" fillId="5" fontId="5" numFmtId="0" xfId="0" applyAlignment="1" applyBorder="1" applyFont="1">
      <alignment horizontal="center" readingOrder="0"/>
    </xf>
    <xf borderId="33" fillId="5" fontId="23" numFmtId="0" xfId="0" applyAlignment="1" applyBorder="1" applyFont="1">
      <alignment horizontal="center" readingOrder="0" vertical="bottom"/>
    </xf>
    <xf borderId="29" fillId="16" fontId="5" numFmtId="0" xfId="0" applyAlignment="1" applyBorder="1" applyFill="1" applyFont="1">
      <alignment horizontal="center" readingOrder="0"/>
    </xf>
    <xf borderId="30" fillId="14" fontId="23" numFmtId="3" xfId="0" applyAlignment="1" applyBorder="1" applyFont="1" applyNumberFormat="1">
      <alignment horizontal="center" readingOrder="0" vertical="bottom"/>
    </xf>
    <xf borderId="33" fillId="16" fontId="23" numFmtId="0" xfId="0" applyAlignment="1" applyBorder="1" applyFont="1">
      <alignment horizontal="center" readingOrder="0" vertical="bottom"/>
    </xf>
    <xf borderId="34" fillId="14" fontId="23" numFmtId="3" xfId="0" applyAlignment="1" applyBorder="1" applyFont="1" applyNumberFormat="1">
      <alignment horizontal="center" readingOrder="0" vertical="bottom"/>
    </xf>
    <xf borderId="39" fillId="9" fontId="24" numFmtId="0" xfId="0" applyAlignment="1" applyBorder="1" applyFont="1">
      <alignment horizontal="left" readingOrder="0" vertical="bottom"/>
    </xf>
    <xf borderId="42" fillId="0" fontId="9" numFmtId="0" xfId="0" applyBorder="1" applyFont="1"/>
    <xf borderId="43" fillId="0" fontId="9" numFmtId="0" xfId="0" applyBorder="1" applyFont="1"/>
    <xf borderId="39" fillId="5" fontId="24" numFmtId="0" xfId="0" applyAlignment="1" applyBorder="1" applyFont="1">
      <alignment horizontal="left" readingOrder="0" vertical="bottom"/>
    </xf>
    <xf borderId="42" fillId="5" fontId="24" numFmtId="0" xfId="0" applyAlignment="1" applyBorder="1" applyFont="1">
      <alignment horizontal="left" readingOrder="0" vertical="bottom"/>
    </xf>
    <xf borderId="43" fillId="5" fontId="24" numFmtId="0" xfId="0" applyAlignment="1" applyBorder="1" applyFont="1">
      <alignment horizontal="left" vertical="bottom"/>
    </xf>
    <xf borderId="19" fillId="6" fontId="24" numFmtId="0" xfId="0" applyAlignment="1" applyBorder="1" applyFont="1">
      <alignment horizontal="left" readingOrder="0" vertical="bottom"/>
    </xf>
    <xf borderId="26" fillId="9" fontId="24" numFmtId="0" xfId="0" applyAlignment="1" applyBorder="1" applyFont="1">
      <alignment horizontal="left" vertical="bottom"/>
    </xf>
    <xf borderId="80" fillId="4" fontId="23" numFmtId="0" xfId="0" applyAlignment="1" applyBorder="1" applyFont="1">
      <alignment horizontal="left" readingOrder="0" vertical="bottom"/>
    </xf>
    <xf borderId="81" fillId="4" fontId="23" numFmtId="0" xfId="0" applyAlignment="1" applyBorder="1" applyFont="1">
      <alignment horizontal="left" vertical="bottom"/>
    </xf>
    <xf borderId="74" fillId="4" fontId="23" numFmtId="0" xfId="0" applyAlignment="1" applyBorder="1" applyFont="1">
      <alignment horizontal="left" vertical="bottom"/>
    </xf>
    <xf borderId="80" fillId="5" fontId="23" numFmtId="0" xfId="0" applyAlignment="1" applyBorder="1" applyFont="1">
      <alignment horizontal="left" readingOrder="0" vertical="bottom"/>
    </xf>
    <xf borderId="81" fillId="5" fontId="23" numFmtId="0" xfId="0" applyAlignment="1" applyBorder="1" applyFont="1">
      <alignment horizontal="left" vertical="bottom"/>
    </xf>
    <xf borderId="74" fillId="5" fontId="23" numFmtId="0" xfId="0" applyAlignment="1" applyBorder="1" applyFont="1">
      <alignment horizontal="left" vertical="bottom"/>
    </xf>
    <xf borderId="80" fillId="10" fontId="23" numFmtId="0" xfId="0" applyAlignment="1" applyBorder="1" applyFont="1">
      <alignment horizontal="left" readingOrder="0" vertical="bottom"/>
    </xf>
    <xf borderId="81" fillId="10" fontId="23" numFmtId="0" xfId="0" applyAlignment="1" applyBorder="1" applyFont="1">
      <alignment horizontal="left" vertical="bottom"/>
    </xf>
    <xf borderId="74" fillId="10" fontId="23" numFmtId="0" xfId="0" applyAlignment="1" applyBorder="1" applyFont="1">
      <alignment horizontal="left" vertical="bottom"/>
    </xf>
    <xf borderId="80" fillId="9" fontId="23" numFmtId="0" xfId="0" applyAlignment="1" applyBorder="1" applyFont="1">
      <alignment horizontal="left" readingOrder="0" vertical="bottom"/>
    </xf>
    <xf borderId="81" fillId="9" fontId="23" numFmtId="0" xfId="0" applyAlignment="1" applyBorder="1" applyFont="1">
      <alignment horizontal="left" vertical="bottom"/>
    </xf>
    <xf borderId="74" fillId="9" fontId="23" numFmtId="0" xfId="0" applyAlignment="1" applyBorder="1" applyFont="1">
      <alignment horizontal="left" vertical="bottom"/>
    </xf>
    <xf borderId="80" fillId="0" fontId="23" numFmtId="0" xfId="0" applyAlignment="1" applyBorder="1" applyFont="1">
      <alignment horizontal="left" readingOrder="0" vertical="bottom"/>
    </xf>
    <xf borderId="74" fillId="0" fontId="23" numFmtId="0" xfId="0" applyAlignment="1" applyBorder="1" applyFont="1">
      <alignment horizontal="left" vertical="bottom"/>
    </xf>
    <xf borderId="74" fillId="0" fontId="1" numFmtId="0" xfId="0" applyBorder="1" applyFont="1"/>
    <xf borderId="38" fillId="0" fontId="25" numFmtId="0" xfId="0" applyAlignment="1" applyBorder="1" applyFont="1">
      <alignment horizontal="center" readingOrder="0" vertical="bottom"/>
    </xf>
    <xf borderId="9" fillId="0" fontId="23" numFmtId="3" xfId="0" applyAlignment="1" applyBorder="1" applyFont="1" applyNumberFormat="1">
      <alignment horizontal="center" readingOrder="0" vertical="bottom"/>
    </xf>
    <xf borderId="10" fillId="0" fontId="23" numFmtId="3" xfId="0" applyAlignment="1" applyBorder="1" applyFont="1" applyNumberFormat="1">
      <alignment horizontal="center" readingOrder="0" vertical="bottom"/>
    </xf>
    <xf borderId="30" fillId="12" fontId="23" numFmtId="3" xfId="0" applyAlignment="1" applyBorder="1" applyFont="1" applyNumberFormat="1">
      <alignment horizontal="center" readingOrder="0" vertical="bottom"/>
    </xf>
    <xf borderId="2" fillId="0" fontId="23" numFmtId="3" xfId="0" applyAlignment="1" applyBorder="1" applyFont="1" applyNumberFormat="1">
      <alignment horizontal="center" readingOrder="0" vertical="bottom"/>
    </xf>
    <xf borderId="9" fillId="12" fontId="23" numFmtId="3" xfId="0" applyAlignment="1" applyBorder="1" applyFont="1" applyNumberFormat="1">
      <alignment horizontal="center" readingOrder="0" vertical="bottom"/>
    </xf>
    <xf borderId="2" fillId="12" fontId="23" numFmtId="3" xfId="0" applyAlignment="1" applyBorder="1" applyFont="1" applyNumberFormat="1">
      <alignment horizontal="center" readingOrder="0" vertical="bottom"/>
    </xf>
    <xf borderId="29" fillId="0" fontId="25" numFmtId="0" xfId="0" applyAlignment="1" applyBorder="1" applyFont="1">
      <alignment horizontal="center" readingOrder="0" vertical="bottom"/>
    </xf>
    <xf borderId="46" fillId="0" fontId="1" numFmtId="0" xfId="0" applyBorder="1" applyFont="1"/>
    <xf borderId="33" fillId="0" fontId="25" numFmtId="0" xfId="0" applyAlignment="1" applyBorder="1" applyFont="1">
      <alignment horizontal="center" readingOrder="0" vertical="bottom"/>
    </xf>
    <xf borderId="33" fillId="4" fontId="23" numFmtId="0" xfId="0" applyAlignment="1" applyBorder="1" applyFont="1">
      <alignment horizontal="center" readingOrder="0" vertical="bottom"/>
    </xf>
    <xf borderId="12" fillId="0" fontId="23" numFmtId="3" xfId="0" applyAlignment="1" applyBorder="1" applyFont="1" applyNumberFormat="1">
      <alignment horizontal="center" readingOrder="0" vertical="bottom"/>
    </xf>
    <xf borderId="13" fillId="0" fontId="23" numFmtId="3" xfId="0" applyAlignment="1" applyBorder="1" applyFont="1" applyNumberFormat="1">
      <alignment horizontal="center" readingOrder="0" vertical="bottom"/>
    </xf>
    <xf borderId="34" fillId="12" fontId="23" numFmtId="3" xfId="0" applyAlignment="1" applyBorder="1" applyFont="1" applyNumberFormat="1">
      <alignment horizontal="center" readingOrder="0" vertical="bottom"/>
    </xf>
    <xf borderId="49" fillId="0" fontId="23" numFmtId="3" xfId="0" applyAlignment="1" applyBorder="1" applyFont="1" applyNumberFormat="1">
      <alignment horizontal="center" readingOrder="0" vertical="bottom"/>
    </xf>
    <xf borderId="12" fillId="12" fontId="23" numFmtId="3" xfId="0" applyAlignment="1" applyBorder="1" applyFont="1" applyNumberFormat="1">
      <alignment horizontal="center" readingOrder="0" vertical="bottom"/>
    </xf>
    <xf borderId="49" fillId="12" fontId="23" numFmtId="3" xfId="0" applyAlignment="1" applyBorder="1" applyFont="1" applyNumberFormat="1">
      <alignment horizontal="center" readingOrder="0" vertical="bottom"/>
    </xf>
    <xf borderId="50" fillId="0" fontId="1" numFmtId="0" xfId="0" applyBorder="1" applyFont="1"/>
    <xf borderId="29" fillId="5" fontId="23" numFmtId="0" xfId="0" applyAlignment="1" applyBorder="1" applyFont="1">
      <alignment horizontal="center" readingOrder="0" vertical="bottom"/>
    </xf>
    <xf borderId="46" fillId="0" fontId="23" numFmtId="3" xfId="0" applyAlignment="1" applyBorder="1" applyFont="1" applyNumberFormat="1">
      <alignment horizontal="center" vertical="bottom"/>
    </xf>
    <xf borderId="82" fillId="0" fontId="25" numFmtId="0" xfId="0" applyAlignment="1" applyBorder="1" applyFont="1">
      <alignment horizontal="center" readingOrder="0" vertical="bottom"/>
    </xf>
    <xf borderId="82" fillId="10" fontId="23" numFmtId="0" xfId="0" applyAlignment="1" applyBorder="1" applyFont="1">
      <alignment horizontal="center" readingOrder="0" vertical="bottom"/>
    </xf>
    <xf borderId="83" fillId="0" fontId="23" numFmtId="3" xfId="0" applyAlignment="1" applyBorder="1" applyFont="1" applyNumberFormat="1">
      <alignment horizontal="center" readingOrder="0" vertical="bottom"/>
    </xf>
    <xf borderId="84" fillId="0" fontId="23" numFmtId="3" xfId="0" applyAlignment="1" applyBorder="1" applyFont="1" applyNumberFormat="1">
      <alignment horizontal="center" readingOrder="0" vertical="bottom"/>
    </xf>
    <xf borderId="85" fillId="0" fontId="23" numFmtId="3" xfId="0" applyAlignment="1" applyBorder="1" applyFont="1" applyNumberFormat="1">
      <alignment horizontal="center" readingOrder="0" vertical="bottom"/>
    </xf>
    <xf borderId="86" fillId="0" fontId="23" numFmtId="3" xfId="0" applyAlignment="1" applyBorder="1" applyFont="1" applyNumberFormat="1">
      <alignment horizontal="center" readingOrder="0" vertical="bottom"/>
    </xf>
    <xf borderId="87" fillId="0" fontId="23" numFmtId="3" xfId="0" applyAlignment="1" applyBorder="1" applyFont="1" applyNumberFormat="1">
      <alignment horizontal="center" readingOrder="0" vertical="bottom"/>
    </xf>
    <xf borderId="86" fillId="0" fontId="1" numFmtId="0" xfId="0" applyBorder="1" applyFont="1"/>
    <xf borderId="20" fillId="0" fontId="25" numFmtId="0" xfId="0" applyAlignment="1" applyBorder="1" applyFont="1">
      <alignment horizontal="center" readingOrder="0" vertical="bottom"/>
    </xf>
    <xf borderId="11" fillId="0" fontId="23" numFmtId="3" xfId="0" applyAlignment="1" applyBorder="1" applyFont="1" applyNumberFormat="1">
      <alignment horizontal="center" readingOrder="0" vertical="bottom"/>
    </xf>
    <xf borderId="88" fillId="0" fontId="23" numFmtId="3" xfId="0" applyAlignment="1" applyBorder="1" applyFont="1" applyNumberFormat="1">
      <alignment horizontal="center" readingOrder="0" vertical="bottom"/>
    </xf>
    <xf borderId="77" fillId="0" fontId="23" numFmtId="3" xfId="0" applyAlignment="1" applyBorder="1" applyFont="1" applyNumberFormat="1">
      <alignment horizontal="center" readingOrder="0" vertical="bottom"/>
    </xf>
    <xf borderId="29" fillId="10" fontId="5" numFmtId="0" xfId="0" applyAlignment="1" applyBorder="1" applyFont="1">
      <alignment horizontal="center" readingOrder="0"/>
    </xf>
    <xf borderId="29" fillId="3" fontId="5" numFmtId="0" xfId="0" applyAlignment="1" applyBorder="1" applyFont="1">
      <alignment horizontal="center" readingOrder="0"/>
    </xf>
    <xf borderId="26" fillId="0" fontId="25" numFmtId="0" xfId="0" applyAlignment="1" applyBorder="1" applyFont="1">
      <alignment horizontal="center" readingOrder="0" vertical="bottom"/>
    </xf>
    <xf borderId="26" fillId="9" fontId="5" numFmtId="0" xfId="0" applyAlignment="1" applyBorder="1" applyFont="1">
      <alignment horizontal="center" readingOrder="0"/>
    </xf>
    <xf borderId="14" fillId="0" fontId="23" numFmtId="3" xfId="0" applyAlignment="1" applyBorder="1" applyFont="1" applyNumberFormat="1">
      <alignment horizontal="center" readingOrder="0" vertical="bottom"/>
    </xf>
    <xf borderId="15" fillId="0" fontId="23" numFmtId="3" xfId="0" applyAlignment="1" applyBorder="1" applyFont="1" applyNumberFormat="1">
      <alignment horizontal="center" readingOrder="0" vertical="bottom"/>
    </xf>
    <xf borderId="27" fillId="12" fontId="23" numFmtId="3" xfId="0" applyAlignment="1" applyBorder="1" applyFont="1" applyNumberFormat="1">
      <alignment horizontal="center" readingOrder="0" vertical="bottom"/>
    </xf>
    <xf borderId="74" fillId="0" fontId="23" numFmtId="3" xfId="0" applyAlignment="1" applyBorder="1" applyFont="1" applyNumberFormat="1">
      <alignment horizontal="center" readingOrder="0" vertical="bottom"/>
    </xf>
    <xf borderId="81" fillId="0" fontId="23" numFmtId="3" xfId="0" applyAlignment="1" applyBorder="1" applyFont="1" applyNumberFormat="1">
      <alignment horizontal="center" readingOrder="0" vertical="bottom"/>
    </xf>
    <xf borderId="14" fillId="12" fontId="23" numFmtId="3" xfId="0" applyAlignment="1" applyBorder="1" applyFont="1" applyNumberFormat="1">
      <alignment horizontal="center" readingOrder="0" vertical="bottom"/>
    </xf>
    <xf borderId="81" fillId="12" fontId="23" numFmtId="3" xfId="0" applyAlignment="1" applyBorder="1" applyFont="1" applyNumberFormat="1">
      <alignment horizontal="center" readingOrder="0" vertical="bottom"/>
    </xf>
    <xf borderId="33" fillId="9" fontId="23" numFmtId="0" xfId="0" applyAlignment="1" applyBorder="1" applyFont="1">
      <alignment horizontal="center" readingOrder="0" vertical="bottom"/>
    </xf>
    <xf borderId="50" fillId="0" fontId="23" numFmtId="3" xfId="0" applyAlignment="1" applyBorder="1" applyFont="1" applyNumberFormat="1">
      <alignment horizontal="center" vertical="bottom"/>
    </xf>
    <xf borderId="4" fillId="0" fontId="23" numFmtId="3" xfId="0" applyAlignment="1" applyBorder="1" applyFont="1" applyNumberFormat="1">
      <alignment horizontal="center" readingOrder="0" vertical="bottom"/>
    </xf>
    <xf borderId="89" fillId="0" fontId="23" numFmtId="3" xfId="0" applyAlignment="1" applyBorder="1" applyFont="1" applyNumberFormat="1">
      <alignment horizontal="center" readingOrder="0" vertical="bottom"/>
    </xf>
    <xf borderId="78" fillId="12" fontId="23" numFmtId="3" xfId="0" applyAlignment="1" applyBorder="1" applyFont="1" applyNumberFormat="1">
      <alignment horizontal="center" readingOrder="0" vertical="bottom"/>
    </xf>
    <xf borderId="79" fillId="0" fontId="23" numFmtId="3" xfId="0" applyAlignment="1" applyBorder="1" applyFont="1" applyNumberFormat="1">
      <alignment horizontal="center" readingOrder="0" vertical="bottom"/>
    </xf>
    <xf borderId="63" fillId="0" fontId="23" numFmtId="3" xfId="0" applyAlignment="1" applyBorder="1" applyFont="1" applyNumberFormat="1">
      <alignment horizontal="center" readingOrder="0" vertical="bottom"/>
    </xf>
    <xf borderId="4" fillId="12" fontId="23" numFmtId="3" xfId="0" applyAlignment="1" applyBorder="1" applyFont="1" applyNumberFormat="1">
      <alignment horizontal="center" readingOrder="0" vertical="bottom"/>
    </xf>
    <xf borderId="63" fillId="12" fontId="23" numFmtId="3" xfId="0" applyAlignment="1" applyBorder="1" applyFont="1" applyNumberFormat="1">
      <alignment horizontal="center" readingOrder="0" vertical="bottom"/>
    </xf>
    <xf borderId="33" fillId="3" fontId="23" numFmtId="0" xfId="0" applyAlignment="1" applyBorder="1" applyFont="1">
      <alignment horizontal="center" readingOrder="0" vertical="bottom"/>
    </xf>
    <xf borderId="29" fillId="5" fontId="5" numFmtId="0" xfId="0" applyAlignment="1" applyBorder="1" applyFont="1">
      <alignment horizontal="center" readingOrder="0"/>
    </xf>
    <xf borderId="9" fillId="14" fontId="23" numFmtId="3" xfId="0" applyAlignment="1" applyBorder="1" applyFont="1" applyNumberFormat="1">
      <alignment horizontal="center" readingOrder="0" vertical="bottom"/>
    </xf>
    <xf borderId="10" fillId="14" fontId="23" numFmtId="3" xfId="0" applyAlignment="1" applyBorder="1" applyFont="1" applyNumberFormat="1">
      <alignment horizontal="center" readingOrder="0" vertical="bottom"/>
    </xf>
    <xf borderId="46" fillId="14" fontId="23" numFmtId="3" xfId="0" applyAlignment="1" applyBorder="1" applyFont="1" applyNumberFormat="1">
      <alignment horizontal="center" readingOrder="0" vertical="bottom"/>
    </xf>
    <xf borderId="2" fillId="14" fontId="23" numFmtId="3" xfId="0" applyAlignment="1" applyBorder="1" applyFont="1" applyNumberFormat="1">
      <alignment horizontal="center" readingOrder="0" vertical="bottom"/>
    </xf>
    <xf borderId="37" fillId="13" fontId="16" numFmtId="0" xfId="0" applyAlignment="1" applyBorder="1" applyFont="1">
      <alignment vertical="bottom"/>
    </xf>
    <xf borderId="7" fillId="13" fontId="16" numFmtId="0" xfId="0" applyAlignment="1" applyBorder="1" applyFont="1">
      <alignment vertical="bottom"/>
    </xf>
    <xf borderId="7" fillId="0" fontId="23" numFmtId="0" xfId="0" applyAlignment="1" applyBorder="1" applyFont="1">
      <alignment horizontal="right" readingOrder="0" vertical="bottom"/>
    </xf>
    <xf borderId="7" fillId="0" fontId="23" numFmtId="0" xfId="0" applyAlignment="1" applyBorder="1" applyFont="1">
      <alignment horizontal="center" vertical="bottom"/>
    </xf>
    <xf borderId="8" fillId="0" fontId="23" numFmtId="0" xfId="0" applyAlignment="1" applyBorder="1" applyFont="1">
      <alignment horizontal="right" vertical="bottom"/>
    </xf>
    <xf borderId="44" fillId="13" fontId="16" numFmtId="0" xfId="0" applyAlignment="1" applyBorder="1" applyFont="1">
      <alignment vertical="bottom"/>
    </xf>
    <xf borderId="9" fillId="13" fontId="16" numFmtId="0" xfId="0" applyAlignment="1" applyBorder="1" applyFont="1">
      <alignment vertical="bottom"/>
    </xf>
    <xf borderId="9" fillId="0" fontId="23" numFmtId="0" xfId="0" applyAlignment="1" applyBorder="1" applyFont="1">
      <alignment horizontal="right" readingOrder="0" vertical="bottom"/>
    </xf>
    <xf borderId="4" fillId="0" fontId="23" numFmtId="0" xfId="0" applyAlignment="1" applyBorder="1" applyFont="1">
      <alignment horizontal="center" vertical="bottom"/>
    </xf>
    <xf borderId="89" fillId="0" fontId="23" numFmtId="0" xfId="0" applyAlignment="1" applyBorder="1" applyFont="1">
      <alignment horizontal="right" vertical="bottom"/>
    </xf>
    <xf borderId="47" fillId="13" fontId="16" numFmtId="0" xfId="0" applyAlignment="1" applyBorder="1" applyFont="1">
      <alignment vertical="bottom"/>
    </xf>
    <xf borderId="12" fillId="13" fontId="16" numFmtId="0" xfId="0" applyAlignment="1" applyBorder="1" applyFont="1">
      <alignment vertical="bottom"/>
    </xf>
    <xf borderId="35" fillId="0" fontId="23" numFmtId="0" xfId="0" applyAlignment="1" applyBorder="1" applyFont="1">
      <alignment horizontal="right" vertical="bottom"/>
    </xf>
    <xf borderId="35" fillId="0" fontId="23" numFmtId="0" xfId="0" applyAlignment="1" applyBorder="1" applyFont="1">
      <alignment vertical="bottom"/>
    </xf>
    <xf borderId="50" fillId="0" fontId="23" numFmtId="0" xfId="0" applyAlignment="1" applyBorder="1" applyFont="1">
      <alignment vertical="bottom"/>
    </xf>
    <xf borderId="37" fillId="13" fontId="16" numFmtId="0" xfId="0" applyAlignment="1" applyBorder="1" applyFont="1">
      <alignment vertical="bottom"/>
    </xf>
    <xf borderId="44" fillId="13" fontId="16" numFmtId="0" xfId="0" applyAlignment="1" applyBorder="1" applyFont="1">
      <alignment vertical="bottom"/>
    </xf>
    <xf borderId="4" fillId="0" fontId="23" numFmtId="0" xfId="0" applyAlignment="1" applyBorder="1" applyFont="1">
      <alignment horizontal="center" vertical="bottom"/>
    </xf>
    <xf borderId="89" fillId="0" fontId="23" numFmtId="0" xfId="0" applyAlignment="1" applyBorder="1" applyFont="1">
      <alignment horizontal="right" vertical="bottom"/>
    </xf>
    <xf borderId="47" fillId="13" fontId="16" numFmtId="0" xfId="0" applyAlignment="1" applyBorder="1" applyFont="1">
      <alignment vertical="bottom"/>
    </xf>
    <xf borderId="12" fillId="13" fontId="16" numFmtId="0" xfId="0" applyAlignment="1" applyBorder="1" applyFont="1">
      <alignment vertical="bottom"/>
    </xf>
    <xf borderId="35" fillId="0" fontId="23" numFmtId="0" xfId="0" applyAlignment="1" applyBorder="1" applyFont="1">
      <alignment horizontal="right" vertical="bottom"/>
    </xf>
    <xf borderId="35" fillId="0" fontId="23" numFmtId="0" xfId="0" applyAlignment="1" applyBorder="1" applyFont="1">
      <alignment vertical="bottom"/>
    </xf>
    <xf borderId="50" fillId="0" fontId="23" numFmtId="0" xfId="0" applyAlignment="1" applyBorder="1" applyFont="1">
      <alignment vertical="bottom"/>
    </xf>
    <xf borderId="9" fillId="13" fontId="16" numFmtId="0" xfId="0" applyAlignment="1" applyBorder="1" applyFont="1">
      <alignment readingOrder="0" vertical="bottom"/>
    </xf>
    <xf borderId="9" fillId="0" fontId="16" numFmtId="0" xfId="0" applyAlignment="1" applyBorder="1" applyFont="1">
      <alignment horizontal="right" readingOrder="0" vertical="bottom"/>
    </xf>
    <xf borderId="4" fillId="13" fontId="16" numFmtId="0" xfId="0" applyAlignment="1" applyBorder="1" applyFont="1">
      <alignment horizontal="center" vertical="bottom"/>
    </xf>
    <xf borderId="2" fillId="3" fontId="16" numFmtId="0" xfId="0" applyAlignment="1" applyBorder="1" applyFont="1">
      <alignment horizontal="center" readingOrder="0" vertical="bottom"/>
    </xf>
    <xf borderId="2" fillId="3" fontId="16" numFmtId="0" xfId="0" applyAlignment="1" applyBorder="1" applyFont="1">
      <alignment horizontal="center" vertical="bottom"/>
    </xf>
    <xf borderId="3" fillId="3" fontId="16" numFmtId="0" xfId="0" applyAlignment="1" applyBorder="1" applyFont="1">
      <alignment horizontal="center" vertical="bottom"/>
    </xf>
    <xf borderId="14" fillId="3" fontId="16" numFmtId="0" xfId="0" applyAlignment="1" applyBorder="1" applyFont="1">
      <alignment horizontal="center" vertical="bottom"/>
    </xf>
    <xf borderId="9" fillId="3" fontId="16" numFmtId="0" xfId="0" applyAlignment="1" applyBorder="1" applyFont="1">
      <alignment horizontal="center" vertical="bottom"/>
    </xf>
    <xf borderId="4" fillId="13" fontId="16" numFmtId="0" xfId="0" applyAlignment="1" applyBorder="1" applyFont="1">
      <alignment horizontal="center" readingOrder="0" vertical="bottom"/>
    </xf>
    <xf borderId="9" fillId="3" fontId="26" numFmtId="0" xfId="0" applyAlignment="1" applyBorder="1" applyFont="1">
      <alignment horizontal="center" readingOrder="0"/>
    </xf>
    <xf borderId="9" fillId="4" fontId="5" numFmtId="0" xfId="0" applyAlignment="1" applyBorder="1" applyFont="1">
      <alignment horizontal="center" readingOrder="0"/>
    </xf>
    <xf borderId="9" fillId="5" fontId="5" numFmtId="0" xfId="0" applyAlignment="1" applyBorder="1" applyFont="1">
      <alignment horizontal="center" readingOrder="0"/>
    </xf>
    <xf borderId="9" fillId="10" fontId="5" numFmtId="0" xfId="0" applyAlignment="1" applyBorder="1" applyFont="1">
      <alignment horizontal="center" readingOrder="0"/>
    </xf>
    <xf borderId="9" fillId="9" fontId="5" numFmtId="0" xfId="0" applyAlignment="1" applyBorder="1" applyFont="1">
      <alignment horizontal="center" readingOrder="0"/>
    </xf>
    <xf borderId="3" fillId="3" fontId="1" numFmtId="0" xfId="0" applyAlignment="1" applyBorder="1" applyFont="1">
      <alignment horizontal="center" readingOrder="0"/>
    </xf>
    <xf borderId="4" fillId="9" fontId="1" numFmtId="0" xfId="0" applyAlignment="1" applyBorder="1" applyFont="1">
      <alignment readingOrder="0"/>
    </xf>
    <xf borderId="4" fillId="10" fontId="1" numFmtId="0" xfId="0" applyAlignment="1" applyBorder="1" applyFont="1">
      <alignment readingOrder="0"/>
    </xf>
    <xf borderId="9" fillId="17" fontId="1" numFmtId="0" xfId="0" applyAlignment="1" applyBorder="1" applyFill="1" applyFont="1">
      <alignment readingOrder="0"/>
    </xf>
    <xf borderId="9" fillId="15" fontId="16" numFmtId="0" xfId="0" applyAlignment="1" applyBorder="1" applyFont="1">
      <alignment readingOrder="0" vertical="bottom"/>
    </xf>
    <xf borderId="9" fillId="10" fontId="1" numFmtId="0" xfId="0" applyAlignment="1" applyBorder="1" applyFont="1">
      <alignment readingOrder="0"/>
    </xf>
    <xf borderId="9" fillId="10" fontId="5" numFmtId="0" xfId="0" applyAlignment="1" applyBorder="1" applyFont="1">
      <alignment readingOrder="0"/>
    </xf>
    <xf borderId="0" fillId="0" fontId="22" numFmtId="0" xfId="0" applyAlignment="1" applyFont="1">
      <alignment readingOrder="0"/>
    </xf>
    <xf borderId="9" fillId="0" fontId="23" numFmtId="0" xfId="0" applyAlignment="1" applyBorder="1" applyFont="1">
      <alignment readingOrder="0" vertical="bottom"/>
    </xf>
    <xf borderId="4" fillId="0" fontId="22" numFmtId="0" xfId="0" applyAlignment="1" applyBorder="1" applyFont="1">
      <alignment horizontal="center" readingOrder="0"/>
    </xf>
    <xf borderId="14" fillId="0" fontId="22" numFmtId="0" xfId="0" applyAlignment="1" applyBorder="1" applyFont="1">
      <alignment horizontal="center" readingOrder="0"/>
    </xf>
    <xf borderId="29" fillId="9" fontId="5" numFmtId="0" xfId="0" applyAlignment="1" applyBorder="1" applyFont="1">
      <alignment horizontal="center" readingOrder="0"/>
    </xf>
    <xf borderId="0" fillId="0" fontId="1" numFmtId="0" xfId="0" applyAlignment="1" applyFont="1">
      <alignment horizontal="right" readingOrder="0"/>
    </xf>
    <xf borderId="0" fillId="0" fontId="3" numFmtId="0" xfId="0" applyAlignment="1" applyFont="1">
      <alignment horizontal="left" readingOrder="0"/>
    </xf>
    <xf borderId="0" fillId="2" fontId="11" numFmtId="0" xfId="0" applyFont="1"/>
    <xf borderId="0" fillId="2" fontId="27" numFmtId="0" xfId="0" applyAlignment="1" applyFont="1">
      <alignment readingOrder="0"/>
    </xf>
    <xf borderId="63" fillId="17" fontId="3" numFmtId="0" xfId="0" applyBorder="1" applyFont="1"/>
    <xf borderId="63" fillId="17" fontId="21" numFmtId="0" xfId="0" applyAlignment="1" applyBorder="1" applyFont="1">
      <alignment readingOrder="0"/>
    </xf>
    <xf borderId="63" fillId="17" fontId="11" numFmtId="0" xfId="0" applyBorder="1" applyFont="1"/>
    <xf borderId="0" fillId="17" fontId="1" numFmtId="0" xfId="0" applyFont="1"/>
    <xf borderId="0" fillId="17" fontId="21" numFmtId="0" xfId="0" applyAlignment="1" applyFont="1">
      <alignment readingOrder="0"/>
    </xf>
    <xf borderId="0" fillId="17" fontId="11" numFmtId="0" xfId="0" applyAlignment="1" applyFont="1">
      <alignment readingOrder="0"/>
    </xf>
    <xf borderId="0" fillId="17" fontId="28" numFmtId="0" xfId="0" applyAlignment="1" applyFont="1">
      <alignment readingOrder="0"/>
    </xf>
    <xf borderId="81" fillId="17" fontId="1" numFmtId="0" xfId="0" applyBorder="1" applyFont="1"/>
    <xf borderId="81" fillId="17" fontId="11" numFmtId="0" xfId="0" applyAlignment="1" applyBorder="1" applyFont="1">
      <alignment readingOrder="0"/>
    </xf>
    <xf borderId="81" fillId="17" fontId="29" numFmtId="0" xfId="0" applyAlignment="1" applyBorder="1" applyFont="1">
      <alignment readingOrder="0"/>
    </xf>
    <xf borderId="81" fillId="0" fontId="1" numFmtId="0" xfId="0" applyBorder="1" applyFont="1"/>
    <xf borderId="0" fillId="3" fontId="3" numFmtId="0" xfId="0" applyFont="1"/>
    <xf borderId="0" fillId="3" fontId="21" numFmtId="0" xfId="0" applyAlignment="1" applyFont="1">
      <alignment readingOrder="0"/>
    </xf>
    <xf borderId="0" fillId="3" fontId="11" numFmtId="0" xfId="0" applyFont="1"/>
    <xf borderId="0" fillId="3" fontId="11" numFmtId="0" xfId="0" applyAlignment="1" applyFont="1">
      <alignment horizontal="left" readingOrder="0"/>
    </xf>
    <xf borderId="0" fillId="3" fontId="1" numFmtId="0" xfId="0" applyFont="1"/>
    <xf borderId="0" fillId="3" fontId="30" numFmtId="0" xfId="0" applyAlignment="1" applyFont="1">
      <alignment vertical="bottom"/>
    </xf>
    <xf borderId="0" fillId="3" fontId="11" numFmtId="0" xfId="0" applyAlignment="1" applyFont="1">
      <alignment readingOrder="0"/>
    </xf>
    <xf borderId="2" fillId="0" fontId="11" numFmtId="0" xfId="0" applyBorder="1" applyFont="1"/>
    <xf borderId="2" fillId="0" fontId="1" numFmtId="0" xfId="0" applyBorder="1" applyFont="1"/>
    <xf borderId="0" fillId="9" fontId="11" numFmtId="0" xfId="0" applyFont="1"/>
    <xf borderId="0" fillId="9" fontId="14" numFmtId="0" xfId="0" applyAlignment="1" applyFont="1">
      <alignment horizontal="left" readingOrder="0"/>
    </xf>
    <xf borderId="0" fillId="9" fontId="21" numFmtId="0" xfId="0" applyAlignment="1" applyFont="1">
      <alignment readingOrder="0"/>
    </xf>
    <xf borderId="0" fillId="9" fontId="11" numFmtId="0" xfId="0" applyAlignment="1" applyFont="1">
      <alignment horizontal="left" readingOrder="0"/>
    </xf>
    <xf borderId="0" fillId="9" fontId="11" numFmtId="0" xfId="0" applyAlignment="1" applyFont="1">
      <alignment readingOrder="0"/>
    </xf>
    <xf borderId="63" fillId="0" fontId="11" numFmtId="0" xfId="0" applyBorder="1" applyFont="1"/>
    <xf borderId="63" fillId="4" fontId="11" numFmtId="0" xfId="0" applyBorder="1" applyFont="1"/>
    <xf borderId="63" fillId="4" fontId="14" numFmtId="0" xfId="0" applyAlignment="1" applyBorder="1" applyFont="1">
      <alignment horizontal="left" readingOrder="0"/>
    </xf>
    <xf borderId="63" fillId="4" fontId="21" numFmtId="0" xfId="0" applyAlignment="1" applyBorder="1" applyFont="1">
      <alignment readingOrder="0"/>
    </xf>
    <xf borderId="0" fillId="4" fontId="11" numFmtId="0" xfId="0" applyFont="1"/>
    <xf borderId="0" fillId="4" fontId="11" numFmtId="0" xfId="0" applyAlignment="1" applyFont="1">
      <alignment horizontal="left" readingOrder="0"/>
    </xf>
    <xf borderId="0" fillId="4" fontId="19" numFmtId="0" xfId="0" applyAlignment="1" applyFont="1">
      <alignment readingOrder="0"/>
    </xf>
    <xf borderId="0" fillId="4" fontId="11" numFmtId="0" xfId="0" applyAlignment="1" applyFont="1">
      <alignment readingOrder="0"/>
    </xf>
    <xf borderId="81" fillId="4" fontId="11" numFmtId="0" xfId="0" applyBorder="1" applyFont="1"/>
    <xf borderId="81" fillId="4" fontId="11" numFmtId="0" xfId="0" applyAlignment="1" applyBorder="1" applyFont="1">
      <alignment readingOrder="0"/>
    </xf>
    <xf borderId="63" fillId="5" fontId="11" numFmtId="0" xfId="0" applyBorder="1" applyFont="1"/>
    <xf borderId="63" fillId="5" fontId="14" numFmtId="0" xfId="0" applyAlignment="1" applyBorder="1" applyFont="1">
      <alignment horizontal="left" readingOrder="0"/>
    </xf>
    <xf borderId="63" fillId="5" fontId="21" numFmtId="0" xfId="0" applyAlignment="1" applyBorder="1" applyFont="1">
      <alignment readingOrder="0"/>
    </xf>
    <xf borderId="0" fillId="5" fontId="11" numFmtId="0" xfId="0" applyFont="1"/>
    <xf borderId="0" fillId="5" fontId="11" numFmtId="0" xfId="0" applyAlignment="1" applyFont="1">
      <alignment readingOrder="0"/>
    </xf>
    <xf borderId="0" fillId="5" fontId="19" numFmtId="0" xfId="0" applyAlignment="1" applyFont="1">
      <alignment readingOrder="0"/>
    </xf>
    <xf borderId="0" fillId="5" fontId="11" numFmtId="0" xfId="0" applyAlignment="1" applyFont="1">
      <alignment horizontal="left" readingOrder="0"/>
    </xf>
    <xf borderId="81" fillId="5" fontId="11" numFmtId="0" xfId="0" applyBorder="1" applyFont="1"/>
    <xf borderId="81" fillId="5" fontId="11" numFmtId="0" xfId="0" applyAlignment="1" applyBorder="1" applyFont="1">
      <alignment readingOrder="0"/>
    </xf>
    <xf borderId="1" fillId="0" fontId="23" numFmtId="0" xfId="0" applyAlignment="1" applyBorder="1" applyFont="1">
      <alignment vertical="bottom"/>
    </xf>
    <xf borderId="2" fillId="0" fontId="5" numFmtId="0" xfId="0" applyAlignment="1" applyBorder="1" applyFont="1">
      <alignment horizontal="center" readingOrder="0"/>
    </xf>
    <xf borderId="2" fillId="0" fontId="5" numFmtId="0" xfId="0" applyAlignment="1" applyBorder="1" applyFont="1">
      <alignment horizontal="left" readingOrder="0"/>
    </xf>
    <xf borderId="3" fillId="0" fontId="1" numFmtId="0" xfId="0" applyBorder="1" applyFont="1"/>
    <xf borderId="2" fillId="0" fontId="19" numFmtId="0" xfId="0" applyAlignment="1" applyBorder="1" applyFont="1">
      <alignment horizontal="center" readingOrder="0"/>
    </xf>
    <xf borderId="0" fillId="0" fontId="3" numFmtId="0" xfId="0" applyAlignment="1" applyFont="1">
      <alignment horizontal="left"/>
    </xf>
    <xf borderId="1" fillId="0" fontId="3" numFmtId="0" xfId="0" applyAlignment="1" applyBorder="1" applyFont="1">
      <alignment horizontal="left" readingOrder="0"/>
    </xf>
    <xf borderId="2" fillId="0" fontId="3" numFmtId="0" xfId="0" applyAlignment="1" applyBorder="1" applyFont="1">
      <alignment horizontal="left" readingOrder="0"/>
    </xf>
    <xf borderId="57" fillId="0" fontId="3" numFmtId="0" xfId="0" applyAlignment="1" applyBorder="1" applyFont="1">
      <alignment horizontal="left" readingOrder="0"/>
    </xf>
    <xf borderId="0" fillId="0" fontId="3" numFmtId="0" xfId="0" applyAlignment="1" applyFont="1">
      <alignment horizontal="center" readingOrder="0" vertical="center"/>
    </xf>
    <xf borderId="9" fillId="2" fontId="31" numFmtId="0" xfId="0" applyAlignment="1" applyBorder="1" applyFont="1">
      <alignment readingOrder="0"/>
    </xf>
    <xf borderId="4" fillId="0" fontId="3" numFmtId="0" xfId="0" applyAlignment="1" applyBorder="1" applyFont="1">
      <alignment horizontal="left" readingOrder="0" vertical="center"/>
    </xf>
    <xf borderId="9" fillId="0" fontId="3" numFmtId="0" xfId="0" applyAlignment="1" applyBorder="1" applyFont="1">
      <alignment horizontal="left" readingOrder="0"/>
    </xf>
    <xf borderId="4" fillId="18" fontId="3" numFmtId="0" xfId="0" applyAlignment="1" applyBorder="1" applyFill="1" applyFont="1">
      <alignment horizontal="left" readingOrder="0" vertical="center"/>
    </xf>
    <xf borderId="9" fillId="18" fontId="3" numFmtId="0" xfId="0" applyAlignment="1" applyBorder="1" applyFont="1">
      <alignment horizontal="left" readingOrder="0"/>
    </xf>
    <xf borderId="9" fillId="18" fontId="3" numFmtId="0" xfId="0" applyAlignment="1" applyBorder="1" applyFont="1">
      <alignment horizontal="left" readingOrder="0" vertical="center"/>
    </xf>
    <xf borderId="9" fillId="0" fontId="3" numFmtId="0" xfId="0" applyAlignment="1" applyBorder="1" applyFont="1">
      <alignment horizontal="left" readingOrder="0" vertical="center"/>
    </xf>
    <xf borderId="9" fillId="0" fontId="3" numFmtId="0" xfId="0" applyAlignment="1" applyBorder="1" applyFont="1">
      <alignment horizontal="left" readingOrder="0" shrinkToFit="0" wrapText="1"/>
    </xf>
    <xf borderId="9" fillId="18" fontId="3" numFmtId="0" xfId="0" applyAlignment="1" applyBorder="1" applyFont="1">
      <alignment horizontal="left" readingOrder="0" shrinkToFit="0" wrapText="1"/>
    </xf>
    <xf borderId="9" fillId="12" fontId="3" numFmtId="0" xfId="0" applyAlignment="1" applyBorder="1" applyFont="1">
      <alignment horizontal="left" readingOrder="0" vertical="center"/>
    </xf>
    <xf borderId="9" fillId="12" fontId="3" numFmtId="0" xfId="0" applyAlignment="1" applyBorder="1" applyFont="1">
      <alignment horizontal="left" readingOrder="0" shrinkToFit="0" wrapText="1"/>
    </xf>
    <xf borderId="4" fillId="12" fontId="3" numFmtId="0" xfId="0" applyAlignment="1" applyBorder="1" applyFont="1">
      <alignment horizontal="left" readingOrder="0" vertical="center"/>
    </xf>
    <xf borderId="9" fillId="12" fontId="3" numFmtId="0" xfId="0" applyAlignment="1" applyBorder="1" applyFont="1">
      <alignment horizontal="left" readingOrder="0"/>
    </xf>
    <xf borderId="9" fillId="0" fontId="3" numFmtId="0" xfId="0" applyAlignment="1" applyBorder="1" applyFont="1">
      <alignment horizontal="left"/>
    </xf>
    <xf borderId="1" fillId="2" fontId="31" numFmtId="0" xfId="0" applyAlignment="1" applyBorder="1" applyFont="1">
      <alignment readingOrder="0"/>
    </xf>
    <xf borderId="0" fillId="0" fontId="32" numFmtId="0" xfId="0" applyAlignment="1" applyFont="1">
      <alignment readingOrder="0"/>
    </xf>
    <xf borderId="0" fillId="0" fontId="5" numFmtId="0" xfId="0" applyAlignment="1" applyFont="1">
      <alignment readingOrder="0" shrinkToFit="0" wrapText="1"/>
    </xf>
    <xf borderId="0" fillId="0" fontId="33" numFmtId="0" xfId="0" applyAlignment="1" applyFont="1">
      <alignment readingOrder="0"/>
    </xf>
    <xf borderId="0" fillId="15" fontId="1" numFmtId="0" xfId="0" applyAlignment="1" applyFont="1">
      <alignment readingOrder="0"/>
    </xf>
    <xf borderId="0" fillId="15" fontId="1" numFmtId="0" xfId="0" applyFont="1"/>
    <xf borderId="0" fillId="0" fontId="1" numFmtId="9" xfId="0" applyAlignment="1" applyFont="1" applyNumberFormat="1">
      <alignment readingOrder="0"/>
    </xf>
    <xf borderId="0" fillId="0" fontId="16" numFmtId="0" xfId="0" applyAlignment="1" applyFont="1">
      <alignment readingOrder="0" vertical="bottom"/>
    </xf>
    <xf borderId="90" fillId="2" fontId="34" numFmtId="0" xfId="0" applyAlignment="1" applyBorder="1" applyFont="1">
      <alignment readingOrder="0"/>
    </xf>
    <xf borderId="91" fillId="0" fontId="9" numFmtId="0" xfId="0" applyBorder="1" applyFont="1"/>
    <xf borderId="92" fillId="0" fontId="9" numFmtId="0" xfId="0" applyBorder="1" applyFont="1"/>
    <xf borderId="91" fillId="2" fontId="34" numFmtId="0" xfId="0" applyAlignment="1" applyBorder="1" applyFont="1">
      <alignment readingOrder="0"/>
    </xf>
    <xf borderId="93" fillId="0" fontId="9" numFmtId="0" xfId="0" applyBorder="1" applyFont="1"/>
    <xf borderId="94" fillId="2" fontId="34" numFmtId="0" xfId="0" applyAlignment="1" applyBorder="1" applyFont="1">
      <alignment horizontal="left" readingOrder="0"/>
    </xf>
    <xf borderId="95" fillId="2" fontId="34" numFmtId="0" xfId="0" applyAlignment="1" applyBorder="1" applyFont="1">
      <alignment horizontal="left" readingOrder="0"/>
    </xf>
    <xf borderId="96" fillId="2" fontId="34" numFmtId="0" xfId="0" applyAlignment="1" applyBorder="1" applyFont="1">
      <alignment horizontal="left" readingOrder="0"/>
    </xf>
    <xf borderId="97" fillId="2" fontId="34" numFmtId="0" xfId="0" applyAlignment="1" applyBorder="1" applyFont="1">
      <alignment horizontal="left" readingOrder="0"/>
    </xf>
    <xf borderId="97" fillId="2" fontId="34" numFmtId="0" xfId="0" applyAlignment="1" applyBorder="1" applyFont="1">
      <alignment readingOrder="0"/>
    </xf>
    <xf borderId="95" fillId="2" fontId="34" numFmtId="0" xfId="0" applyAlignment="1" applyBorder="1" applyFont="1">
      <alignment readingOrder="0"/>
    </xf>
    <xf borderId="96" fillId="2" fontId="34" numFmtId="0" xfId="0" applyAlignment="1" applyBorder="1" applyFont="1">
      <alignment readingOrder="0"/>
    </xf>
    <xf borderId="98" fillId="2" fontId="34" numFmtId="0" xfId="0" applyAlignment="1" applyBorder="1" applyFont="1">
      <alignment readingOrder="0"/>
    </xf>
    <xf borderId="99" fillId="12" fontId="11" numFmtId="0" xfId="0" applyAlignment="1" applyBorder="1" applyFont="1">
      <alignment horizontal="center" readingOrder="0"/>
    </xf>
    <xf borderId="14" fillId="12" fontId="11" numFmtId="0" xfId="0" applyAlignment="1" applyBorder="1" applyFont="1">
      <alignment horizontal="center" readingOrder="0"/>
    </xf>
    <xf borderId="14" fillId="12" fontId="11" numFmtId="0" xfId="0" applyAlignment="1" applyBorder="1" applyFont="1">
      <alignment horizontal="left" readingOrder="0"/>
    </xf>
    <xf borderId="14" fillId="12" fontId="11" numFmtId="0" xfId="0" applyBorder="1" applyFont="1"/>
    <xf borderId="100" fillId="12" fontId="11" numFmtId="0" xfId="0" applyBorder="1" applyFont="1"/>
    <xf borderId="56" fillId="12" fontId="11" numFmtId="0" xfId="0" applyAlignment="1" applyBorder="1" applyFont="1">
      <alignment horizontal="center" readingOrder="0"/>
    </xf>
    <xf borderId="14" fillId="12" fontId="11" numFmtId="0" xfId="0" applyAlignment="1" applyBorder="1" applyFont="1">
      <alignment horizontal="center"/>
    </xf>
    <xf borderId="100" fillId="12" fontId="11" numFmtId="0" xfId="0" applyAlignment="1" applyBorder="1" applyFont="1">
      <alignment horizontal="center"/>
    </xf>
    <xf borderId="56" fillId="12" fontId="11" numFmtId="0" xfId="0" applyBorder="1" applyFont="1"/>
    <xf borderId="101" fillId="12" fontId="11" numFmtId="0" xfId="0" applyAlignment="1" applyBorder="1" applyFont="1">
      <alignment horizontal="left" readingOrder="0"/>
    </xf>
    <xf borderId="102" fillId="12" fontId="11" numFmtId="0" xfId="0" applyAlignment="1" applyBorder="1" applyFont="1">
      <alignment horizontal="center" readingOrder="0"/>
    </xf>
    <xf borderId="9" fillId="12" fontId="11" numFmtId="0" xfId="0" applyAlignment="1" applyBorder="1" applyFont="1">
      <alignment horizontal="center" readingOrder="0"/>
    </xf>
    <xf borderId="9" fillId="12" fontId="11" numFmtId="0" xfId="0" applyAlignment="1" applyBorder="1" applyFont="1">
      <alignment horizontal="left" readingOrder="0"/>
    </xf>
    <xf borderId="9" fillId="12" fontId="11" numFmtId="0" xfId="0" applyBorder="1" applyFont="1"/>
    <xf borderId="103" fillId="12" fontId="11" numFmtId="0" xfId="0" applyBorder="1" applyFont="1"/>
    <xf borderId="3" fillId="12" fontId="11" numFmtId="0" xfId="0" applyAlignment="1" applyBorder="1" applyFont="1">
      <alignment horizontal="center"/>
    </xf>
    <xf borderId="9" fillId="12" fontId="11" numFmtId="0" xfId="0" applyAlignment="1" applyBorder="1" applyFont="1">
      <alignment horizontal="center"/>
    </xf>
    <xf borderId="103" fillId="12" fontId="11" numFmtId="0" xfId="0" applyAlignment="1" applyBorder="1" applyFont="1">
      <alignment horizontal="center"/>
    </xf>
    <xf borderId="3" fillId="12" fontId="11" numFmtId="0" xfId="0" applyAlignment="1" applyBorder="1" applyFont="1">
      <alignment horizontal="center" readingOrder="0"/>
    </xf>
    <xf borderId="3" fillId="12" fontId="11" numFmtId="0" xfId="0" applyBorder="1" applyFont="1"/>
    <xf borderId="104" fillId="12" fontId="11" numFmtId="0" xfId="0" applyAlignment="1" applyBorder="1" applyFont="1">
      <alignment horizontal="left" readingOrder="0"/>
    </xf>
    <xf borderId="102" fillId="12" fontId="11" numFmtId="0" xfId="0" applyBorder="1" applyFont="1"/>
    <xf borderId="104" fillId="12" fontId="11" numFmtId="0" xfId="0" applyBorder="1" applyFont="1"/>
    <xf borderId="102" fillId="12" fontId="19" numFmtId="0" xfId="0" applyAlignment="1" applyBorder="1" applyFont="1">
      <alignment readingOrder="0"/>
    </xf>
    <xf borderId="3" fillId="12" fontId="19" numFmtId="0" xfId="0" applyAlignment="1" applyBorder="1" applyFont="1">
      <alignment readingOrder="0"/>
    </xf>
    <xf borderId="102" fillId="12" fontId="19" numFmtId="0" xfId="0" applyAlignment="1" applyBorder="1" applyFont="1">
      <alignment horizontal="center" readingOrder="0"/>
    </xf>
    <xf borderId="9" fillId="12" fontId="19" numFmtId="0" xfId="0" applyAlignment="1" applyBorder="1" applyFont="1">
      <alignment horizontal="center" readingOrder="0"/>
    </xf>
    <xf borderId="3" fillId="12" fontId="19" numFmtId="0" xfId="0" applyAlignment="1" applyBorder="1" applyFont="1">
      <alignment horizontal="center" readingOrder="0"/>
    </xf>
    <xf borderId="104" fillId="12" fontId="19" numFmtId="0" xfId="0" applyAlignment="1" applyBorder="1" applyFont="1">
      <alignment horizontal="center" readingOrder="0"/>
    </xf>
    <xf borderId="104" fillId="12" fontId="11" numFmtId="0" xfId="0" applyAlignment="1" applyBorder="1" applyFont="1">
      <alignment horizontal="center" readingOrder="0"/>
    </xf>
    <xf borderId="105" fillId="12" fontId="11" numFmtId="0" xfId="0" applyBorder="1" applyFont="1"/>
    <xf borderId="106" fillId="12" fontId="11" numFmtId="0" xfId="0" applyBorder="1" applyFont="1"/>
    <xf borderId="107" fillId="12" fontId="11" numFmtId="0" xfId="0" applyBorder="1" applyFont="1"/>
    <xf borderId="108" fillId="12" fontId="11" numFmtId="0" xfId="0" applyAlignment="1" applyBorder="1" applyFont="1">
      <alignment horizontal="center"/>
    </xf>
    <xf borderId="106" fillId="12" fontId="11" numFmtId="0" xfId="0" applyAlignment="1" applyBorder="1" applyFont="1">
      <alignment horizontal="center"/>
    </xf>
    <xf borderId="107" fillId="12" fontId="11" numFmtId="0" xfId="0" applyAlignment="1" applyBorder="1" applyFont="1">
      <alignment horizontal="center"/>
    </xf>
    <xf borderId="108" fillId="12" fontId="11" numFmtId="0" xfId="0" applyBorder="1" applyFont="1"/>
    <xf borderId="109" fillId="12" fontId="11" numFmtId="0" xfId="0" applyBorder="1" applyFont="1"/>
    <xf borderId="5" fillId="3" fontId="5" numFmtId="0" xfId="0" applyAlignment="1" applyBorder="1" applyFont="1">
      <alignment horizontal="center" readingOrder="0" vertical="center"/>
    </xf>
    <xf borderId="57" fillId="3" fontId="5" numFmtId="0" xfId="0" applyAlignment="1" applyBorder="1" applyFont="1">
      <alignment horizontal="center" readingOrder="0" vertical="center"/>
    </xf>
    <xf borderId="29" fillId="5" fontId="11" numFmtId="0" xfId="0" applyAlignment="1" applyBorder="1" applyFont="1">
      <alignment horizontal="center" readingOrder="0"/>
    </xf>
    <xf borderId="25" fillId="0" fontId="9" numFmtId="0" xfId="0" applyBorder="1" applyFont="1"/>
    <xf borderId="0" fillId="0" fontId="35" numFmtId="0" xfId="0" applyAlignment="1" applyFont="1">
      <alignment readingOrder="0"/>
    </xf>
    <xf borderId="0" fillId="0" fontId="35" numFmtId="0" xfId="0" applyAlignment="1" applyFont="1">
      <alignment horizontal="left" readingOrder="0"/>
    </xf>
    <xf borderId="0" fillId="0" fontId="36" numFmtId="0" xfId="0" applyAlignment="1" applyFont="1">
      <alignment horizontal="left" readingOrder="0"/>
    </xf>
    <xf borderId="0" fillId="0" fontId="36" numFmtId="0" xfId="0" applyFont="1"/>
    <xf borderId="0" fillId="0" fontId="36" numFmtId="0" xfId="0" applyAlignment="1" applyFont="1">
      <alignment horizontal="center"/>
    </xf>
    <xf borderId="110" fillId="9" fontId="1" numFmtId="0" xfId="0" applyAlignment="1" applyBorder="1" applyFont="1">
      <alignment horizontal="left" readingOrder="0"/>
    </xf>
    <xf borderId="7" fillId="0" fontId="1" numFmtId="0" xfId="0" applyAlignment="1" applyBorder="1" applyFont="1">
      <alignment horizontal="center" readingOrder="0"/>
    </xf>
    <xf borderId="41" fillId="0" fontId="1" numFmtId="0" xfId="0" applyAlignment="1" applyBorder="1" applyFont="1">
      <alignment horizontal="center" readingOrder="0"/>
    </xf>
    <xf borderId="41" fillId="0" fontId="1" numFmtId="0" xfId="0" applyAlignment="1" applyBorder="1" applyFont="1">
      <alignment horizontal="left" readingOrder="0"/>
    </xf>
    <xf borderId="42" fillId="0" fontId="1" numFmtId="0" xfId="0" applyAlignment="1" applyBorder="1" applyFont="1">
      <alignment horizontal="left"/>
    </xf>
    <xf borderId="43" fillId="0" fontId="1" numFmtId="0" xfId="0" applyAlignment="1" applyBorder="1" applyFont="1">
      <alignment horizontal="left"/>
    </xf>
    <xf borderId="41" fillId="0" fontId="11" numFmtId="0" xfId="0" applyAlignment="1" applyBorder="1" applyFont="1">
      <alignment horizontal="left" readingOrder="0"/>
    </xf>
    <xf borderId="42" fillId="0" fontId="11" numFmtId="0" xfId="0" applyAlignment="1" applyBorder="1" applyFont="1">
      <alignment horizontal="left"/>
    </xf>
    <xf borderId="28" fillId="9" fontId="1" numFmtId="0" xfId="0" applyAlignment="1" applyBorder="1" applyFont="1">
      <alignment horizontal="left"/>
    </xf>
    <xf borderId="9" fillId="0" fontId="1" numFmtId="0" xfId="0" applyAlignment="1" applyBorder="1" applyFon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left"/>
    </xf>
    <xf borderId="46" fillId="0" fontId="1" numFmtId="0" xfId="0" applyAlignment="1" applyBorder="1" applyFont="1">
      <alignment horizontal="left"/>
    </xf>
    <xf borderId="1" fillId="0" fontId="11" numFmtId="0" xfId="0" applyAlignment="1" applyBorder="1" applyFont="1">
      <alignment horizontal="left" readingOrder="0"/>
    </xf>
    <xf borderId="2" fillId="0" fontId="11" numFmtId="0" xfId="0" applyAlignment="1" applyBorder="1" applyFont="1">
      <alignment horizontal="left"/>
    </xf>
    <xf borderId="36" fillId="9" fontId="1" numFmtId="0" xfId="0" applyAlignment="1" applyBorder="1" applyFont="1">
      <alignment horizontal="left"/>
    </xf>
    <xf borderId="12" fillId="0" fontId="1" numFmtId="0" xfId="0" applyAlignment="1" applyBorder="1" applyFont="1">
      <alignment horizontal="center" readingOrder="0"/>
    </xf>
    <xf borderId="35" fillId="0" fontId="1" numFmtId="0" xfId="0" applyAlignment="1" applyBorder="1" applyFont="1">
      <alignment horizontal="center" readingOrder="0"/>
    </xf>
    <xf borderId="35" fillId="0" fontId="1" numFmtId="0" xfId="0" applyAlignment="1" applyBorder="1" applyFont="1">
      <alignment horizontal="left" readingOrder="0"/>
    </xf>
    <xf borderId="49" fillId="0" fontId="1" numFmtId="0" xfId="0" applyAlignment="1" applyBorder="1" applyFont="1">
      <alignment horizontal="left"/>
    </xf>
    <xf borderId="50" fillId="0" fontId="1" numFmtId="0" xfId="0" applyAlignment="1" applyBorder="1" applyFont="1">
      <alignment horizontal="left"/>
    </xf>
    <xf borderId="110" fillId="5" fontId="1" numFmtId="0" xfId="0" applyAlignment="1" applyBorder="1" applyFont="1">
      <alignment horizontal="left" readingOrder="0"/>
    </xf>
    <xf borderId="35" fillId="0" fontId="11" numFmtId="0" xfId="0" applyAlignment="1" applyBorder="1" applyFont="1">
      <alignment horizontal="left" readingOrder="0"/>
    </xf>
    <xf borderId="49" fillId="0" fontId="11" numFmtId="0" xfId="0" applyAlignment="1" applyBorder="1" applyFont="1">
      <alignment horizontal="left"/>
    </xf>
    <xf borderId="28" fillId="5" fontId="1" numFmtId="0" xfId="0" applyAlignment="1" applyBorder="1" applyFont="1">
      <alignment horizontal="left"/>
    </xf>
    <xf borderId="36" fillId="5" fontId="1" numFmtId="0" xfId="0" applyAlignment="1" applyBorder="1" applyFont="1">
      <alignment horizontal="left"/>
    </xf>
    <xf borderId="110" fillId="10" fontId="1" numFmtId="0" xfId="0" applyAlignment="1" applyBorder="1" applyFont="1">
      <alignment horizontal="left" readingOrder="0"/>
    </xf>
    <xf borderId="75" fillId="0" fontId="1" numFmtId="0" xfId="0" applyAlignment="1" applyBorder="1" applyFont="1">
      <alignment horizontal="left" readingOrder="0"/>
    </xf>
    <xf borderId="28" fillId="10" fontId="1" numFmtId="0" xfId="0" applyAlignment="1" applyBorder="1" applyFont="1">
      <alignment horizontal="left"/>
    </xf>
    <xf borderId="55" fillId="0" fontId="1" numFmtId="0" xfId="0" applyAlignment="1" applyBorder="1" applyFont="1">
      <alignment horizontal="left" readingOrder="0"/>
    </xf>
    <xf borderId="36" fillId="10" fontId="1" numFmtId="0" xfId="0" applyAlignment="1" applyBorder="1" applyFont="1">
      <alignment horizontal="left"/>
    </xf>
    <xf borderId="9" fillId="11" fontId="7" numFmtId="0" xfId="0" applyAlignment="1" applyBorder="1" applyFont="1">
      <alignment horizontal="center"/>
    </xf>
    <xf borderId="40" fillId="4" fontId="11" numFmtId="0" xfId="0" applyAlignment="1" applyBorder="1" applyFont="1">
      <alignment horizontal="center" readingOrder="0"/>
    </xf>
    <xf borderId="30" fillId="5" fontId="11" numFmtId="0" xfId="0" applyAlignment="1" applyBorder="1" applyFont="1">
      <alignment horizontal="center" readingOrder="0"/>
    </xf>
    <xf borderId="30" fillId="10" fontId="11" numFmtId="0" xfId="0" applyAlignment="1" applyBorder="1" applyFont="1">
      <alignment horizontal="center" readingOrder="0"/>
    </xf>
    <xf borderId="30" fillId="9" fontId="11" numFmtId="0" xfId="0" applyAlignment="1" applyBorder="1" applyFont="1">
      <alignment horizontal="center" readingOrder="0"/>
    </xf>
    <xf borderId="9" fillId="3" fontId="8" numFmtId="0" xfId="0" applyAlignment="1" applyBorder="1" applyFont="1">
      <alignment horizontal="center" readingOrder="0" vertical="center"/>
    </xf>
    <xf borderId="9" fillId="3" fontId="8" numFmtId="0" xfId="0" applyAlignment="1" applyBorder="1" applyFont="1">
      <alignment horizontal="center" readingOrder="0"/>
    </xf>
    <xf borderId="4" fillId="0" fontId="5" numFmtId="0" xfId="0" applyAlignment="1" applyBorder="1" applyFont="1">
      <alignment horizontal="left" readingOrder="0" vertical="center"/>
    </xf>
    <xf borderId="4" fillId="0" fontId="5" numFmtId="0" xfId="0" applyAlignment="1" applyBorder="1" applyFont="1">
      <alignment horizontal="left" readingOrder="0" shrinkToFit="0" vertical="bottom" wrapText="1"/>
    </xf>
    <xf borderId="4" fillId="0" fontId="5" numFmtId="0" xfId="0" applyAlignment="1" applyBorder="1" applyFont="1">
      <alignment readingOrder="0" vertical="center"/>
    </xf>
    <xf borderId="4" fillId="0" fontId="5" numFmtId="0" xfId="0" applyAlignment="1" applyBorder="1" applyFont="1">
      <alignment readingOrder="0" shrinkToFit="0" vertical="center" wrapText="1"/>
    </xf>
    <xf borderId="0" fillId="8" fontId="5" numFmtId="0" xfId="0" applyFont="1"/>
    <xf borderId="9" fillId="8" fontId="5" numFmtId="0" xfId="0" applyAlignment="1" applyBorder="1" applyFont="1">
      <alignment horizontal="center" readingOrder="0" vertical="center"/>
    </xf>
    <xf borderId="0" fillId="8" fontId="5" numFmtId="0" xfId="0" applyAlignment="1" applyFont="1">
      <alignment readingOrder="0"/>
    </xf>
    <xf borderId="4" fillId="0" fontId="23" numFmtId="0" xfId="0" applyAlignment="1" applyBorder="1" applyFont="1">
      <alignment readingOrder="0"/>
    </xf>
    <xf borderId="39" fillId="3" fontId="24" numFmtId="0" xfId="0" applyAlignment="1" applyBorder="1" applyFont="1">
      <alignment horizontal="left" readingOrder="0" vertical="bottom"/>
    </xf>
    <xf borderId="42" fillId="3" fontId="24" numFmtId="0" xfId="0" applyAlignment="1" applyBorder="1" applyFont="1">
      <alignment horizontal="left" vertical="bottom"/>
    </xf>
    <xf borderId="43" fillId="3" fontId="24" numFmtId="0" xfId="0" applyAlignment="1" applyBorder="1" applyFont="1">
      <alignment horizontal="left" vertical="bottom"/>
    </xf>
    <xf borderId="42" fillId="5" fontId="24" numFmtId="0" xfId="0" applyAlignment="1" applyBorder="1" applyFont="1">
      <alignment horizontal="left" vertical="bottom"/>
    </xf>
    <xf borderId="16" fillId="10" fontId="24" numFmtId="0" xfId="0" applyAlignment="1" applyBorder="1" applyFont="1">
      <alignment horizontal="left" readingOrder="0" vertical="bottom"/>
    </xf>
    <xf borderId="81" fillId="0" fontId="23" numFmtId="0" xfId="0" applyAlignment="1" applyBorder="1" applyFont="1">
      <alignment horizontal="left" vertical="bottom"/>
    </xf>
    <xf borderId="16" fillId="0" fontId="16" numFmtId="0" xfId="0" applyAlignment="1" applyBorder="1" applyFont="1">
      <alignment horizontal="left" vertical="bottom"/>
    </xf>
    <xf borderId="30" fillId="0" fontId="23" numFmtId="0" xfId="0" applyAlignment="1" applyBorder="1" applyFont="1">
      <alignment horizontal="center" readingOrder="0" vertical="bottom"/>
    </xf>
    <xf borderId="9" fillId="0" fontId="23" numFmtId="0" xfId="0" applyAlignment="1" applyBorder="1" applyFont="1">
      <alignment horizontal="center" readingOrder="0" vertical="bottom"/>
    </xf>
    <xf borderId="10" fillId="0" fontId="23" numFmtId="0" xfId="0" applyAlignment="1" applyBorder="1" applyFont="1">
      <alignment horizontal="center" readingOrder="0" vertical="bottom"/>
    </xf>
    <xf borderId="10" fillId="0" fontId="23" numFmtId="1" xfId="0" applyAlignment="1" applyBorder="1" applyFont="1" applyNumberFormat="1">
      <alignment horizontal="center" readingOrder="0" vertical="bottom"/>
    </xf>
    <xf borderId="30" fillId="0" fontId="23" numFmtId="1" xfId="0" applyAlignment="1" applyBorder="1" applyFont="1" applyNumberFormat="1">
      <alignment horizontal="center" readingOrder="0" vertical="bottom"/>
    </xf>
    <xf borderId="46" fillId="0" fontId="23" numFmtId="1" xfId="0" applyAlignment="1" applyBorder="1" applyFont="1" applyNumberFormat="1">
      <alignment horizontal="center" readingOrder="0" vertical="bottom"/>
    </xf>
    <xf borderId="2" fillId="0" fontId="23" numFmtId="1" xfId="0" applyAlignment="1" applyBorder="1" applyFont="1" applyNumberFormat="1">
      <alignment horizontal="center" readingOrder="0" vertical="bottom"/>
    </xf>
    <xf borderId="46" fillId="0" fontId="23" numFmtId="0" xfId="0" applyAlignment="1" applyBorder="1" applyFont="1">
      <alignment horizontal="center" readingOrder="0" vertical="bottom"/>
    </xf>
    <xf borderId="34" fillId="0" fontId="23" numFmtId="0" xfId="0" applyAlignment="1" applyBorder="1" applyFont="1">
      <alignment horizontal="center" readingOrder="0" vertical="bottom"/>
    </xf>
    <xf borderId="12" fillId="0" fontId="23" numFmtId="0" xfId="0" applyAlignment="1" applyBorder="1" applyFont="1">
      <alignment horizontal="center" readingOrder="0" vertical="bottom"/>
    </xf>
    <xf borderId="13" fillId="0" fontId="23" numFmtId="0" xfId="0" applyAlignment="1" applyBorder="1" applyFont="1">
      <alignment horizontal="center" readingOrder="0" vertical="bottom"/>
    </xf>
    <xf borderId="34" fillId="0" fontId="23" numFmtId="1" xfId="0" applyAlignment="1" applyBorder="1" applyFont="1" applyNumberFormat="1">
      <alignment horizontal="center" readingOrder="0" vertical="bottom"/>
    </xf>
    <xf borderId="13" fillId="0" fontId="23" numFmtId="1" xfId="0" applyAlignment="1" applyBorder="1" applyFont="1" applyNumberFormat="1">
      <alignment horizontal="center" readingOrder="0" vertical="bottom"/>
    </xf>
    <xf borderId="50" fillId="0" fontId="23" numFmtId="1" xfId="0" applyAlignment="1" applyBorder="1" applyFont="1" applyNumberFormat="1">
      <alignment horizontal="center" readingOrder="0" vertical="bottom"/>
    </xf>
    <xf borderId="49" fillId="0" fontId="23" numFmtId="1" xfId="0" applyAlignment="1" applyBorder="1" applyFont="1" applyNumberFormat="1">
      <alignment horizontal="center" readingOrder="0" vertical="bottom"/>
    </xf>
    <xf borderId="50" fillId="0" fontId="23" numFmtId="0" xfId="0" applyAlignment="1" applyBorder="1" applyFont="1">
      <alignment horizontal="center" readingOrder="0" vertical="bottom"/>
    </xf>
    <xf borderId="29" fillId="3" fontId="23" numFmtId="0" xfId="0" applyAlignment="1" applyBorder="1" applyFont="1">
      <alignment horizontal="center" readingOrder="0" vertical="bottom"/>
    </xf>
    <xf borderId="26" fillId="5" fontId="23" numFmtId="0" xfId="0" applyAlignment="1" applyBorder="1" applyFont="1">
      <alignment horizontal="center" vertical="bottom"/>
    </xf>
    <xf borderId="30" fillId="0" fontId="16" numFmtId="0" xfId="0" applyAlignment="1" applyBorder="1" applyFont="1">
      <alignment vertical="bottom"/>
    </xf>
    <xf borderId="9" fillId="0" fontId="23" numFmtId="0" xfId="0" applyAlignment="1" applyBorder="1" applyFont="1">
      <alignment horizontal="center" vertical="bottom"/>
    </xf>
    <xf borderId="10" fillId="0" fontId="16" numFmtId="0" xfId="0" applyAlignment="1" applyBorder="1" applyFont="1">
      <alignment vertical="bottom"/>
    </xf>
    <xf borderId="46" fillId="0" fontId="16" numFmtId="0" xfId="0" applyAlignment="1" applyBorder="1" applyFont="1">
      <alignment vertical="bottom"/>
    </xf>
    <xf borderId="30" fillId="0" fontId="16" numFmtId="0" xfId="0" applyAlignment="1" applyBorder="1" applyFont="1">
      <alignment vertical="bottom"/>
    </xf>
    <xf borderId="2" fillId="0" fontId="16" numFmtId="0" xfId="0" applyAlignment="1" applyBorder="1" applyFont="1">
      <alignment vertical="bottom"/>
    </xf>
    <xf borderId="29" fillId="0" fontId="16" numFmtId="0" xfId="0" applyAlignment="1" applyBorder="1" applyFont="1">
      <alignment vertical="bottom"/>
    </xf>
    <xf borderId="29" fillId="5" fontId="23" numFmtId="0" xfId="0" applyAlignment="1" applyBorder="1" applyFont="1">
      <alignment horizontal="center" vertical="bottom"/>
    </xf>
    <xf borderId="33" fillId="5" fontId="23" numFmtId="0" xfId="0" applyAlignment="1" applyBorder="1" applyFont="1">
      <alignment horizontal="center" vertical="bottom"/>
    </xf>
    <xf borderId="34" fillId="0" fontId="16" numFmtId="0" xfId="0" applyAlignment="1" applyBorder="1" applyFont="1">
      <alignment vertical="bottom"/>
    </xf>
    <xf borderId="12" fillId="0" fontId="23" numFmtId="0" xfId="0" applyAlignment="1" applyBorder="1" applyFont="1">
      <alignment horizontal="center" vertical="bottom"/>
    </xf>
    <xf borderId="13" fillId="0" fontId="16" numFmtId="0" xfId="0" applyAlignment="1" applyBorder="1" applyFont="1">
      <alignment vertical="bottom"/>
    </xf>
    <xf borderId="50" fillId="0" fontId="16" numFmtId="0" xfId="0" applyAlignment="1" applyBorder="1" applyFont="1">
      <alignment vertical="bottom"/>
    </xf>
    <xf borderId="34" fillId="0" fontId="16" numFmtId="0" xfId="0" applyAlignment="1" applyBorder="1" applyFont="1">
      <alignment vertical="bottom"/>
    </xf>
    <xf borderId="49" fillId="0" fontId="16" numFmtId="0" xfId="0" applyAlignment="1" applyBorder="1" applyFont="1">
      <alignment vertical="bottom"/>
    </xf>
    <xf borderId="33" fillId="0" fontId="16" numFmtId="0" xfId="0" applyAlignment="1" applyBorder="1" applyFont="1">
      <alignment vertical="bottom"/>
    </xf>
    <xf borderId="0" fillId="0" fontId="12" numFmtId="0" xfId="0" applyAlignment="1" applyFont="1">
      <alignment readingOrder="0"/>
    </xf>
    <xf borderId="1" fillId="3" fontId="19" numFmtId="0" xfId="0" applyAlignment="1" applyBorder="1" applyFont="1">
      <alignment horizontal="center" readingOrder="0"/>
    </xf>
    <xf borderId="1" fillId="0" fontId="5" numFmtId="0" xfId="0" applyAlignment="1" applyBorder="1" applyFont="1">
      <alignment readingOrder="0"/>
    </xf>
    <xf borderId="2" fillId="0" fontId="5" numFmtId="0" xfId="0" applyBorder="1" applyFont="1"/>
    <xf borderId="3" fillId="0" fontId="5" numFmtId="0" xfId="0" applyBorder="1" applyFont="1"/>
    <xf borderId="55" fillId="0" fontId="5" numFmtId="0" xfId="0" applyAlignment="1" applyBorder="1" applyFont="1">
      <alignment readingOrder="0"/>
    </xf>
    <xf borderId="81" fillId="0" fontId="5" numFmtId="0" xfId="0" applyBorder="1" applyFont="1"/>
    <xf borderId="56" fillId="0" fontId="5" numFmtId="0" xfId="0" applyBorder="1" applyFont="1"/>
    <xf borderId="1" fillId="9" fontId="1" numFmtId="0" xfId="0" applyAlignment="1" applyBorder="1" applyFont="1">
      <alignment readingOrder="0"/>
    </xf>
    <xf borderId="9" fillId="5" fontId="16" numFmtId="0" xfId="0" applyAlignment="1" applyBorder="1" applyFont="1">
      <alignment readingOrder="0" vertical="bottom"/>
    </xf>
    <xf borderId="9" fillId="0" fontId="5" numFmtId="9" xfId="0" applyAlignment="1" applyBorder="1" applyFont="1" applyNumberFormat="1">
      <alignment horizontal="center" readingOrder="0"/>
    </xf>
    <xf borderId="9" fillId="0" fontId="8"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51</xdr:row>
      <xdr:rowOff>9525</xdr:rowOff>
    </xdr:from>
    <xdr:ext cx="4086225" cy="130492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59</xdr:row>
      <xdr:rowOff>0</xdr:rowOff>
    </xdr:from>
    <xdr:ext cx="76200"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108</xdr:row>
      <xdr:rowOff>200025</xdr:rowOff>
    </xdr:from>
    <xdr:ext cx="733425" cy="1152525"/>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57150</xdr:colOff>
      <xdr:row>108</xdr:row>
      <xdr:rowOff>200025</xdr:rowOff>
    </xdr:from>
    <xdr:ext cx="962025" cy="115252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前田信悟" id="{c9d8f4fa-aacd-420b-a0b3-2a6203b237c7}" providerId="google-sheets"/>
  <x18tc:person displayName="削除されたユーザー" id="{df3b8cf9-64b1-4258-8bdb-e08fe320467c}" providerId="google-sheets"/>
  <x18tc:person displayName="安藤祥大" id="{6b7a13d6-cf63-4e53-be87-4c5effe0a1a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16" dT="2025-11-11T09:13:28.00" personId="{c9d8f4fa-aacd-420b-a0b3-2a6203b237c7}" id="{ba09f224-3c26-4a27-90b7-7c9b1b6dc144}" done="0">
    <x18tc:text xml:space="preserve">幼稚園は道中リタが活躍してボスは無属性とかにする</x18tc:text>
  </x18tc:threadedComment>
  <x18tc:threadedComment ref="M113" dT="2025-11-11T09:11:23.00" personId="{c9d8f4fa-aacd-420b-a0b3-2a6203b237c7}" id="{d04e52c0-9059-4fd2-9017-2ee332e0bbde}" done="0">
    <x18tc:text xml:space="preserve">ハード/エクストラは黄色・緑以外も出す</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 dT="2025-02-27T07:00:26.00" personId="{df3b8cf9-64b1-4258-8bdb-e08fe320467c}" id="{5f208e33-8b19-42d9-b466-cc5c7a95b52a}" done="0">
    <x18tc:text xml:space="preserve">これくらいまでオートクリア可</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3" dT="2025-11-11T09:21:23.00" personId="{c9d8f4fa-aacd-420b-a0b3-2a6203b237c7}" id="{8f815cfb-3949-4615-be9e-3c9b8ed370b8}" done="0">
    <x18tc:text xml:space="preserve">編成体数は変更可能</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R20" dT="2025-11-11T09:24:16.00" personId="{c9d8f4fa-aacd-420b-a0b3-2a6203b237c7}" id="{ea5c579e-9605-47ae-beeb-9142a5fe832b}" done="0">
    <x18tc:text xml:space="preserve">幼稚園は⭐️2</x18tc:text>
  </x18tc:threadedComment>
  <x18tc:threadedComment ref="BR26" dT="2025-11-11T09:23:45.00" personId="{c9d8f4fa-aacd-420b-a0b3-2a6203b237c7}" id="{4ef0e468-4a55-432b-9619-ef8a062a8e2e}" done="0">
    <x18tc:text xml:space="preserve">幼稚園は⭐️4にする</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4-10-02T05:29:43.00" personId="{6b7a13d6-cf63-4e53-be87-4c5effe0a1a0}" id="{860a2a55-ea34-48ba-b923-4c20af6657d1}" done="1">
    <x18tc:text xml:space="preserve">メイン16まで</x18tc:text>
  </x18tc:threadedComment>
  <x18tc:threadedComment ref="C9" dT="2024-10-02T05:29:26.00" personId="{6b7a13d6-cf63-4e53-be87-4c5effe0a1a0}" id="{f2c56dc6-4324-491a-9768-dd507ceb5d8f}" done="1">
    <x18tc:text xml:space="preserve">メイン10まで</x18tc:text>
  </x18tc:threadedComment>
  <x18tc:threadedComment ref="C20" dT="2024-10-02T05:38:50.00" personId="{6b7a13d6-cf63-4e53-be87-4c5effe0a1a0}" id="{e4be8b91-5645-4278-b5b4-305935bfb962}" done="1">
    <x18tc:text xml:space="preserve">メイン16まで</x18tc:text>
  </x18tc:threadedComment>
  <x18tc:threadedComment ref="C12" dT="2024-10-02T05:38:16.00" personId="{6b7a13d6-cf63-4e53-be87-4c5effe0a1a0}" id="{03bd74cb-6006-44ee-9718-04d8b7af4361}" done="1">
    <x18tc:text xml:space="preserve">メイン6まで</x18tc:text>
  </x18tc:threadedComment>
  <x18tc:threadedComment ref="F7" dT="2024-10-02T05:23:24.00" personId="{6b7a13d6-cf63-4e53-be87-4c5effe0a1a0}" id="{83a8196d-f14d-4d2e-9dea-d0789ce53dea}" done="0">
    <x18tc:text xml:space="preserve">※倍速1.5前提</x18tc:text>
  </x18tc:threadedComment>
  <x18tc:threadedComment ref="C15" dT="2024-10-02T05:38:31.00" personId="{6b7a13d6-cf63-4e53-be87-4c5effe0a1a0}" id="{d7540676-e83d-472a-bbbb-716474ed1099}" done="1">
    <x18tc:text xml:space="preserve">メイン16まで</x18tc:text>
  </x18tc:threadedComment>
  <x18tc:threadedComment ref="C13" dT="2024-10-02T05:38:24.00" personId="{6b7a13d6-cf63-4e53-be87-4c5effe0a1a0}" id="{cfd94d1a-8ada-4525-b98c-e5774516fc12}" done="1">
    <x18tc:text xml:space="preserve">メイン10まで</x18tc:text>
  </x18tc:threadedComment>
  <x18tc:threadedComment ref="E7" dT="2024-10-08T08:15:51.00" personId="{6b7a13d6-cf63-4e53-be87-4c5effe0a1a0}" id="{bfbfaa0d-7b0c-4030-8d30-b80f2dff8d0d}" done="0">
    <x18tc:text xml:space="preserve">目安。なくてもクリアはプレイング次第では可とする</x18tc:text>
  </x18tc:threadedComment>
  <x18tc:threadedComment ref="C8" dT="2024-10-02T05:29:06.00" personId="{6b7a13d6-cf63-4e53-be87-4c5effe0a1a0}" id="{7c32e219-e5ee-424c-be64-86f5f5a70494}" done="1">
    <x18tc:text xml:space="preserve">メイン6まで</x18tc:text>
  </x18tc:threadedComment>
  <x18tc:threadedComment ref="C18" dT="2024-10-02T05:38:43.00" personId="{6b7a13d6-cf63-4e53-be87-4c5effe0a1a0}" id="{01313ef8-e842-4199-ae3b-6d3a01e41919}" done="1">
    <x18tc:text xml:space="preserve">メイン10まで</x18tc:text>
  </x18tc:threadedComment>
  <x18tc:threadedComment ref="D7" dT="2024-10-02T05:23:42.00" personId="{6b7a13d6-cf63-4e53-be87-4c5effe0a1a0}" id="{e5371fe0-f4bc-4ae3-bd4c-fa2488c05602}" done="0">
    <x18tc:text xml:space="preserve">全ロール共通として考える</x18tc:text>
  </x18tc:threadedComment>
  <x18tc:threadedComment ref="C17" dT="2024-10-02T05:38:38.00" personId="{6b7a13d6-cf63-4e53-be87-4c5effe0a1a0}" id="{7688d79c-207d-418c-9607-f4c70c41e25f}" done="1">
    <x18tc:text xml:space="preserve">メイン6まで</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4" dT="2024-10-15T02:49:32.00" personId="{6b7a13d6-cf63-4e53-be87-4c5effe0a1a0}" id="{47865115-ddef-4662-a3f0-1452f4c576ef}" done="1">
    <x18tc:text xml:space="preserve">ユニットLv1平均ATK7回/雑魚1体</x18tc:text>
  </x18tc:threadedComment>
  <x18tc:threadedComment ref="D34" dT="2024-10-15T02:49:11.00" personId="{6b7a13d6-cf63-4e53-be87-4c5effe0a1a0}" id="{c4405988-7c83-498d-b691-0b084b3ac59e}" done="1">
    <x18tc:text xml:space="preserve">ユニットLv1平均ATK3回/雑魚1体</x18tc:text>
  </x18tc:threadedComment>
  <x18tc:threadedComment ref="O34" dT="2024-10-15T02:48:28.00" personId="{6b7a13d6-cf63-4e53-be87-4c5effe0a1a0}" id="{70dcc4a5-ff69-4524-a19b-90e701da9b8c}" done="1">
    <x18tc:text xml:space="preserve">雑魚/7回　（1体あたり）</x18tc:text>
  </x18tc:threadedComment>
  <x18tc:threadedComment ref="M34" dT="2024-10-15T02:47:23.00" personId="{6b7a13d6-cf63-4e53-be87-4c5effe0a1a0}" id="{1fa44891-64fd-49e7-ab55-15b75f7cceb5}" done="1">
    <x18tc:text xml:space="preserve">雑魚/11回　（1体あたり）</x18tc:text>
  </x18tc:threadedComment>
  <x18tc:threadedComment ref="AP34" dT="2024-10-15T02:50:23.00" personId="{6b7a13d6-cf63-4e53-be87-4c5effe0a1a0}" id="{4159e36d-6763-4d24-91ab-0b76d43fef08}" done="1">
    <x18tc:text xml:space="preserve">ユニットLv1平均ATK35回/雑魚1体</x18tc:text>
  </x18tc:threadedComment>
  <x18tc:threadedComment ref="AN34" dT="2024-10-15T02:50:05.00" personId="{6b7a13d6-cf63-4e53-be87-4c5effe0a1a0}" id="{6985f4e1-d90e-4285-8465-2d3f166b3853}" done="1">
    <x18tc:text xml:space="preserve">ユニットLv1平均ATK20回/雑魚1体</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oJmkDK37Qizzdaxn4KCwh1BMwdNWuHCx3AGH8BC9yu0/edit?gid=1429495119" TargetMode="External"/><Relationship Id="rId2" Type="http://schemas.openxmlformats.org/officeDocument/2006/relationships/hyperlink" Target="https://docs.google.com/spreadsheets/d/1oJmkDK37Qizzdaxn4KCwh1BMwdNWuHCx3AGH8BC9yu0/edit?gid=301989532"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oJmkDK37Qizzdaxn4KCwh1BMwdNWuHCx3AGH8BC9yu0/edit?gid=0" TargetMode="External"/><Relationship Id="rId2" Type="http://schemas.openxmlformats.org/officeDocument/2006/relationships/hyperlink" Target="https://docs.google.com/spreadsheets/d/1-a-cwR6zd3n4WYdDeMbaZ8h8KRnYlL8SOdp0o28XPPQ/edit?gid=971938071"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youtu.be/wrYrRMi7od8"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presentation/d/1tKs3PLm9fTAE880Opgok_f_5ggIG2CF-/edit" TargetMode="External"/><Relationship Id="rId2" Type="http://schemas.openxmlformats.org/officeDocument/2006/relationships/hyperlink" Target="https://wonderplanet-glow.slack.com/archives/C069N3UL80H/p1751881305655639?thread_ts=1750326264.038019&amp;cid=C069N3UL80H"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30.xml"/><Relationship Id="rId5" Type="http://schemas.openxmlformats.org/officeDocument/2006/relationships/vmlDrawing" Target="../drawings/vmlDrawing5.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31.xml"/><Relationship Id="rId5"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2111207598"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88"/>
    <col customWidth="1" min="2" max="2" width="12.63"/>
    <col customWidth="1" min="3" max="3" width="18.75"/>
    <col customWidth="1" min="4" max="4" width="5.63"/>
    <col customWidth="1" min="5" max="5" width="49.75"/>
    <col customWidth="1" min="6" max="6" width="47.75"/>
    <col customWidth="1" min="7" max="7" width="43.88"/>
    <col customWidth="1" min="8" max="8" width="33.25"/>
    <col customWidth="1" min="9" max="9" width="15.5"/>
    <col customWidth="1" min="10" max="11" width="8.5"/>
    <col customWidth="1" min="12" max="12" width="13.75"/>
    <col customWidth="1" min="13" max="13" width="12.75"/>
    <col customWidth="1" min="14" max="14" width="6.63"/>
    <col customWidth="1" min="15" max="17" width="18.13"/>
  </cols>
  <sheetData>
    <row r="1">
      <c r="D1" s="1"/>
      <c r="E1" s="1"/>
      <c r="G1" s="2"/>
    </row>
    <row r="2">
      <c r="A2" s="3" t="s">
        <v>0</v>
      </c>
      <c r="B2" s="4"/>
      <c r="C2" s="4"/>
      <c r="D2" s="5"/>
      <c r="E2" s="5"/>
      <c r="F2" s="4"/>
      <c r="G2" s="6"/>
      <c r="H2" s="4"/>
      <c r="I2" s="4"/>
      <c r="J2" s="4"/>
      <c r="K2" s="4"/>
      <c r="L2" s="4"/>
      <c r="M2" s="4"/>
      <c r="N2" s="4"/>
      <c r="O2" s="4"/>
      <c r="P2" s="4"/>
      <c r="Q2" s="4"/>
    </row>
    <row r="3">
      <c r="D3" s="1"/>
      <c r="E3" s="1"/>
      <c r="G3" s="2"/>
    </row>
    <row r="4">
      <c r="B4" s="7" t="s">
        <v>1</v>
      </c>
      <c r="D4" s="1"/>
      <c r="E4" s="1"/>
      <c r="G4" s="2"/>
    </row>
    <row r="5">
      <c r="B5" s="7" t="s">
        <v>2</v>
      </c>
      <c r="D5" s="1"/>
      <c r="E5" s="1"/>
      <c r="G5" s="2"/>
    </row>
    <row r="6">
      <c r="B6" s="8" t="s">
        <v>3</v>
      </c>
      <c r="D6" s="1"/>
      <c r="E6" s="1"/>
      <c r="G6" s="2"/>
    </row>
    <row r="7">
      <c r="B7" s="8"/>
      <c r="D7" s="1"/>
      <c r="E7" s="1"/>
      <c r="G7" s="2"/>
    </row>
    <row r="8">
      <c r="B8" s="8" t="s">
        <v>4</v>
      </c>
      <c r="D8" s="1"/>
      <c r="E8" s="1"/>
      <c r="G8" s="2"/>
    </row>
    <row r="9">
      <c r="B9" s="8"/>
      <c r="D9" s="1"/>
      <c r="E9" s="1"/>
      <c r="G9" s="2"/>
    </row>
    <row r="10">
      <c r="B10" s="8" t="s">
        <v>5</v>
      </c>
      <c r="D10" s="1"/>
      <c r="E10" s="1"/>
      <c r="G10" s="2"/>
    </row>
    <row r="11">
      <c r="B11" s="8"/>
      <c r="D11" s="1"/>
      <c r="E11" s="1"/>
      <c r="G11" s="2"/>
    </row>
    <row r="12">
      <c r="B12" s="9" t="s">
        <v>6</v>
      </c>
      <c r="D12" s="1"/>
      <c r="E12" s="1"/>
      <c r="G12" s="2"/>
    </row>
    <row r="13">
      <c r="B13" s="8" t="s">
        <v>7</v>
      </c>
      <c r="D13" s="1"/>
      <c r="E13" s="1"/>
      <c r="G13" s="2"/>
    </row>
    <row r="14">
      <c r="B14" s="8" t="s">
        <v>8</v>
      </c>
      <c r="D14" s="1"/>
      <c r="E14" s="1"/>
      <c r="G14" s="2"/>
    </row>
    <row r="15">
      <c r="B15" s="8" t="s">
        <v>9</v>
      </c>
      <c r="D15" s="1"/>
      <c r="E15" s="1"/>
      <c r="G15" s="2"/>
    </row>
    <row r="16">
      <c r="A16" s="10"/>
      <c r="B16" s="8" t="s">
        <v>10</v>
      </c>
      <c r="C16" s="10"/>
      <c r="D16" s="11"/>
      <c r="E16" s="11"/>
      <c r="F16" s="10"/>
      <c r="G16" s="12"/>
      <c r="H16" s="10"/>
      <c r="I16" s="10"/>
      <c r="J16" s="10"/>
      <c r="K16" s="10"/>
      <c r="L16" s="10"/>
      <c r="M16" s="10"/>
      <c r="N16" s="10"/>
      <c r="O16" s="10"/>
      <c r="P16" s="10"/>
      <c r="Q16" s="10"/>
    </row>
    <row r="17">
      <c r="A17" s="10"/>
      <c r="B17" s="8" t="s">
        <v>11</v>
      </c>
      <c r="C17" s="10"/>
      <c r="D17" s="11"/>
      <c r="E17" s="11"/>
      <c r="F17" s="10"/>
      <c r="G17" s="12"/>
      <c r="H17" s="10"/>
      <c r="I17" s="10"/>
      <c r="J17" s="10"/>
      <c r="K17" s="10"/>
      <c r="L17" s="10"/>
      <c r="M17" s="10"/>
      <c r="N17" s="10"/>
      <c r="O17" s="10"/>
      <c r="P17" s="10"/>
      <c r="Q17" s="10"/>
    </row>
    <row r="18">
      <c r="A18" s="10"/>
      <c r="C18" s="10"/>
      <c r="D18" s="11"/>
      <c r="E18" s="11"/>
      <c r="F18" s="10"/>
      <c r="G18" s="12"/>
      <c r="H18" s="10"/>
      <c r="I18" s="10"/>
      <c r="J18" s="10"/>
      <c r="K18" s="10"/>
      <c r="L18" s="10"/>
      <c r="M18" s="10"/>
      <c r="N18" s="10"/>
      <c r="O18" s="10"/>
      <c r="P18" s="10"/>
      <c r="Q18" s="10"/>
    </row>
    <row r="19">
      <c r="A19" s="10"/>
      <c r="B19" s="9" t="s">
        <v>12</v>
      </c>
      <c r="C19" s="10"/>
      <c r="D19" s="11"/>
      <c r="E19" s="11"/>
      <c r="F19" s="10"/>
      <c r="G19" s="12"/>
      <c r="H19" s="10"/>
      <c r="I19" s="10"/>
      <c r="J19" s="10"/>
      <c r="K19" s="10"/>
      <c r="L19" s="10"/>
      <c r="M19" s="10"/>
      <c r="N19" s="10"/>
      <c r="O19" s="10"/>
      <c r="P19" s="10"/>
      <c r="Q19" s="10"/>
    </row>
    <row r="20">
      <c r="A20" s="10"/>
      <c r="B20" s="8" t="s">
        <v>13</v>
      </c>
      <c r="C20" s="10"/>
      <c r="D20" s="11"/>
      <c r="E20" s="11"/>
      <c r="F20" s="10"/>
      <c r="G20" s="12"/>
      <c r="H20" s="10"/>
      <c r="I20" s="10"/>
      <c r="J20" s="10"/>
      <c r="K20" s="10"/>
      <c r="L20" s="10"/>
      <c r="M20" s="10"/>
      <c r="N20" s="10"/>
      <c r="O20" s="10"/>
      <c r="P20" s="10"/>
      <c r="Q20" s="10"/>
    </row>
    <row r="21">
      <c r="A21" s="10"/>
      <c r="B21" s="8" t="s">
        <v>14</v>
      </c>
      <c r="C21" s="10"/>
      <c r="D21" s="11"/>
      <c r="E21" s="11"/>
      <c r="F21" s="10"/>
      <c r="G21" s="12"/>
      <c r="H21" s="10"/>
      <c r="I21" s="10"/>
      <c r="J21" s="10"/>
      <c r="K21" s="10"/>
      <c r="L21" s="10"/>
      <c r="M21" s="10"/>
      <c r="N21" s="10"/>
      <c r="O21" s="10"/>
      <c r="P21" s="10"/>
      <c r="Q21" s="10"/>
    </row>
    <row r="22">
      <c r="A22" s="10"/>
      <c r="B22" s="8" t="s">
        <v>15</v>
      </c>
      <c r="C22" s="10"/>
      <c r="D22" s="11"/>
      <c r="E22" s="11"/>
      <c r="F22" s="10"/>
      <c r="G22" s="12"/>
      <c r="H22" s="10"/>
      <c r="I22" s="10"/>
      <c r="J22" s="10"/>
      <c r="K22" s="10"/>
      <c r="L22" s="10"/>
      <c r="M22" s="10"/>
      <c r="N22" s="10"/>
      <c r="O22" s="10"/>
      <c r="P22" s="10"/>
      <c r="Q22" s="10"/>
    </row>
    <row r="23">
      <c r="A23" s="10"/>
      <c r="B23" s="8" t="s">
        <v>16</v>
      </c>
      <c r="C23" s="10"/>
      <c r="D23" s="11"/>
      <c r="E23" s="11"/>
      <c r="F23" s="10"/>
      <c r="G23" s="12"/>
      <c r="H23" s="10"/>
      <c r="I23" s="10"/>
      <c r="J23" s="10"/>
      <c r="K23" s="10"/>
      <c r="L23" s="10"/>
      <c r="M23" s="10"/>
      <c r="N23" s="10"/>
      <c r="O23" s="10"/>
      <c r="P23" s="10"/>
      <c r="Q23" s="10"/>
    </row>
    <row r="24">
      <c r="A24" s="10"/>
      <c r="C24" s="10"/>
      <c r="D24" s="11"/>
      <c r="E24" s="11"/>
      <c r="F24" s="10"/>
      <c r="G24" s="12"/>
      <c r="H24" s="10"/>
      <c r="I24" s="10"/>
      <c r="J24" s="10"/>
      <c r="K24" s="10"/>
      <c r="L24" s="10"/>
      <c r="M24" s="10"/>
      <c r="N24" s="10"/>
      <c r="O24" s="10"/>
      <c r="P24" s="10"/>
      <c r="Q24" s="10"/>
    </row>
    <row r="25">
      <c r="A25" s="10"/>
      <c r="B25" s="9" t="s">
        <v>17</v>
      </c>
      <c r="C25" s="10"/>
      <c r="D25" s="11"/>
      <c r="E25" s="11"/>
      <c r="F25" s="10"/>
      <c r="G25" s="12"/>
      <c r="H25" s="10"/>
      <c r="I25" s="10"/>
      <c r="J25" s="10"/>
      <c r="K25" s="10"/>
      <c r="L25" s="10"/>
      <c r="M25" s="10"/>
      <c r="N25" s="10"/>
      <c r="O25" s="10"/>
      <c r="P25" s="10"/>
      <c r="Q25" s="10"/>
    </row>
    <row r="26">
      <c r="A26" s="10"/>
      <c r="B26" s="8" t="s">
        <v>18</v>
      </c>
      <c r="C26" s="10"/>
      <c r="D26" s="11"/>
      <c r="E26" s="11"/>
      <c r="F26" s="10"/>
      <c r="G26" s="12"/>
      <c r="H26" s="10"/>
      <c r="I26" s="10"/>
      <c r="J26" s="10"/>
      <c r="K26" s="10"/>
      <c r="L26" s="10"/>
      <c r="M26" s="10"/>
      <c r="N26" s="10"/>
      <c r="O26" s="10"/>
      <c r="P26" s="10"/>
      <c r="Q26" s="10"/>
    </row>
    <row r="27">
      <c r="A27" s="10"/>
      <c r="B27" s="8" t="s">
        <v>19</v>
      </c>
      <c r="C27" s="10"/>
      <c r="D27" s="11"/>
      <c r="E27" s="11"/>
      <c r="F27" s="10"/>
      <c r="G27" s="12"/>
      <c r="H27" s="10"/>
      <c r="I27" s="10"/>
      <c r="J27" s="10"/>
      <c r="K27" s="10"/>
      <c r="L27" s="10"/>
      <c r="M27" s="10"/>
      <c r="N27" s="10"/>
      <c r="O27" s="10"/>
      <c r="P27" s="10"/>
      <c r="Q27" s="10"/>
    </row>
    <row r="28">
      <c r="A28" s="10"/>
      <c r="B28" s="8" t="s">
        <v>20</v>
      </c>
      <c r="C28" s="10"/>
      <c r="D28" s="11"/>
      <c r="E28" s="11"/>
      <c r="F28" s="10"/>
      <c r="G28" s="12"/>
      <c r="H28" s="10"/>
      <c r="I28" s="10"/>
      <c r="J28" s="10"/>
      <c r="K28" s="10"/>
      <c r="L28" s="10"/>
      <c r="M28" s="10"/>
      <c r="N28" s="10"/>
      <c r="O28" s="10"/>
      <c r="P28" s="10"/>
      <c r="Q28" s="10"/>
    </row>
    <row r="29">
      <c r="A29" s="10"/>
      <c r="B29" s="8" t="s">
        <v>21</v>
      </c>
      <c r="C29" s="10"/>
      <c r="D29" s="11"/>
      <c r="E29" s="11"/>
      <c r="F29" s="10"/>
      <c r="G29" s="12"/>
      <c r="H29" s="10"/>
      <c r="I29" s="10"/>
      <c r="J29" s="10"/>
      <c r="K29" s="10"/>
      <c r="L29" s="10"/>
      <c r="M29" s="10"/>
      <c r="N29" s="13"/>
      <c r="O29" s="13"/>
      <c r="P29" s="10"/>
      <c r="Q29" s="10"/>
    </row>
    <row r="30">
      <c r="A30" s="10"/>
      <c r="B30" s="8" t="s">
        <v>22</v>
      </c>
      <c r="C30" s="10"/>
      <c r="D30" s="11"/>
      <c r="E30" s="11"/>
      <c r="F30" s="10"/>
      <c r="G30" s="12"/>
      <c r="H30" s="10"/>
      <c r="I30" s="10"/>
      <c r="J30" s="10"/>
      <c r="K30" s="10"/>
      <c r="L30" s="10"/>
      <c r="M30" s="10"/>
      <c r="N30" s="10"/>
      <c r="O30" s="10"/>
      <c r="P30" s="10"/>
      <c r="Q30" s="10"/>
    </row>
    <row r="31">
      <c r="A31" s="10"/>
      <c r="B31" s="14"/>
      <c r="C31" s="10"/>
      <c r="D31" s="11"/>
      <c r="E31" s="11"/>
      <c r="F31" s="8"/>
      <c r="G31" s="12"/>
      <c r="H31" s="10"/>
      <c r="I31" s="10"/>
      <c r="J31" s="10"/>
      <c r="K31" s="10"/>
      <c r="L31" s="10"/>
      <c r="N31" s="10"/>
      <c r="O31" s="13"/>
      <c r="P31" s="10"/>
      <c r="Q31" s="10"/>
    </row>
    <row r="32">
      <c r="A32" s="10"/>
      <c r="B32" s="9" t="s">
        <v>23</v>
      </c>
      <c r="C32" s="10"/>
      <c r="D32" s="11"/>
      <c r="E32" s="11"/>
      <c r="F32" s="8"/>
      <c r="G32" s="12"/>
      <c r="H32" s="10"/>
      <c r="I32" s="10"/>
      <c r="J32" s="10"/>
      <c r="K32" s="10"/>
      <c r="L32" s="10"/>
      <c r="N32" s="10"/>
      <c r="O32" s="13"/>
      <c r="P32" s="10"/>
      <c r="Q32" s="10"/>
    </row>
    <row r="33">
      <c r="A33" s="10"/>
      <c r="B33" s="8" t="s">
        <v>24</v>
      </c>
      <c r="C33" s="10"/>
      <c r="D33" s="11"/>
      <c r="E33" s="11"/>
      <c r="F33" s="8"/>
      <c r="G33" s="12"/>
      <c r="H33" s="10"/>
      <c r="I33" s="10"/>
      <c r="J33" s="10"/>
      <c r="K33" s="10"/>
      <c r="L33" s="10"/>
      <c r="N33" s="10"/>
      <c r="O33" s="13"/>
      <c r="P33" s="10"/>
      <c r="Q33" s="10"/>
    </row>
    <row r="34">
      <c r="A34" s="10"/>
      <c r="B34" s="8" t="s">
        <v>25</v>
      </c>
      <c r="C34" s="10"/>
      <c r="D34" s="11"/>
      <c r="E34" s="11"/>
      <c r="F34" s="8"/>
      <c r="G34" s="12"/>
      <c r="H34" s="10"/>
      <c r="I34" s="10"/>
      <c r="J34" s="10"/>
      <c r="K34" s="10"/>
      <c r="L34" s="10"/>
      <c r="N34" s="10"/>
      <c r="O34" s="13"/>
      <c r="P34" s="10"/>
      <c r="Q34" s="10"/>
    </row>
    <row r="35">
      <c r="A35" s="10"/>
      <c r="B35" s="14"/>
      <c r="C35" s="10"/>
      <c r="D35" s="11"/>
      <c r="E35" s="11"/>
      <c r="F35" s="8"/>
      <c r="G35" s="12"/>
      <c r="H35" s="10"/>
      <c r="I35" s="10"/>
      <c r="J35" s="10"/>
      <c r="K35" s="10"/>
      <c r="L35" s="10"/>
      <c r="N35" s="10"/>
      <c r="O35" s="13"/>
      <c r="P35" s="10"/>
      <c r="Q35" s="10"/>
    </row>
    <row r="36">
      <c r="A36" s="10"/>
      <c r="B36" s="14" t="s">
        <v>26</v>
      </c>
      <c r="C36" s="10"/>
      <c r="D36" s="11"/>
      <c r="E36" s="11"/>
      <c r="F36" s="8"/>
      <c r="G36" s="15" t="s">
        <v>27</v>
      </c>
      <c r="H36" s="16"/>
      <c r="I36" s="16"/>
      <c r="J36" s="16"/>
      <c r="K36" s="16"/>
      <c r="L36" s="17"/>
      <c r="N36" s="10"/>
      <c r="O36" s="13"/>
      <c r="P36" s="10"/>
      <c r="Q36" s="10"/>
    </row>
    <row r="37">
      <c r="B37" s="18" t="s">
        <v>28</v>
      </c>
      <c r="C37" s="18" t="s">
        <v>29</v>
      </c>
      <c r="D37" s="18" t="s">
        <v>30</v>
      </c>
      <c r="E37" s="18" t="s">
        <v>31</v>
      </c>
      <c r="F37" s="19" t="s">
        <v>32</v>
      </c>
      <c r="G37" s="20" t="s">
        <v>33</v>
      </c>
      <c r="H37" s="21" t="s">
        <v>34</v>
      </c>
      <c r="I37" s="22" t="s">
        <v>35</v>
      </c>
      <c r="J37" s="22" t="s">
        <v>36</v>
      </c>
      <c r="K37" s="22" t="s">
        <v>37</v>
      </c>
      <c r="L37" s="21" t="s">
        <v>38</v>
      </c>
      <c r="N37" s="10"/>
      <c r="O37" s="13"/>
      <c r="P37" s="10"/>
      <c r="Q37" s="10"/>
    </row>
    <row r="38">
      <c r="B38" s="23" t="s">
        <v>39</v>
      </c>
      <c r="C38" s="23" t="s">
        <v>40</v>
      </c>
      <c r="D38" s="24">
        <v>1.0</v>
      </c>
      <c r="E38" s="25" t="s">
        <v>41</v>
      </c>
      <c r="F38" s="26" t="s">
        <v>42</v>
      </c>
      <c r="G38" s="26" t="s">
        <v>43</v>
      </c>
      <c r="H38" s="27"/>
      <c r="I38" s="28"/>
      <c r="J38" s="29" t="s">
        <v>44</v>
      </c>
      <c r="K38" s="28"/>
      <c r="L38" s="30"/>
      <c r="N38" s="10"/>
      <c r="O38" s="10"/>
      <c r="P38" s="10"/>
      <c r="Q38" s="10"/>
    </row>
    <row r="39">
      <c r="B39" s="31"/>
      <c r="C39" s="31"/>
      <c r="D39" s="32">
        <v>2.0</v>
      </c>
      <c r="E39" s="31"/>
      <c r="F39" s="31"/>
      <c r="G39" s="31"/>
      <c r="H39" s="33"/>
      <c r="I39" s="34"/>
      <c r="J39" s="35" t="s">
        <v>44</v>
      </c>
      <c r="K39" s="34"/>
      <c r="L39" s="36"/>
      <c r="N39" s="10"/>
      <c r="O39" s="10"/>
      <c r="P39" s="10"/>
      <c r="Q39" s="10"/>
    </row>
    <row r="40">
      <c r="B40" s="31"/>
      <c r="C40" s="31"/>
      <c r="D40" s="32">
        <v>3.0</v>
      </c>
      <c r="E40" s="31"/>
      <c r="F40" s="31"/>
      <c r="G40" s="31"/>
      <c r="H40" s="37"/>
      <c r="I40" s="35" t="s">
        <v>45</v>
      </c>
      <c r="J40" s="35" t="s">
        <v>44</v>
      </c>
      <c r="K40" s="38" t="s">
        <v>46</v>
      </c>
      <c r="L40" s="36"/>
      <c r="N40" s="10"/>
      <c r="O40" s="10"/>
      <c r="P40" s="10"/>
      <c r="Q40" s="10"/>
    </row>
    <row r="41">
      <c r="B41" s="31"/>
      <c r="C41" s="31"/>
      <c r="D41" s="32">
        <v>4.0</v>
      </c>
      <c r="E41" s="31"/>
      <c r="F41" s="31"/>
      <c r="G41" s="31"/>
      <c r="H41" s="33"/>
      <c r="I41" s="34"/>
      <c r="J41" s="35" t="s">
        <v>44</v>
      </c>
      <c r="K41" s="34"/>
      <c r="L41" s="36"/>
      <c r="N41" s="10"/>
      <c r="O41" s="10"/>
      <c r="P41" s="10"/>
      <c r="Q41" s="10"/>
    </row>
    <row r="42">
      <c r="B42" s="31"/>
      <c r="C42" s="31"/>
      <c r="D42" s="32">
        <v>5.0</v>
      </c>
      <c r="E42" s="31"/>
      <c r="F42" s="31"/>
      <c r="G42" s="31"/>
      <c r="H42" s="33"/>
      <c r="I42" s="34"/>
      <c r="J42" s="35" t="s">
        <v>44</v>
      </c>
      <c r="K42" s="34"/>
      <c r="L42" s="36"/>
      <c r="N42" s="10"/>
      <c r="O42" s="10"/>
      <c r="P42" s="10"/>
      <c r="Q42" s="10"/>
    </row>
    <row r="43">
      <c r="B43" s="39"/>
      <c r="C43" s="39"/>
      <c r="D43" s="40">
        <v>6.0</v>
      </c>
      <c r="E43" s="39"/>
      <c r="F43" s="39"/>
      <c r="G43" s="39"/>
      <c r="H43" s="41"/>
      <c r="I43" s="42" t="s">
        <v>45</v>
      </c>
      <c r="J43" s="43" t="s">
        <v>46</v>
      </c>
      <c r="K43" s="44"/>
      <c r="L43" s="45"/>
      <c r="N43" s="10"/>
      <c r="O43" s="10"/>
      <c r="P43" s="10"/>
      <c r="Q43" s="10"/>
    </row>
    <row r="44">
      <c r="B44" s="46" t="s">
        <v>47</v>
      </c>
      <c r="C44" s="46" t="s">
        <v>48</v>
      </c>
      <c r="D44" s="47">
        <v>1.0</v>
      </c>
      <c r="E44" s="48" t="s">
        <v>49</v>
      </c>
      <c r="F44" s="49" t="s">
        <v>50</v>
      </c>
      <c r="G44" s="26" t="s">
        <v>51</v>
      </c>
      <c r="H44" s="33"/>
      <c r="I44" s="50"/>
      <c r="J44" s="51" t="s">
        <v>44</v>
      </c>
      <c r="K44" s="50"/>
      <c r="L44" s="52"/>
      <c r="N44" s="10"/>
      <c r="O44" s="10"/>
      <c r="P44" s="10"/>
      <c r="Q44" s="10"/>
    </row>
    <row r="45">
      <c r="B45" s="31"/>
      <c r="C45" s="31"/>
      <c r="D45" s="32">
        <v>2.0</v>
      </c>
      <c r="E45" s="31"/>
      <c r="F45" s="31"/>
      <c r="G45" s="31"/>
      <c r="H45" s="33"/>
      <c r="I45" s="34"/>
      <c r="J45" s="35" t="s">
        <v>44</v>
      </c>
      <c r="K45" s="34"/>
      <c r="L45" s="36"/>
      <c r="N45" s="10"/>
      <c r="O45" s="10"/>
      <c r="P45" s="10"/>
      <c r="Q45" s="10"/>
    </row>
    <row r="46">
      <c r="B46" s="31"/>
      <c r="C46" s="31"/>
      <c r="D46" s="32">
        <v>3.0</v>
      </c>
      <c r="E46" s="31"/>
      <c r="F46" s="31"/>
      <c r="G46" s="31"/>
      <c r="H46" s="37"/>
      <c r="I46" s="35" t="s">
        <v>52</v>
      </c>
      <c r="J46" s="35" t="s">
        <v>44</v>
      </c>
      <c r="K46" s="53" t="s">
        <v>53</v>
      </c>
      <c r="L46" s="36"/>
      <c r="N46" s="10"/>
      <c r="O46" s="10"/>
      <c r="P46" s="10"/>
      <c r="Q46" s="10"/>
    </row>
    <row r="47">
      <c r="B47" s="31"/>
      <c r="C47" s="31"/>
      <c r="D47" s="32">
        <v>4.0</v>
      </c>
      <c r="E47" s="31"/>
      <c r="F47" s="31"/>
      <c r="G47" s="31"/>
      <c r="H47" s="33"/>
      <c r="I47" s="34"/>
      <c r="J47" s="35" t="s">
        <v>44</v>
      </c>
      <c r="K47" s="34"/>
      <c r="L47" s="36"/>
      <c r="N47" s="10"/>
      <c r="O47" s="10"/>
      <c r="P47" s="10"/>
      <c r="Q47" s="10"/>
    </row>
    <row r="48">
      <c r="B48" s="31"/>
      <c r="C48" s="31"/>
      <c r="D48" s="32">
        <v>5.0</v>
      </c>
      <c r="E48" s="31"/>
      <c r="F48" s="31"/>
      <c r="G48" s="31"/>
      <c r="H48" s="33"/>
      <c r="I48" s="34"/>
      <c r="J48" s="35" t="s">
        <v>44</v>
      </c>
      <c r="K48" s="34"/>
      <c r="L48" s="36"/>
      <c r="N48" s="10"/>
      <c r="O48" s="10"/>
      <c r="P48" s="10"/>
      <c r="Q48" s="10"/>
    </row>
    <row r="49">
      <c r="B49" s="39"/>
      <c r="C49" s="39"/>
      <c r="D49" s="40">
        <v>6.0</v>
      </c>
      <c r="E49" s="39"/>
      <c r="F49" s="39"/>
      <c r="G49" s="39"/>
      <c r="H49" s="41"/>
      <c r="I49" s="42" t="s">
        <v>52</v>
      </c>
      <c r="J49" s="54" t="s">
        <v>53</v>
      </c>
      <c r="K49" s="44"/>
      <c r="L49" s="45"/>
      <c r="N49" s="10"/>
      <c r="O49" s="10"/>
      <c r="P49" s="10"/>
      <c r="Q49" s="10"/>
    </row>
    <row r="50" ht="30.75" customHeight="1">
      <c r="B50" s="46" t="s">
        <v>54</v>
      </c>
      <c r="C50" s="46" t="s">
        <v>55</v>
      </c>
      <c r="D50" s="47">
        <v>1.0</v>
      </c>
      <c r="E50" s="55" t="s">
        <v>56</v>
      </c>
      <c r="F50" s="37" t="s">
        <v>57</v>
      </c>
      <c r="G50" s="26" t="s">
        <v>58</v>
      </c>
      <c r="H50" s="33"/>
      <c r="I50" s="50"/>
      <c r="J50" s="51" t="s">
        <v>44</v>
      </c>
      <c r="K50" s="50"/>
      <c r="L50" s="52"/>
      <c r="N50" s="10"/>
      <c r="O50" s="10"/>
      <c r="P50" s="10"/>
      <c r="Q50" s="10"/>
    </row>
    <row r="51" ht="30.75" customHeight="1">
      <c r="B51" s="31"/>
      <c r="C51" s="31"/>
      <c r="D51" s="32">
        <v>2.0</v>
      </c>
      <c r="E51" s="31"/>
      <c r="F51" s="31"/>
      <c r="G51" s="31"/>
      <c r="H51" s="37"/>
      <c r="I51" s="35" t="s">
        <v>59</v>
      </c>
      <c r="J51" s="35" t="s">
        <v>44</v>
      </c>
      <c r="K51" s="56" t="s">
        <v>60</v>
      </c>
      <c r="L51" s="36"/>
      <c r="N51" s="10"/>
      <c r="O51" s="10"/>
      <c r="P51" s="10"/>
      <c r="Q51" s="10"/>
    </row>
    <row r="52" ht="30.75" customHeight="1">
      <c r="B52" s="39"/>
      <c r="C52" s="39"/>
      <c r="D52" s="40">
        <v>3.0</v>
      </c>
      <c r="E52" s="39"/>
      <c r="F52" s="39"/>
      <c r="G52" s="39"/>
      <c r="H52" s="41"/>
      <c r="I52" s="42" t="s">
        <v>59</v>
      </c>
      <c r="J52" s="57" t="s">
        <v>60</v>
      </c>
      <c r="K52" s="44"/>
      <c r="L52" s="45"/>
      <c r="N52" s="10"/>
      <c r="O52" s="10"/>
      <c r="P52" s="10"/>
      <c r="Q52" s="10"/>
    </row>
    <row r="53" ht="18.75" customHeight="1">
      <c r="B53" s="46" t="s">
        <v>61</v>
      </c>
      <c r="C53" s="46" t="s">
        <v>62</v>
      </c>
      <c r="D53" s="47">
        <v>1.0</v>
      </c>
      <c r="E53" s="55" t="s">
        <v>63</v>
      </c>
      <c r="F53" s="37" t="s">
        <v>64</v>
      </c>
      <c r="G53" s="26" t="s">
        <v>65</v>
      </c>
      <c r="H53" s="37" t="s">
        <v>66</v>
      </c>
      <c r="I53" s="50"/>
      <c r="J53" s="29" t="s">
        <v>44</v>
      </c>
      <c r="K53" s="58" t="s">
        <v>60</v>
      </c>
      <c r="L53" s="52"/>
      <c r="N53" s="10"/>
      <c r="O53" s="10"/>
      <c r="P53" s="10"/>
      <c r="Q53" s="10"/>
    </row>
    <row r="54" ht="18.75" customHeight="1">
      <c r="B54" s="31"/>
      <c r="C54" s="31"/>
      <c r="D54" s="32">
        <v>2.0</v>
      </c>
      <c r="E54" s="31"/>
      <c r="F54" s="31"/>
      <c r="G54" s="31"/>
      <c r="H54" s="31"/>
      <c r="I54" s="35" t="s">
        <v>59</v>
      </c>
      <c r="J54" s="35" t="s">
        <v>44</v>
      </c>
      <c r="K54" s="53" t="s">
        <v>53</v>
      </c>
      <c r="L54" s="36"/>
      <c r="N54" s="10"/>
      <c r="O54" s="10"/>
      <c r="P54" s="10"/>
      <c r="Q54" s="10"/>
    </row>
    <row r="55" ht="39.0" customHeight="1">
      <c r="B55" s="39"/>
      <c r="C55" s="39"/>
      <c r="D55" s="40">
        <v>3.0</v>
      </c>
      <c r="E55" s="39"/>
      <c r="F55" s="39"/>
      <c r="G55" s="39"/>
      <c r="H55" s="39"/>
      <c r="I55" s="42" t="s">
        <v>52</v>
      </c>
      <c r="J55" s="42" t="s">
        <v>44</v>
      </c>
      <c r="K55" s="43" t="s">
        <v>46</v>
      </c>
      <c r="L55" s="59" t="s">
        <v>67</v>
      </c>
      <c r="N55" s="10"/>
      <c r="O55" s="10"/>
      <c r="P55" s="10"/>
      <c r="Q55" s="10"/>
    </row>
    <row r="56">
      <c r="B56" s="46" t="s">
        <v>68</v>
      </c>
      <c r="C56" s="46" t="s">
        <v>69</v>
      </c>
      <c r="D56" s="47">
        <v>1.0</v>
      </c>
      <c r="E56" s="55" t="s">
        <v>70</v>
      </c>
      <c r="F56" s="37" t="s">
        <v>71</v>
      </c>
      <c r="G56" s="26" t="s">
        <v>72</v>
      </c>
      <c r="H56" s="37"/>
      <c r="I56" s="51" t="s">
        <v>73</v>
      </c>
      <c r="J56" s="29" t="s">
        <v>44</v>
      </c>
      <c r="K56" s="50"/>
      <c r="L56" s="52"/>
      <c r="N56" s="10"/>
      <c r="O56" s="10"/>
      <c r="P56" s="10"/>
      <c r="Q56" s="10"/>
    </row>
    <row r="57">
      <c r="B57" s="31"/>
      <c r="C57" s="31"/>
      <c r="D57" s="32">
        <v>2.0</v>
      </c>
      <c r="E57" s="31"/>
      <c r="F57" s="31"/>
      <c r="G57" s="31"/>
      <c r="H57" s="37"/>
      <c r="I57" s="35" t="s">
        <v>73</v>
      </c>
      <c r="J57" s="56" t="s">
        <v>60</v>
      </c>
      <c r="K57" s="34"/>
      <c r="L57" s="36"/>
      <c r="N57" s="10"/>
      <c r="O57" s="10"/>
      <c r="P57" s="10"/>
      <c r="Q57" s="10"/>
    </row>
    <row r="58">
      <c r="B58" s="31"/>
      <c r="C58" s="31"/>
      <c r="D58" s="32">
        <v>3.0</v>
      </c>
      <c r="E58" s="31"/>
      <c r="F58" s="31"/>
      <c r="G58" s="31"/>
      <c r="H58" s="37"/>
      <c r="I58" s="35" t="s">
        <v>74</v>
      </c>
      <c r="J58" s="35" t="s">
        <v>44</v>
      </c>
      <c r="K58" s="34"/>
      <c r="L58" s="36"/>
      <c r="N58" s="10"/>
      <c r="O58" s="10"/>
      <c r="P58" s="10"/>
      <c r="Q58" s="10"/>
    </row>
    <row r="59">
      <c r="B59" s="31"/>
      <c r="C59" s="31"/>
      <c r="D59" s="32">
        <v>4.0</v>
      </c>
      <c r="E59" s="31"/>
      <c r="F59" s="31"/>
      <c r="G59" s="31"/>
      <c r="H59" s="37"/>
      <c r="I59" s="35"/>
      <c r="J59" s="35" t="s">
        <v>44</v>
      </c>
      <c r="K59" s="56" t="s">
        <v>60</v>
      </c>
      <c r="L59" s="36"/>
      <c r="N59" s="10"/>
      <c r="O59" s="10"/>
      <c r="P59" s="10"/>
      <c r="Q59" s="10"/>
    </row>
    <row r="60">
      <c r="B60" s="31"/>
      <c r="C60" s="31"/>
      <c r="D60" s="32">
        <v>5.0</v>
      </c>
      <c r="E60" s="31"/>
      <c r="F60" s="31"/>
      <c r="G60" s="31"/>
      <c r="H60" s="37"/>
      <c r="I60" s="35" t="s">
        <v>75</v>
      </c>
      <c r="J60" s="35" t="s">
        <v>44</v>
      </c>
      <c r="K60" s="34"/>
      <c r="L60" s="36"/>
      <c r="N60" s="10"/>
      <c r="O60" s="10"/>
      <c r="P60" s="10"/>
      <c r="Q60" s="10"/>
    </row>
    <row r="61">
      <c r="B61" s="39"/>
      <c r="C61" s="39"/>
      <c r="D61" s="40">
        <v>6.0</v>
      </c>
      <c r="E61" s="39"/>
      <c r="F61" s="39"/>
      <c r="G61" s="39"/>
      <c r="H61" s="60"/>
      <c r="I61" s="42" t="s">
        <v>73</v>
      </c>
      <c r="J61" s="57" t="s">
        <v>60</v>
      </c>
      <c r="K61" s="44"/>
      <c r="L61" s="45"/>
      <c r="N61" s="10"/>
      <c r="O61" s="10"/>
      <c r="P61" s="10"/>
      <c r="Q61" s="10"/>
    </row>
    <row r="62">
      <c r="B62" s="46" t="s">
        <v>76</v>
      </c>
      <c r="C62" s="46" t="s">
        <v>77</v>
      </c>
      <c r="D62" s="47">
        <v>1.0</v>
      </c>
      <c r="E62" s="55" t="s">
        <v>78</v>
      </c>
      <c r="F62" s="49" t="s">
        <v>79</v>
      </c>
      <c r="G62" s="26" t="s">
        <v>80</v>
      </c>
      <c r="H62" s="37" t="s">
        <v>81</v>
      </c>
      <c r="I62" s="51"/>
      <c r="J62" s="61" t="s">
        <v>82</v>
      </c>
      <c r="K62" s="50"/>
      <c r="L62" s="52"/>
      <c r="N62" s="10"/>
      <c r="O62" s="10"/>
      <c r="P62" s="10"/>
      <c r="Q62" s="10"/>
    </row>
    <row r="63">
      <c r="B63" s="31"/>
      <c r="C63" s="31"/>
      <c r="D63" s="32">
        <v>2.0</v>
      </c>
      <c r="E63" s="31"/>
      <c r="F63" s="31"/>
      <c r="G63" s="31"/>
      <c r="H63" s="31"/>
      <c r="I63" s="35" t="s">
        <v>83</v>
      </c>
      <c r="J63" s="35" t="s">
        <v>44</v>
      </c>
      <c r="K63" s="61" t="s">
        <v>82</v>
      </c>
      <c r="L63" s="36"/>
      <c r="N63" s="10"/>
      <c r="O63" s="10"/>
      <c r="P63" s="10"/>
      <c r="Q63" s="10"/>
    </row>
    <row r="64">
      <c r="B64" s="31"/>
      <c r="C64" s="31"/>
      <c r="D64" s="32">
        <v>3.0</v>
      </c>
      <c r="E64" s="31"/>
      <c r="F64" s="31"/>
      <c r="G64" s="31"/>
      <c r="H64" s="31"/>
      <c r="I64" s="35" t="s">
        <v>84</v>
      </c>
      <c r="J64" s="35" t="s">
        <v>44</v>
      </c>
      <c r="K64" s="61" t="s">
        <v>82</v>
      </c>
      <c r="L64" s="36"/>
      <c r="N64" s="10"/>
      <c r="O64" s="10"/>
      <c r="P64" s="10"/>
      <c r="Q64" s="10"/>
    </row>
    <row r="65">
      <c r="B65" s="31"/>
      <c r="C65" s="31"/>
      <c r="D65" s="32">
        <v>4.0</v>
      </c>
      <c r="E65" s="31"/>
      <c r="F65" s="31"/>
      <c r="G65" s="31"/>
      <c r="H65" s="31"/>
      <c r="I65" s="34"/>
      <c r="J65" s="35" t="s">
        <v>44</v>
      </c>
      <c r="K65" s="61" t="s">
        <v>82</v>
      </c>
      <c r="L65" s="36"/>
      <c r="N65" s="10"/>
      <c r="O65" s="10"/>
      <c r="P65" s="10"/>
      <c r="Q65" s="10"/>
    </row>
    <row r="66">
      <c r="B66" s="31"/>
      <c r="C66" s="31"/>
      <c r="D66" s="32">
        <v>5.0</v>
      </c>
      <c r="E66" s="31"/>
      <c r="F66" s="31"/>
      <c r="G66" s="31"/>
      <c r="H66" s="31"/>
      <c r="I66" s="35" t="s">
        <v>85</v>
      </c>
      <c r="J66" s="35" t="s">
        <v>44</v>
      </c>
      <c r="K66" s="61" t="s">
        <v>82</v>
      </c>
      <c r="L66" s="36"/>
      <c r="N66" s="10"/>
      <c r="O66" s="10"/>
      <c r="P66" s="10"/>
      <c r="Q66" s="10"/>
    </row>
    <row r="67">
      <c r="B67" s="39"/>
      <c r="C67" s="39"/>
      <c r="D67" s="40">
        <v>6.0</v>
      </c>
      <c r="E67" s="39"/>
      <c r="F67" s="39"/>
      <c r="G67" s="39"/>
      <c r="H67" s="39"/>
      <c r="I67" s="42" t="s">
        <v>86</v>
      </c>
      <c r="J67" s="42" t="s">
        <v>44</v>
      </c>
      <c r="K67" s="62" t="s">
        <v>87</v>
      </c>
      <c r="L67" s="45"/>
      <c r="N67" s="10"/>
      <c r="O67" s="10"/>
      <c r="P67" s="10"/>
      <c r="Q67" s="10"/>
    </row>
    <row r="68" ht="31.5" customHeight="1">
      <c r="B68" s="46" t="s">
        <v>88</v>
      </c>
      <c r="C68" s="46" t="s">
        <v>89</v>
      </c>
      <c r="D68" s="47">
        <v>1.0</v>
      </c>
      <c r="E68" s="55" t="s">
        <v>90</v>
      </c>
      <c r="F68" s="37" t="s">
        <v>91</v>
      </c>
      <c r="G68" s="26" t="s">
        <v>92</v>
      </c>
      <c r="H68" s="37" t="s">
        <v>93</v>
      </c>
      <c r="I68" s="51" t="s">
        <v>73</v>
      </c>
      <c r="J68" s="29" t="s">
        <v>44</v>
      </c>
      <c r="K68" s="63" t="s">
        <v>53</v>
      </c>
      <c r="L68" s="64"/>
      <c r="N68" s="10"/>
      <c r="O68" s="10"/>
      <c r="P68" s="10"/>
      <c r="Q68" s="10"/>
    </row>
    <row r="69" ht="31.5" customHeight="1">
      <c r="B69" s="31"/>
      <c r="C69" s="31"/>
      <c r="D69" s="32">
        <v>2.0</v>
      </c>
      <c r="E69" s="31"/>
      <c r="F69" s="31"/>
      <c r="G69" s="31"/>
      <c r="H69" s="31"/>
      <c r="I69" s="35"/>
      <c r="J69" s="35" t="s">
        <v>44</v>
      </c>
      <c r="K69" s="38" t="s">
        <v>46</v>
      </c>
      <c r="L69" s="36"/>
      <c r="N69" s="10"/>
      <c r="O69" s="10"/>
      <c r="P69" s="10"/>
      <c r="Q69" s="10"/>
    </row>
    <row r="70" ht="31.5" customHeight="1">
      <c r="B70" s="39"/>
      <c r="C70" s="39"/>
      <c r="D70" s="40">
        <v>3.0</v>
      </c>
      <c r="E70" s="39"/>
      <c r="F70" s="39"/>
      <c r="G70" s="39"/>
      <c r="H70" s="39"/>
      <c r="I70" s="42" t="s">
        <v>52</v>
      </c>
      <c r="J70" s="42" t="s">
        <v>44</v>
      </c>
      <c r="K70" s="65" t="s">
        <v>82</v>
      </c>
      <c r="L70" s="45"/>
      <c r="N70" s="10"/>
      <c r="O70" s="10"/>
      <c r="P70" s="10"/>
      <c r="Q70" s="10"/>
    </row>
    <row r="71" ht="33.0" customHeight="1">
      <c r="B71" s="46" t="s">
        <v>94</v>
      </c>
      <c r="C71" s="46" t="s">
        <v>95</v>
      </c>
      <c r="D71" s="47">
        <v>1.0</v>
      </c>
      <c r="E71" s="55" t="s">
        <v>96</v>
      </c>
      <c r="F71" s="37" t="s">
        <v>97</v>
      </c>
      <c r="G71" s="26" t="s">
        <v>65</v>
      </c>
      <c r="H71" s="37"/>
      <c r="I71" s="51" t="s">
        <v>98</v>
      </c>
      <c r="J71" s="29" t="s">
        <v>44</v>
      </c>
      <c r="K71" s="38" t="s">
        <v>46</v>
      </c>
      <c r="L71" s="52"/>
      <c r="N71" s="8"/>
      <c r="O71" s="8"/>
      <c r="P71" s="8"/>
      <c r="Q71" s="8"/>
    </row>
    <row r="72" ht="33.0" customHeight="1">
      <c r="B72" s="31"/>
      <c r="C72" s="31"/>
      <c r="D72" s="32">
        <v>2.0</v>
      </c>
      <c r="E72" s="31"/>
      <c r="F72" s="31"/>
      <c r="G72" s="31"/>
      <c r="H72" s="37"/>
      <c r="I72" s="35" t="s">
        <v>99</v>
      </c>
      <c r="J72" s="35" t="s">
        <v>44</v>
      </c>
      <c r="K72" s="56" t="s">
        <v>60</v>
      </c>
      <c r="L72" s="36"/>
      <c r="N72" s="8"/>
      <c r="O72" s="8"/>
      <c r="P72" s="8"/>
      <c r="Q72" s="8"/>
    </row>
    <row r="73" ht="33.0" customHeight="1">
      <c r="B73" s="39"/>
      <c r="C73" s="39"/>
      <c r="D73" s="40">
        <v>3.0</v>
      </c>
      <c r="E73" s="39"/>
      <c r="F73" s="39"/>
      <c r="G73" s="39"/>
      <c r="H73" s="41"/>
      <c r="I73" s="42"/>
      <c r="J73" s="65" t="s">
        <v>82</v>
      </c>
      <c r="K73" s="44"/>
      <c r="L73" s="59" t="s">
        <v>67</v>
      </c>
      <c r="N73" s="8"/>
      <c r="O73" s="8"/>
      <c r="P73" s="8"/>
      <c r="Q73" s="8"/>
    </row>
    <row r="74" ht="22.5" customHeight="1">
      <c r="B74" s="46" t="s">
        <v>100</v>
      </c>
      <c r="C74" s="46" t="s">
        <v>101</v>
      </c>
      <c r="D74" s="47">
        <v>1.0</v>
      </c>
      <c r="E74" s="55" t="s">
        <v>102</v>
      </c>
      <c r="F74" s="37" t="s">
        <v>103</v>
      </c>
      <c r="G74" s="26" t="s">
        <v>104</v>
      </c>
      <c r="H74" s="33"/>
      <c r="I74" s="50"/>
      <c r="J74" s="29" t="s">
        <v>44</v>
      </c>
      <c r="K74" s="53" t="s">
        <v>53</v>
      </c>
      <c r="L74" s="52"/>
      <c r="N74" s="10"/>
      <c r="O74" s="10"/>
      <c r="P74" s="10"/>
      <c r="Q74" s="10"/>
    </row>
    <row r="75" ht="22.5" customHeight="1">
      <c r="B75" s="31"/>
      <c r="C75" s="31"/>
      <c r="D75" s="32">
        <v>2.0</v>
      </c>
      <c r="E75" s="31"/>
      <c r="F75" s="31"/>
      <c r="G75" s="31"/>
      <c r="H75" s="37"/>
      <c r="I75" s="35" t="s">
        <v>105</v>
      </c>
      <c r="J75" s="35" t="s">
        <v>44</v>
      </c>
      <c r="K75" s="53" t="s">
        <v>53</v>
      </c>
      <c r="L75" s="36"/>
      <c r="N75" s="10"/>
      <c r="O75" s="10"/>
      <c r="P75" s="10"/>
      <c r="Q75" s="10"/>
    </row>
    <row r="76" ht="22.5" customHeight="1">
      <c r="B76" s="31"/>
      <c r="C76" s="31"/>
      <c r="D76" s="32">
        <v>3.0</v>
      </c>
      <c r="E76" s="31"/>
      <c r="F76" s="31"/>
      <c r="G76" s="31"/>
      <c r="H76" s="33"/>
      <c r="I76" s="34"/>
      <c r="J76" s="35" t="s">
        <v>44</v>
      </c>
      <c r="K76" s="53" t="s">
        <v>53</v>
      </c>
      <c r="L76" s="36"/>
      <c r="N76" s="10"/>
      <c r="O76" s="10"/>
      <c r="P76" s="10"/>
      <c r="Q76" s="10"/>
    </row>
    <row r="77" ht="22.5" customHeight="1">
      <c r="B77" s="31"/>
      <c r="C77" s="31"/>
      <c r="D77" s="32">
        <v>4.0</v>
      </c>
      <c r="E77" s="31"/>
      <c r="F77" s="31"/>
      <c r="G77" s="31"/>
      <c r="H77" s="37"/>
      <c r="I77" s="35" t="s">
        <v>106</v>
      </c>
      <c r="J77" s="53" t="s">
        <v>53</v>
      </c>
      <c r="K77" s="34"/>
      <c r="L77" s="36"/>
      <c r="N77" s="10"/>
      <c r="O77" s="10"/>
      <c r="P77" s="10"/>
      <c r="Q77" s="10"/>
    </row>
    <row r="78" ht="22.5" customHeight="1">
      <c r="B78" s="31"/>
      <c r="C78" s="31"/>
      <c r="D78" s="32">
        <v>5.0</v>
      </c>
      <c r="E78" s="31"/>
      <c r="F78" s="31"/>
      <c r="G78" s="31"/>
      <c r="H78" s="37"/>
      <c r="I78" s="35" t="s">
        <v>105</v>
      </c>
      <c r="J78" s="35" t="s">
        <v>44</v>
      </c>
      <c r="K78" s="53" t="s">
        <v>53</v>
      </c>
      <c r="L78" s="36"/>
      <c r="N78" s="10"/>
      <c r="O78" s="10"/>
      <c r="P78" s="10"/>
      <c r="Q78" s="10"/>
    </row>
    <row r="79" ht="22.5" customHeight="1">
      <c r="B79" s="39"/>
      <c r="C79" s="39"/>
      <c r="D79" s="40">
        <v>6.0</v>
      </c>
      <c r="E79" s="39"/>
      <c r="F79" s="39"/>
      <c r="G79" s="39"/>
      <c r="H79" s="41"/>
      <c r="I79" s="42" t="s">
        <v>105</v>
      </c>
      <c r="J79" s="44"/>
      <c r="K79" s="54" t="s">
        <v>53</v>
      </c>
      <c r="L79" s="45"/>
      <c r="N79" s="10"/>
      <c r="O79" s="10"/>
      <c r="P79" s="10"/>
      <c r="Q79" s="10"/>
    </row>
    <row r="80" ht="18.0" customHeight="1">
      <c r="B80" s="46" t="s">
        <v>107</v>
      </c>
      <c r="C80" s="46" t="s">
        <v>108</v>
      </c>
      <c r="D80" s="47">
        <v>1.0</v>
      </c>
      <c r="E80" s="55" t="s">
        <v>109</v>
      </c>
      <c r="F80" s="37" t="s">
        <v>110</v>
      </c>
      <c r="G80" s="26" t="s">
        <v>111</v>
      </c>
      <c r="H80" s="37"/>
      <c r="I80" s="51" t="s">
        <v>59</v>
      </c>
      <c r="J80" s="35" t="s">
        <v>44</v>
      </c>
      <c r="K80" s="38" t="s">
        <v>46</v>
      </c>
      <c r="L80" s="52"/>
      <c r="M80" s="66" t="s">
        <v>112</v>
      </c>
      <c r="N80" s="10"/>
      <c r="O80" s="10"/>
      <c r="P80" s="10"/>
      <c r="Q80" s="10"/>
    </row>
    <row r="81" ht="18.0" customHeight="1">
      <c r="B81" s="31"/>
      <c r="C81" s="31"/>
      <c r="D81" s="32">
        <v>2.0</v>
      </c>
      <c r="E81" s="31"/>
      <c r="F81" s="31"/>
      <c r="G81" s="31"/>
      <c r="H81" s="33"/>
      <c r="I81" s="34"/>
      <c r="J81" s="38" t="s">
        <v>46</v>
      </c>
      <c r="K81" s="61" t="s">
        <v>82</v>
      </c>
      <c r="L81" s="67" t="s">
        <v>113</v>
      </c>
      <c r="M81" s="66" t="s">
        <v>114</v>
      </c>
      <c r="N81" s="10"/>
      <c r="O81" s="10"/>
      <c r="P81" s="10"/>
      <c r="Q81" s="10"/>
    </row>
    <row r="82" ht="18.0" customHeight="1">
      <c r="B82" s="31"/>
      <c r="C82" s="31"/>
      <c r="D82" s="32">
        <v>3.0</v>
      </c>
      <c r="E82" s="31"/>
      <c r="F82" s="31"/>
      <c r="G82" s="31"/>
      <c r="H82" s="37"/>
      <c r="I82" s="35" t="s">
        <v>115</v>
      </c>
      <c r="J82" s="35" t="s">
        <v>44</v>
      </c>
      <c r="K82" s="34"/>
      <c r="L82" s="67" t="s">
        <v>116</v>
      </c>
      <c r="M82" s="66" t="s">
        <v>117</v>
      </c>
      <c r="N82" s="10"/>
      <c r="O82" s="10"/>
      <c r="P82" s="10"/>
      <c r="Q82" s="10"/>
    </row>
    <row r="83" ht="18.0" customHeight="1">
      <c r="B83" s="31"/>
      <c r="C83" s="31"/>
      <c r="D83" s="32">
        <v>4.0</v>
      </c>
      <c r="E83" s="31"/>
      <c r="F83" s="31"/>
      <c r="G83" s="31"/>
      <c r="H83" s="37"/>
      <c r="I83" s="35" t="s">
        <v>83</v>
      </c>
      <c r="J83" s="38" t="s">
        <v>46</v>
      </c>
      <c r="K83" s="61" t="s">
        <v>82</v>
      </c>
      <c r="L83" s="67" t="s">
        <v>118</v>
      </c>
      <c r="N83" s="10"/>
      <c r="O83" s="10"/>
      <c r="P83" s="10"/>
      <c r="Q83" s="10"/>
    </row>
    <row r="84" ht="18.0" customHeight="1">
      <c r="B84" s="31"/>
      <c r="C84" s="31"/>
      <c r="D84" s="32">
        <v>5.0</v>
      </c>
      <c r="E84" s="31"/>
      <c r="F84" s="31"/>
      <c r="G84" s="31"/>
      <c r="H84" s="33"/>
      <c r="I84" s="34"/>
      <c r="J84" s="35" t="s">
        <v>44</v>
      </c>
      <c r="K84" s="38" t="s">
        <v>46</v>
      </c>
      <c r="L84" s="36"/>
      <c r="N84" s="10"/>
      <c r="O84" s="10"/>
      <c r="P84" s="10"/>
      <c r="Q84" s="10"/>
    </row>
    <row r="85" ht="18.0" customHeight="1">
      <c r="B85" s="39"/>
      <c r="C85" s="39"/>
      <c r="D85" s="40">
        <v>6.0</v>
      </c>
      <c r="E85" s="39"/>
      <c r="F85" s="39"/>
      <c r="G85" s="39"/>
      <c r="H85" s="60"/>
      <c r="I85" s="44"/>
      <c r="J85" s="43" t="s">
        <v>46</v>
      </c>
      <c r="K85" s="44"/>
      <c r="L85" s="45"/>
      <c r="N85" s="10"/>
      <c r="O85" s="10"/>
      <c r="P85" s="10"/>
      <c r="Q85" s="10"/>
    </row>
    <row r="86" ht="28.5" customHeight="1">
      <c r="B86" s="46" t="s">
        <v>119</v>
      </c>
      <c r="C86" s="46" t="s">
        <v>120</v>
      </c>
      <c r="D86" s="47">
        <v>1.0</v>
      </c>
      <c r="E86" s="55" t="s">
        <v>121</v>
      </c>
      <c r="F86" s="37" t="s">
        <v>122</v>
      </c>
      <c r="G86" s="26" t="s">
        <v>123</v>
      </c>
      <c r="H86" s="33"/>
      <c r="I86" s="50"/>
      <c r="J86" s="51" t="s">
        <v>44</v>
      </c>
      <c r="K86" s="68" t="s">
        <v>60</v>
      </c>
      <c r="L86" s="52"/>
      <c r="N86" s="10"/>
      <c r="O86" s="10"/>
      <c r="P86" s="10"/>
      <c r="Q86" s="10"/>
    </row>
    <row r="87" ht="28.5" customHeight="1">
      <c r="B87" s="31"/>
      <c r="C87" s="31"/>
      <c r="D87" s="32">
        <v>2.0</v>
      </c>
      <c r="E87" s="31"/>
      <c r="F87" s="31"/>
      <c r="G87" s="31"/>
      <c r="H87" s="37"/>
      <c r="I87" s="35" t="s">
        <v>124</v>
      </c>
      <c r="J87" s="35" t="s">
        <v>44</v>
      </c>
      <c r="K87" s="56" t="s">
        <v>60</v>
      </c>
      <c r="L87" s="36"/>
      <c r="N87" s="10"/>
      <c r="O87" s="10"/>
      <c r="P87" s="10"/>
      <c r="Q87" s="10"/>
    </row>
    <row r="88" ht="28.5" customHeight="1">
      <c r="B88" s="39"/>
      <c r="C88" s="39"/>
      <c r="D88" s="40">
        <v>3.0</v>
      </c>
      <c r="E88" s="39"/>
      <c r="F88" s="39"/>
      <c r="G88" s="39"/>
      <c r="H88" s="41"/>
      <c r="I88" s="42" t="s">
        <v>125</v>
      </c>
      <c r="J88" s="42" t="s">
        <v>44</v>
      </c>
      <c r="K88" s="57" t="s">
        <v>60</v>
      </c>
      <c r="L88" s="67"/>
      <c r="N88" s="10"/>
      <c r="O88" s="10"/>
      <c r="P88" s="10"/>
      <c r="Q88" s="10"/>
    </row>
    <row r="89">
      <c r="B89" s="46" t="s">
        <v>126</v>
      </c>
      <c r="C89" s="46" t="s">
        <v>127</v>
      </c>
      <c r="D89" s="47">
        <v>1.0</v>
      </c>
      <c r="E89" s="55" t="s">
        <v>128</v>
      </c>
      <c r="F89" s="37" t="s">
        <v>129</v>
      </c>
      <c r="G89" s="26" t="s">
        <v>65</v>
      </c>
      <c r="H89" s="37"/>
      <c r="I89" s="35" t="s">
        <v>105</v>
      </c>
      <c r="J89" s="35" t="s">
        <v>44</v>
      </c>
      <c r="K89" s="53" t="s">
        <v>53</v>
      </c>
      <c r="L89" s="36"/>
      <c r="N89" s="10"/>
      <c r="O89" s="10"/>
      <c r="P89" s="10"/>
      <c r="Q89" s="10"/>
    </row>
    <row r="90">
      <c r="B90" s="31"/>
      <c r="C90" s="31"/>
      <c r="D90" s="32">
        <v>2.0</v>
      </c>
      <c r="E90" s="31"/>
      <c r="F90" s="31"/>
      <c r="G90" s="31"/>
      <c r="H90" s="37"/>
      <c r="I90" s="35" t="s">
        <v>83</v>
      </c>
      <c r="J90" s="35" t="s">
        <v>44</v>
      </c>
      <c r="K90" s="38" t="s">
        <v>46</v>
      </c>
      <c r="L90" s="36"/>
      <c r="N90" s="10"/>
      <c r="O90" s="10"/>
      <c r="P90" s="10"/>
      <c r="Q90" s="10"/>
    </row>
    <row r="91" ht="54.75" customHeight="1">
      <c r="B91" s="39"/>
      <c r="C91" s="39"/>
      <c r="D91" s="40">
        <v>3.0</v>
      </c>
      <c r="E91" s="39"/>
      <c r="F91" s="39"/>
      <c r="G91" s="39"/>
      <c r="H91" s="41"/>
      <c r="I91" s="42" t="s">
        <v>124</v>
      </c>
      <c r="J91" s="57" t="s">
        <v>60</v>
      </c>
      <c r="K91" s="44"/>
      <c r="L91" s="69" t="s">
        <v>67</v>
      </c>
      <c r="M91" s="66" t="s">
        <v>130</v>
      </c>
      <c r="N91" s="10"/>
      <c r="O91" s="10"/>
      <c r="P91" s="10"/>
      <c r="Q91" s="10"/>
    </row>
    <row r="92">
      <c r="B92" s="46" t="s">
        <v>131</v>
      </c>
      <c r="C92" s="46" t="s">
        <v>132</v>
      </c>
      <c r="D92" s="47">
        <v>1.0</v>
      </c>
      <c r="E92" s="55" t="s">
        <v>133</v>
      </c>
      <c r="F92" s="37" t="s">
        <v>134</v>
      </c>
      <c r="G92" s="26" t="s">
        <v>80</v>
      </c>
      <c r="H92" s="37"/>
      <c r="I92" s="51" t="s">
        <v>115</v>
      </c>
      <c r="J92" s="35" t="s">
        <v>44</v>
      </c>
      <c r="K92" s="38" t="s">
        <v>46</v>
      </c>
      <c r="L92" s="52"/>
      <c r="N92" s="10"/>
      <c r="O92" s="10"/>
      <c r="P92" s="10"/>
      <c r="Q92" s="10"/>
    </row>
    <row r="93">
      <c r="B93" s="31"/>
      <c r="C93" s="31"/>
      <c r="D93" s="32">
        <v>2.0</v>
      </c>
      <c r="E93" s="31"/>
      <c r="F93" s="31"/>
      <c r="G93" s="31"/>
      <c r="H93" s="37"/>
      <c r="I93" s="35" t="s">
        <v>135</v>
      </c>
      <c r="J93" s="35" t="s">
        <v>44</v>
      </c>
      <c r="K93" s="38" t="s">
        <v>46</v>
      </c>
      <c r="L93" s="36"/>
      <c r="N93" s="10"/>
      <c r="O93" s="10"/>
      <c r="P93" s="10"/>
      <c r="Q93" s="10"/>
    </row>
    <row r="94">
      <c r="B94" s="31"/>
      <c r="C94" s="31"/>
      <c r="D94" s="32">
        <v>3.0</v>
      </c>
      <c r="E94" s="31"/>
      <c r="F94" s="31"/>
      <c r="G94" s="31"/>
      <c r="H94" s="37"/>
      <c r="I94" s="35" t="s">
        <v>136</v>
      </c>
      <c r="J94" s="35" t="s">
        <v>44</v>
      </c>
      <c r="K94" s="38" t="s">
        <v>46</v>
      </c>
      <c r="L94" s="36"/>
      <c r="N94" s="10"/>
      <c r="O94" s="10"/>
      <c r="P94" s="10"/>
      <c r="Q94" s="10"/>
    </row>
    <row r="95">
      <c r="B95" s="31"/>
      <c r="C95" s="31"/>
      <c r="D95" s="32">
        <v>4.0</v>
      </c>
      <c r="E95" s="31"/>
      <c r="F95" s="31"/>
      <c r="G95" s="31"/>
      <c r="H95" s="33"/>
      <c r="I95" s="34"/>
      <c r="J95" s="35" t="s">
        <v>44</v>
      </c>
      <c r="K95" s="56" t="s">
        <v>60</v>
      </c>
      <c r="L95" s="67" t="s">
        <v>137</v>
      </c>
      <c r="N95" s="10"/>
      <c r="O95" s="10"/>
      <c r="P95" s="10"/>
      <c r="Q95" s="10"/>
    </row>
    <row r="96">
      <c r="B96" s="31"/>
      <c r="C96" s="31"/>
      <c r="D96" s="32">
        <v>5.0</v>
      </c>
      <c r="E96" s="31"/>
      <c r="F96" s="31"/>
      <c r="G96" s="31"/>
      <c r="H96" s="37"/>
      <c r="I96" s="35" t="s">
        <v>52</v>
      </c>
      <c r="J96" s="34"/>
      <c r="K96" s="56" t="s">
        <v>60</v>
      </c>
      <c r="L96" s="67"/>
      <c r="N96" s="10"/>
      <c r="O96" s="10"/>
      <c r="P96" s="10"/>
      <c r="Q96" s="10"/>
    </row>
    <row r="97">
      <c r="B97" s="39"/>
      <c r="C97" s="39"/>
      <c r="D97" s="40">
        <v>6.0</v>
      </c>
      <c r="E97" s="39"/>
      <c r="F97" s="39"/>
      <c r="G97" s="39"/>
      <c r="H97" s="60"/>
      <c r="I97" s="42" t="s">
        <v>135</v>
      </c>
      <c r="J97" s="42" t="s">
        <v>44</v>
      </c>
      <c r="K97" s="43" t="s">
        <v>46</v>
      </c>
      <c r="L97" s="70" t="s">
        <v>138</v>
      </c>
      <c r="N97" s="10"/>
      <c r="O97" s="10"/>
      <c r="P97" s="10"/>
      <c r="Q97" s="10"/>
    </row>
    <row r="98">
      <c r="B98" s="46" t="s">
        <v>139</v>
      </c>
      <c r="C98" s="46" t="s">
        <v>140</v>
      </c>
      <c r="D98" s="47">
        <v>1.0</v>
      </c>
      <c r="E98" s="55" t="s">
        <v>141</v>
      </c>
      <c r="F98" s="37" t="s">
        <v>142</v>
      </c>
      <c r="G98" s="26" t="s">
        <v>143</v>
      </c>
      <c r="H98" s="37"/>
      <c r="I98" s="51" t="s">
        <v>144</v>
      </c>
      <c r="J98" s="35" t="s">
        <v>44</v>
      </c>
      <c r="K98" s="53" t="s">
        <v>53</v>
      </c>
      <c r="L98" s="52"/>
      <c r="N98" s="10"/>
      <c r="O98" s="10"/>
      <c r="P98" s="10"/>
      <c r="Q98" s="10"/>
    </row>
    <row r="99">
      <c r="B99" s="31"/>
      <c r="C99" s="31"/>
      <c r="D99" s="32">
        <v>2.0</v>
      </c>
      <c r="E99" s="31"/>
      <c r="F99" s="31"/>
      <c r="G99" s="31"/>
      <c r="H99" s="37"/>
      <c r="I99" s="35" t="s">
        <v>105</v>
      </c>
      <c r="J99" s="35" t="s">
        <v>44</v>
      </c>
      <c r="K99" s="53" t="s">
        <v>53</v>
      </c>
      <c r="L99" s="36"/>
      <c r="N99" s="10"/>
      <c r="O99" s="10"/>
      <c r="P99" s="10"/>
      <c r="Q99" s="10"/>
    </row>
    <row r="100">
      <c r="B100" s="31"/>
      <c r="C100" s="31"/>
      <c r="D100" s="32">
        <v>3.0</v>
      </c>
      <c r="E100" s="31"/>
      <c r="F100" s="31"/>
      <c r="G100" s="31"/>
      <c r="H100" s="37"/>
      <c r="I100" s="35" t="s">
        <v>145</v>
      </c>
      <c r="J100" s="35" t="s">
        <v>44</v>
      </c>
      <c r="K100" s="38" t="s">
        <v>46</v>
      </c>
      <c r="L100" s="36"/>
      <c r="N100" s="10"/>
      <c r="O100" s="10"/>
      <c r="P100" s="10"/>
      <c r="Q100" s="10"/>
    </row>
    <row r="101">
      <c r="B101" s="31"/>
      <c r="C101" s="31"/>
      <c r="D101" s="32">
        <v>4.0</v>
      </c>
      <c r="E101" s="31"/>
      <c r="F101" s="31"/>
      <c r="G101" s="31"/>
      <c r="H101" s="37"/>
      <c r="I101" s="35" t="s">
        <v>105</v>
      </c>
      <c r="J101" s="35" t="s">
        <v>44</v>
      </c>
      <c r="K101" s="38" t="s">
        <v>46</v>
      </c>
      <c r="L101" s="36"/>
      <c r="N101" s="10"/>
      <c r="O101" s="10"/>
      <c r="P101" s="10"/>
      <c r="Q101" s="10"/>
    </row>
    <row r="102">
      <c r="B102" s="31"/>
      <c r="C102" s="31"/>
      <c r="D102" s="32">
        <v>5.0</v>
      </c>
      <c r="E102" s="31"/>
      <c r="F102" s="31"/>
      <c r="G102" s="31"/>
      <c r="H102" s="33"/>
      <c r="I102" s="34"/>
      <c r="J102" s="35" t="s">
        <v>44</v>
      </c>
      <c r="K102" s="56" t="s">
        <v>60</v>
      </c>
      <c r="L102" s="36"/>
      <c r="N102" s="10"/>
      <c r="O102" s="10"/>
      <c r="P102" s="10"/>
      <c r="Q102" s="10"/>
    </row>
    <row r="103">
      <c r="B103" s="39"/>
      <c r="C103" s="39"/>
      <c r="D103" s="40">
        <v>6.0</v>
      </c>
      <c r="E103" s="39"/>
      <c r="F103" s="39"/>
      <c r="G103" s="39"/>
      <c r="H103" s="60"/>
      <c r="I103" s="44"/>
      <c r="J103" s="42" t="s">
        <v>44</v>
      </c>
      <c r="K103" s="57" t="s">
        <v>60</v>
      </c>
      <c r="L103" s="45"/>
      <c r="N103" s="10"/>
      <c r="O103" s="10"/>
      <c r="P103" s="10"/>
      <c r="Q103" s="10"/>
    </row>
    <row r="104" ht="18.75" customHeight="1">
      <c r="B104" s="46" t="s">
        <v>146</v>
      </c>
      <c r="C104" s="46" t="s">
        <v>147</v>
      </c>
      <c r="D104" s="47">
        <v>1.0</v>
      </c>
      <c r="E104" s="55" t="s">
        <v>148</v>
      </c>
      <c r="F104" s="37" t="s">
        <v>149</v>
      </c>
      <c r="G104" s="26" t="s">
        <v>150</v>
      </c>
      <c r="H104" s="37" t="s">
        <v>151</v>
      </c>
      <c r="I104" s="50"/>
      <c r="J104" s="35" t="s">
        <v>44</v>
      </c>
      <c r="K104" s="61" t="s">
        <v>82</v>
      </c>
      <c r="L104" s="52"/>
      <c r="N104" s="10"/>
      <c r="O104" s="10"/>
      <c r="P104" s="10"/>
      <c r="Q104" s="10"/>
    </row>
    <row r="105" ht="18.75" customHeight="1">
      <c r="B105" s="31"/>
      <c r="C105" s="31"/>
      <c r="D105" s="32">
        <v>2.0</v>
      </c>
      <c r="E105" s="31"/>
      <c r="F105" s="31"/>
      <c r="G105" s="31"/>
      <c r="H105" s="31"/>
      <c r="I105" s="34"/>
      <c r="J105" s="35" t="s">
        <v>44</v>
      </c>
      <c r="K105" s="61" t="s">
        <v>82</v>
      </c>
      <c r="L105" s="36"/>
      <c r="N105" s="10"/>
      <c r="O105" s="10"/>
      <c r="P105" s="10"/>
      <c r="Q105" s="10"/>
    </row>
    <row r="106" ht="18.75" customHeight="1">
      <c r="B106" s="31"/>
      <c r="C106" s="31"/>
      <c r="D106" s="32">
        <v>3.0</v>
      </c>
      <c r="E106" s="31"/>
      <c r="F106" s="31"/>
      <c r="G106" s="31"/>
      <c r="H106" s="31"/>
      <c r="I106" s="35" t="s">
        <v>52</v>
      </c>
      <c r="J106" s="35" t="s">
        <v>44</v>
      </c>
      <c r="K106" s="61" t="s">
        <v>82</v>
      </c>
      <c r="L106" s="36"/>
      <c r="N106" s="10"/>
      <c r="O106" s="10"/>
      <c r="P106" s="10"/>
      <c r="Q106" s="10"/>
    </row>
    <row r="107" ht="18.75" customHeight="1">
      <c r="B107" s="31"/>
      <c r="C107" s="31"/>
      <c r="D107" s="32">
        <v>4.0</v>
      </c>
      <c r="E107" s="31"/>
      <c r="F107" s="31"/>
      <c r="G107" s="31"/>
      <c r="H107" s="31"/>
      <c r="I107" s="34"/>
      <c r="J107" s="35" t="s">
        <v>44</v>
      </c>
      <c r="K107" s="53" t="s">
        <v>53</v>
      </c>
      <c r="L107" s="36"/>
      <c r="N107" s="10"/>
      <c r="O107" s="10"/>
      <c r="P107" s="10"/>
      <c r="Q107" s="10"/>
    </row>
    <row r="108" ht="18.75" customHeight="1">
      <c r="B108" s="31"/>
      <c r="C108" s="31"/>
      <c r="D108" s="32">
        <v>5.0</v>
      </c>
      <c r="E108" s="31"/>
      <c r="F108" s="31"/>
      <c r="G108" s="31"/>
      <c r="H108" s="31"/>
      <c r="I108" s="35" t="s">
        <v>152</v>
      </c>
      <c r="J108" s="35" t="s">
        <v>44</v>
      </c>
      <c r="K108" s="53" t="s">
        <v>53</v>
      </c>
      <c r="L108" s="36"/>
      <c r="N108" s="10"/>
      <c r="O108" s="10"/>
      <c r="P108" s="10"/>
      <c r="Q108" s="10"/>
    </row>
    <row r="109" ht="18.75" customHeight="1">
      <c r="B109" s="39"/>
      <c r="C109" s="39"/>
      <c r="D109" s="40">
        <v>6.0</v>
      </c>
      <c r="E109" s="39"/>
      <c r="F109" s="39"/>
      <c r="G109" s="39"/>
      <c r="H109" s="39"/>
      <c r="I109" s="44"/>
      <c r="J109" s="44"/>
      <c r="K109" s="54" t="s">
        <v>53</v>
      </c>
      <c r="L109" s="45"/>
      <c r="N109" s="10"/>
      <c r="O109" s="10"/>
      <c r="P109" s="10"/>
      <c r="Q109" s="10"/>
    </row>
    <row r="110">
      <c r="B110" s="46" t="s">
        <v>153</v>
      </c>
      <c r="C110" s="46" t="s">
        <v>154</v>
      </c>
      <c r="D110" s="47">
        <v>1.0</v>
      </c>
      <c r="E110" s="55" t="s">
        <v>155</v>
      </c>
      <c r="F110" s="37" t="s">
        <v>156</v>
      </c>
      <c r="G110" s="26" t="s">
        <v>65</v>
      </c>
      <c r="H110" s="33"/>
      <c r="I110" s="35" t="s">
        <v>135</v>
      </c>
      <c r="J110" s="35" t="s">
        <v>44</v>
      </c>
      <c r="K110" s="38" t="s">
        <v>46</v>
      </c>
      <c r="L110" s="36"/>
      <c r="N110" s="10"/>
      <c r="O110" s="10"/>
      <c r="P110" s="10"/>
      <c r="Q110" s="10"/>
    </row>
    <row r="111">
      <c r="B111" s="31"/>
      <c r="C111" s="31"/>
      <c r="D111" s="32">
        <v>2.0</v>
      </c>
      <c r="E111" s="31"/>
      <c r="F111" s="31"/>
      <c r="G111" s="31"/>
      <c r="H111" s="31"/>
      <c r="I111" s="35" t="s">
        <v>145</v>
      </c>
      <c r="J111" s="35" t="s">
        <v>44</v>
      </c>
      <c r="K111" s="61" t="s">
        <v>82</v>
      </c>
      <c r="L111" s="36"/>
      <c r="N111" s="10"/>
      <c r="O111" s="10"/>
      <c r="P111" s="10"/>
      <c r="Q111" s="10"/>
    </row>
    <row r="112" ht="60.75" customHeight="1">
      <c r="B112" s="39"/>
      <c r="C112" s="39"/>
      <c r="D112" s="40">
        <v>3.0</v>
      </c>
      <c r="E112" s="39"/>
      <c r="F112" s="39"/>
      <c r="G112" s="39"/>
      <c r="H112" s="39"/>
      <c r="I112" s="42"/>
      <c r="J112" s="54" t="s">
        <v>53</v>
      </c>
      <c r="K112" s="44"/>
      <c r="L112" s="69" t="s">
        <v>67</v>
      </c>
      <c r="M112" s="66" t="s">
        <v>157</v>
      </c>
      <c r="N112" s="10"/>
      <c r="O112" s="10"/>
      <c r="P112" s="10"/>
      <c r="Q112" s="10"/>
    </row>
    <row r="113" ht="26.25" customHeight="1">
      <c r="B113" s="46" t="s">
        <v>158</v>
      </c>
      <c r="C113" s="46" t="s">
        <v>159</v>
      </c>
      <c r="D113" s="47">
        <v>1.0</v>
      </c>
      <c r="E113" s="37" t="s">
        <v>160</v>
      </c>
      <c r="F113" s="37" t="s">
        <v>161</v>
      </c>
      <c r="G113" s="26" t="s">
        <v>143</v>
      </c>
      <c r="H113" s="33"/>
      <c r="I113" s="35"/>
      <c r="J113" s="35" t="s">
        <v>44</v>
      </c>
      <c r="K113" s="53" t="s">
        <v>53</v>
      </c>
      <c r="L113" s="36"/>
      <c r="M113" s="66"/>
      <c r="N113" s="10"/>
      <c r="O113" s="10"/>
      <c r="P113" s="10"/>
      <c r="Q113" s="10"/>
    </row>
    <row r="114" ht="26.25" customHeight="1">
      <c r="B114" s="31"/>
      <c r="C114" s="31"/>
      <c r="D114" s="32">
        <v>2.0</v>
      </c>
      <c r="E114" s="31"/>
      <c r="F114" s="31"/>
      <c r="G114" s="31"/>
      <c r="H114" s="31"/>
      <c r="I114" s="35" t="s">
        <v>83</v>
      </c>
      <c r="J114" s="35" t="s">
        <v>44</v>
      </c>
      <c r="K114" s="61" t="s">
        <v>82</v>
      </c>
      <c r="L114" s="36"/>
      <c r="M114" s="66"/>
      <c r="N114" s="10"/>
      <c r="O114" s="10"/>
      <c r="P114" s="10"/>
      <c r="Q114" s="10"/>
    </row>
    <row r="115" ht="26.25" customHeight="1">
      <c r="B115" s="39"/>
      <c r="C115" s="39"/>
      <c r="D115" s="40">
        <v>3.0</v>
      </c>
      <c r="E115" s="39"/>
      <c r="F115" s="39"/>
      <c r="G115" s="39"/>
      <c r="H115" s="39"/>
      <c r="I115" s="42" t="s">
        <v>162</v>
      </c>
      <c r="J115" s="65" t="s">
        <v>82</v>
      </c>
      <c r="K115" s="44"/>
      <c r="L115" s="45"/>
      <c r="M115" s="66"/>
      <c r="N115" s="10"/>
      <c r="O115" s="10"/>
      <c r="P115" s="10"/>
      <c r="Q115" s="10"/>
    </row>
    <row r="116">
      <c r="B116" s="8" t="s">
        <v>163</v>
      </c>
      <c r="C116" s="10"/>
      <c r="D116" s="10"/>
      <c r="E116" s="10"/>
      <c r="F116" s="10"/>
      <c r="G116" s="12"/>
      <c r="H116" s="10"/>
      <c r="I116" s="10"/>
      <c r="J116" s="10"/>
      <c r="K116" s="10"/>
      <c r="L116" s="10"/>
      <c r="M116" s="10"/>
      <c r="N116" s="10"/>
      <c r="O116" s="10"/>
      <c r="P116" s="10"/>
      <c r="Q116" s="10"/>
    </row>
    <row r="117">
      <c r="B117" s="8" t="s">
        <v>164</v>
      </c>
      <c r="C117" s="10"/>
      <c r="D117" s="10"/>
      <c r="E117" s="10"/>
      <c r="F117" s="10"/>
      <c r="G117" s="12"/>
      <c r="H117" s="8"/>
      <c r="I117" s="8"/>
      <c r="J117" s="8"/>
      <c r="K117" s="8"/>
      <c r="L117" s="8"/>
      <c r="M117" s="8"/>
      <c r="N117" s="8"/>
      <c r="O117" s="8"/>
      <c r="P117" s="8"/>
      <c r="Q117" s="8"/>
    </row>
    <row r="118">
      <c r="B118" s="10"/>
      <c r="C118" s="10"/>
      <c r="D118" s="10"/>
      <c r="E118" s="10"/>
      <c r="F118" s="10"/>
      <c r="G118" s="12"/>
      <c r="H118" s="10"/>
      <c r="I118" s="10"/>
      <c r="J118" s="10"/>
      <c r="K118" s="10"/>
      <c r="L118" s="10"/>
      <c r="M118" s="10"/>
      <c r="N118" s="10"/>
      <c r="O118" s="10"/>
      <c r="P118" s="10"/>
      <c r="Q118" s="10"/>
    </row>
  </sheetData>
  <mergeCells count="92">
    <mergeCell ref="E71:E73"/>
    <mergeCell ref="E74:E79"/>
    <mergeCell ref="E38:E43"/>
    <mergeCell ref="E44:E49"/>
    <mergeCell ref="E50:E52"/>
    <mergeCell ref="E53:E55"/>
    <mergeCell ref="E56:E61"/>
    <mergeCell ref="E62:E67"/>
    <mergeCell ref="E68:E70"/>
    <mergeCell ref="F86:F88"/>
    <mergeCell ref="G86:G88"/>
    <mergeCell ref="F68:F70"/>
    <mergeCell ref="F71:F73"/>
    <mergeCell ref="G71:G73"/>
    <mergeCell ref="F74:F79"/>
    <mergeCell ref="G74:G79"/>
    <mergeCell ref="F80:F85"/>
    <mergeCell ref="G80:G85"/>
    <mergeCell ref="E92:E97"/>
    <mergeCell ref="E98:E103"/>
    <mergeCell ref="F98:F103"/>
    <mergeCell ref="G98:G103"/>
    <mergeCell ref="E80:E85"/>
    <mergeCell ref="E86:E88"/>
    <mergeCell ref="E89:E91"/>
    <mergeCell ref="F89:F91"/>
    <mergeCell ref="G89:G91"/>
    <mergeCell ref="F92:F97"/>
    <mergeCell ref="G92:G97"/>
    <mergeCell ref="F110:F112"/>
    <mergeCell ref="G110:G112"/>
    <mergeCell ref="C98:C103"/>
    <mergeCell ref="C104:C109"/>
    <mergeCell ref="E104:E109"/>
    <mergeCell ref="F104:F109"/>
    <mergeCell ref="G104:G109"/>
    <mergeCell ref="H104:H109"/>
    <mergeCell ref="E110:E112"/>
    <mergeCell ref="H110:H112"/>
    <mergeCell ref="G36:L36"/>
    <mergeCell ref="B38:B43"/>
    <mergeCell ref="C38:C43"/>
    <mergeCell ref="F38:F43"/>
    <mergeCell ref="G38:G43"/>
    <mergeCell ref="B44:B49"/>
    <mergeCell ref="C44:C49"/>
    <mergeCell ref="F44:F49"/>
    <mergeCell ref="G44:G49"/>
    <mergeCell ref="F50:F52"/>
    <mergeCell ref="G50:G52"/>
    <mergeCell ref="F53:F55"/>
    <mergeCell ref="G53:G55"/>
    <mergeCell ref="H53:H55"/>
    <mergeCell ref="B50:B52"/>
    <mergeCell ref="C50:C52"/>
    <mergeCell ref="B53:B55"/>
    <mergeCell ref="C53:C55"/>
    <mergeCell ref="B56:B61"/>
    <mergeCell ref="C56:C61"/>
    <mergeCell ref="C62:C67"/>
    <mergeCell ref="F56:F61"/>
    <mergeCell ref="G56:G61"/>
    <mergeCell ref="F62:F67"/>
    <mergeCell ref="G62:G67"/>
    <mergeCell ref="H62:H67"/>
    <mergeCell ref="G68:G70"/>
    <mergeCell ref="H68:H70"/>
    <mergeCell ref="B92:B97"/>
    <mergeCell ref="B98:B103"/>
    <mergeCell ref="B104:B109"/>
    <mergeCell ref="B110:B112"/>
    <mergeCell ref="B113:B115"/>
    <mergeCell ref="B62:B67"/>
    <mergeCell ref="B68:B70"/>
    <mergeCell ref="B71:B73"/>
    <mergeCell ref="B74:B79"/>
    <mergeCell ref="B80:B85"/>
    <mergeCell ref="B86:B88"/>
    <mergeCell ref="B89:B91"/>
    <mergeCell ref="C110:C112"/>
    <mergeCell ref="C113:C115"/>
    <mergeCell ref="E113:E115"/>
    <mergeCell ref="F113:F115"/>
    <mergeCell ref="G113:G115"/>
    <mergeCell ref="H113:H115"/>
    <mergeCell ref="C68:C70"/>
    <mergeCell ref="C71:C73"/>
    <mergeCell ref="C74:C79"/>
    <mergeCell ref="C80:C85"/>
    <mergeCell ref="C86:C88"/>
    <mergeCell ref="C89:C91"/>
    <mergeCell ref="C92:C97"/>
  </mergeCells>
  <printOptions gridLines="1" horizontalCentered="1"/>
  <pageMargins bottom="0.19685039370078738" footer="0.0" header="0.0" left="0.19685039370078738" right="0.19685039370078738" top="0.19685039370078738"/>
  <pageSetup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16" width="10.13"/>
    <col customWidth="1" min="17" max="17" width="12.63"/>
  </cols>
  <sheetData>
    <row r="1">
      <c r="B1" s="1"/>
      <c r="C1" s="1"/>
      <c r="D1" s="1"/>
      <c r="E1" s="1"/>
      <c r="F1" s="1"/>
      <c r="G1" s="1"/>
      <c r="H1" s="1"/>
      <c r="I1" s="1"/>
      <c r="J1" s="1"/>
      <c r="K1" s="1"/>
      <c r="L1" s="1"/>
      <c r="M1" s="1"/>
      <c r="N1" s="1"/>
      <c r="O1" s="1"/>
      <c r="P1" s="1"/>
    </row>
    <row r="2">
      <c r="A2" s="4"/>
      <c r="B2" s="71" t="s">
        <v>165</v>
      </c>
      <c r="C2" s="5"/>
      <c r="D2" s="5"/>
      <c r="E2" s="5"/>
      <c r="F2" s="5"/>
      <c r="G2" s="5"/>
      <c r="H2" s="5"/>
      <c r="I2" s="5"/>
      <c r="J2" s="5"/>
      <c r="K2" s="5"/>
      <c r="L2" s="5"/>
      <c r="M2" s="5"/>
      <c r="N2" s="5"/>
      <c r="O2" s="5"/>
      <c r="P2" s="5"/>
      <c r="Q2" s="4"/>
    </row>
    <row r="3">
      <c r="B3" s="1"/>
      <c r="C3" s="1"/>
      <c r="D3" s="1"/>
      <c r="E3" s="1"/>
      <c r="F3" s="1"/>
      <c r="G3" s="1"/>
      <c r="H3" s="1"/>
      <c r="I3" s="1"/>
      <c r="J3" s="1"/>
      <c r="K3" s="1"/>
      <c r="L3" s="1"/>
      <c r="M3" s="1"/>
      <c r="N3" s="1"/>
      <c r="O3" s="1"/>
      <c r="P3" s="1"/>
    </row>
    <row r="4">
      <c r="B4" s="72" t="s">
        <v>166</v>
      </c>
      <c r="C4" s="73" t="s">
        <v>167</v>
      </c>
      <c r="D4" s="74"/>
      <c r="E4" s="75"/>
      <c r="F4" s="76"/>
      <c r="G4" s="76" t="s">
        <v>168</v>
      </c>
      <c r="H4" s="76"/>
      <c r="I4" s="76"/>
      <c r="J4" s="76"/>
      <c r="K4" s="76"/>
      <c r="L4" s="76"/>
      <c r="M4" s="77" t="s">
        <v>169</v>
      </c>
      <c r="N4" s="1"/>
    </row>
    <row r="5">
      <c r="B5" s="78"/>
      <c r="C5" s="79" t="s">
        <v>26</v>
      </c>
      <c r="D5" s="80" t="s">
        <v>170</v>
      </c>
      <c r="E5" s="81" t="s">
        <v>171</v>
      </c>
      <c r="F5" s="82" t="s">
        <v>172</v>
      </c>
      <c r="G5" s="83" t="s">
        <v>173</v>
      </c>
      <c r="H5" s="80" t="s">
        <v>174</v>
      </c>
      <c r="I5" s="80" t="s">
        <v>175</v>
      </c>
      <c r="J5" s="80" t="s">
        <v>176</v>
      </c>
      <c r="K5" s="80" t="s">
        <v>177</v>
      </c>
      <c r="L5" s="80" t="s">
        <v>178</v>
      </c>
      <c r="M5" s="78"/>
      <c r="N5" s="1"/>
    </row>
    <row r="6">
      <c r="B6" s="84" t="s">
        <v>179</v>
      </c>
      <c r="C6" s="85" t="s">
        <v>180</v>
      </c>
      <c r="D6" s="86"/>
      <c r="E6" s="87"/>
      <c r="F6" s="88" t="s">
        <v>181</v>
      </c>
      <c r="G6" s="89" t="s">
        <v>182</v>
      </c>
      <c r="H6" s="86"/>
      <c r="I6" s="86"/>
      <c r="J6" s="86"/>
      <c r="K6" s="86"/>
      <c r="L6" s="86"/>
      <c r="M6" s="90" t="s">
        <v>183</v>
      </c>
      <c r="N6" s="1"/>
      <c r="P6" s="91"/>
      <c r="Q6" s="91"/>
    </row>
    <row r="7">
      <c r="B7" s="92" t="s">
        <v>184</v>
      </c>
      <c r="C7" s="93" t="s">
        <v>185</v>
      </c>
      <c r="D7" s="86"/>
      <c r="E7" s="94"/>
      <c r="F7" s="95"/>
      <c r="G7" s="96"/>
      <c r="H7" s="96"/>
      <c r="I7" s="96"/>
      <c r="J7" s="96"/>
      <c r="K7" s="96"/>
      <c r="L7" s="96"/>
      <c r="M7" s="97"/>
      <c r="N7" s="1"/>
      <c r="P7" s="98"/>
      <c r="Q7" s="98"/>
    </row>
    <row r="8">
      <c r="B8" s="92" t="s">
        <v>186</v>
      </c>
      <c r="C8" s="93" t="s">
        <v>187</v>
      </c>
      <c r="D8" s="96"/>
      <c r="E8" s="94"/>
      <c r="F8" s="95"/>
      <c r="G8" s="99" t="s">
        <v>188</v>
      </c>
      <c r="H8" s="96"/>
      <c r="I8" s="96"/>
      <c r="J8" s="96"/>
      <c r="K8" s="96"/>
      <c r="L8" s="96"/>
      <c r="M8" s="100"/>
      <c r="N8" s="1"/>
      <c r="P8" s="98"/>
      <c r="Q8" s="98"/>
    </row>
    <row r="9">
      <c r="B9" s="92" t="s">
        <v>189</v>
      </c>
      <c r="C9" s="93" t="s">
        <v>190</v>
      </c>
      <c r="D9" s="86"/>
      <c r="E9" s="94"/>
      <c r="F9" s="95"/>
      <c r="G9" s="99" t="s">
        <v>191</v>
      </c>
      <c r="H9" s="96"/>
      <c r="I9" s="96"/>
      <c r="J9" s="96"/>
      <c r="K9" s="96"/>
      <c r="L9" s="101" t="s">
        <v>192</v>
      </c>
      <c r="M9" s="102" t="s">
        <v>193</v>
      </c>
      <c r="N9" s="1"/>
      <c r="P9" s="98"/>
      <c r="Q9" s="98"/>
    </row>
    <row r="10">
      <c r="B10" s="92" t="s">
        <v>194</v>
      </c>
      <c r="C10" s="93" t="s">
        <v>195</v>
      </c>
      <c r="D10" s="96"/>
      <c r="E10" s="94"/>
      <c r="F10" s="95"/>
      <c r="G10" s="96"/>
      <c r="H10" s="96"/>
      <c r="I10" s="96"/>
      <c r="J10" s="96"/>
      <c r="K10" s="96"/>
      <c r="L10" s="96"/>
      <c r="M10" s="97"/>
      <c r="N10" s="1"/>
      <c r="P10" s="98"/>
      <c r="Q10" s="98"/>
    </row>
    <row r="11">
      <c r="B11" s="92" t="s">
        <v>196</v>
      </c>
      <c r="C11" s="93" t="s">
        <v>197</v>
      </c>
      <c r="D11" s="96"/>
      <c r="E11" s="94"/>
      <c r="F11" s="95"/>
      <c r="G11" s="99" t="s">
        <v>198</v>
      </c>
      <c r="H11" s="103" t="s">
        <v>182</v>
      </c>
      <c r="I11" s="96"/>
      <c r="J11" s="96"/>
      <c r="K11" s="96"/>
      <c r="L11" s="101" t="s">
        <v>199</v>
      </c>
      <c r="M11" s="97"/>
      <c r="N11" s="1"/>
      <c r="P11" s="98"/>
      <c r="Q11" s="98"/>
    </row>
    <row r="12">
      <c r="B12" s="92" t="s">
        <v>200</v>
      </c>
      <c r="C12" s="93" t="s">
        <v>201</v>
      </c>
      <c r="D12" s="96"/>
      <c r="E12" s="94"/>
      <c r="F12" s="95"/>
      <c r="G12" s="99" t="s">
        <v>202</v>
      </c>
      <c r="H12" s="96"/>
      <c r="I12" s="96"/>
      <c r="J12" s="96"/>
      <c r="K12" s="96"/>
      <c r="L12" s="96"/>
      <c r="M12" s="100"/>
      <c r="N12" s="1"/>
      <c r="P12" s="98"/>
      <c r="Q12" s="98"/>
    </row>
    <row r="13">
      <c r="B13" s="92" t="s">
        <v>203</v>
      </c>
      <c r="C13" s="93" t="s">
        <v>204</v>
      </c>
      <c r="D13" s="96"/>
      <c r="E13" s="94"/>
      <c r="F13" s="95"/>
      <c r="G13" s="99" t="s">
        <v>205</v>
      </c>
      <c r="H13" s="103" t="s">
        <v>188</v>
      </c>
      <c r="I13" s="96"/>
      <c r="J13" s="96"/>
      <c r="K13" s="96"/>
      <c r="L13" s="101" t="s">
        <v>206</v>
      </c>
      <c r="M13" s="102" t="s">
        <v>207</v>
      </c>
      <c r="N13" s="1"/>
      <c r="P13" s="98"/>
      <c r="Q13" s="98"/>
    </row>
    <row r="14">
      <c r="B14" s="92" t="s">
        <v>208</v>
      </c>
      <c r="C14" s="93" t="s">
        <v>209</v>
      </c>
      <c r="D14" s="96"/>
      <c r="E14" s="94"/>
      <c r="F14" s="95"/>
      <c r="G14" s="96"/>
      <c r="H14" s="96"/>
      <c r="I14" s="96"/>
      <c r="J14" s="96"/>
      <c r="K14" s="96"/>
      <c r="L14" s="96"/>
      <c r="M14" s="97"/>
      <c r="N14" s="1"/>
      <c r="P14" s="98"/>
      <c r="Q14" s="98"/>
    </row>
    <row r="15">
      <c r="B15" s="92" t="s">
        <v>210</v>
      </c>
      <c r="C15" s="93" t="s">
        <v>211</v>
      </c>
      <c r="D15" s="96"/>
      <c r="E15" s="94"/>
      <c r="F15" s="95"/>
      <c r="G15" s="96"/>
      <c r="H15" s="103" t="s">
        <v>212</v>
      </c>
      <c r="I15" s="96"/>
      <c r="J15" s="96"/>
      <c r="K15" s="96"/>
      <c r="L15" s="101" t="s">
        <v>213</v>
      </c>
      <c r="M15" s="97"/>
      <c r="N15" s="1"/>
      <c r="P15" s="98"/>
      <c r="Q15" s="98"/>
    </row>
    <row r="16">
      <c r="B16" s="92" t="s">
        <v>214</v>
      </c>
      <c r="C16" s="93" t="s">
        <v>215</v>
      </c>
      <c r="D16" s="96"/>
      <c r="E16" s="94"/>
      <c r="F16" s="95"/>
      <c r="G16" s="96"/>
      <c r="H16" s="96"/>
      <c r="I16" s="96"/>
      <c r="J16" s="96"/>
      <c r="K16" s="96"/>
      <c r="L16" s="96"/>
      <c r="M16" s="100"/>
      <c r="N16" s="1"/>
      <c r="P16" s="98"/>
      <c r="Q16" s="98"/>
    </row>
    <row r="17">
      <c r="B17" s="92" t="s">
        <v>216</v>
      </c>
      <c r="C17" s="93" t="s">
        <v>217</v>
      </c>
      <c r="D17" s="99" t="s">
        <v>218</v>
      </c>
      <c r="E17" s="94"/>
      <c r="F17" s="95"/>
      <c r="G17" s="96"/>
      <c r="H17" s="103" t="s">
        <v>219</v>
      </c>
      <c r="I17" s="99" t="s">
        <v>182</v>
      </c>
      <c r="J17" s="96"/>
      <c r="K17" s="96"/>
      <c r="L17" s="101" t="s">
        <v>220</v>
      </c>
      <c r="M17" s="102" t="s">
        <v>221</v>
      </c>
      <c r="N17" s="1"/>
      <c r="P17" s="98"/>
      <c r="Q17" s="98"/>
    </row>
    <row r="18">
      <c r="B18" s="92" t="s">
        <v>222</v>
      </c>
      <c r="C18" s="93" t="s">
        <v>223</v>
      </c>
      <c r="D18" s="96"/>
      <c r="E18" s="94"/>
      <c r="F18" s="95"/>
      <c r="G18" s="96"/>
      <c r="H18" s="96"/>
      <c r="I18" s="96"/>
      <c r="J18" s="96"/>
      <c r="K18" s="96"/>
      <c r="L18" s="96"/>
      <c r="M18" s="97"/>
      <c r="N18" s="1"/>
      <c r="P18" s="98"/>
      <c r="Q18" s="98"/>
    </row>
    <row r="19">
      <c r="B19" s="92" t="s">
        <v>224</v>
      </c>
      <c r="C19" s="93" t="s">
        <v>225</v>
      </c>
      <c r="D19" s="99" t="s">
        <v>226</v>
      </c>
      <c r="E19" s="94"/>
      <c r="F19" s="95"/>
      <c r="G19" s="96"/>
      <c r="H19" s="103" t="s">
        <v>227</v>
      </c>
      <c r="I19" s="96"/>
      <c r="J19" s="99" t="s">
        <v>182</v>
      </c>
      <c r="K19" s="96"/>
      <c r="L19" s="101" t="s">
        <v>228</v>
      </c>
      <c r="M19" s="97"/>
      <c r="N19" s="1"/>
      <c r="P19" s="98"/>
      <c r="Q19" s="98"/>
    </row>
    <row r="20">
      <c r="B20" s="92" t="s">
        <v>229</v>
      </c>
      <c r="C20" s="93" t="s">
        <v>230</v>
      </c>
      <c r="D20" s="96"/>
      <c r="E20" s="104"/>
      <c r="F20" s="95"/>
      <c r="G20" s="96"/>
      <c r="H20" s="96"/>
      <c r="I20" s="96"/>
      <c r="J20" s="96"/>
      <c r="K20" s="96"/>
      <c r="L20" s="96"/>
      <c r="M20" s="97"/>
      <c r="N20" s="1"/>
      <c r="P20" s="98"/>
      <c r="Q20" s="98"/>
    </row>
    <row r="21">
      <c r="B21" s="92" t="s">
        <v>231</v>
      </c>
      <c r="C21" s="93" t="s">
        <v>232</v>
      </c>
      <c r="D21" s="99" t="s">
        <v>233</v>
      </c>
      <c r="E21" s="105" t="s">
        <v>234</v>
      </c>
      <c r="F21" s="95"/>
      <c r="G21" s="96"/>
      <c r="H21" s="106"/>
      <c r="I21" s="106"/>
      <c r="J21" s="106"/>
      <c r="K21" s="106"/>
      <c r="L21" s="101" t="s">
        <v>235</v>
      </c>
      <c r="M21" s="100"/>
      <c r="N21" s="1"/>
      <c r="P21" s="98"/>
      <c r="Q21" s="98"/>
    </row>
    <row r="22">
      <c r="B22" s="92" t="s">
        <v>236</v>
      </c>
      <c r="C22" s="107"/>
      <c r="D22" s="99" t="s">
        <v>237</v>
      </c>
      <c r="E22" s="105" t="s">
        <v>238</v>
      </c>
      <c r="F22" s="95"/>
      <c r="G22" s="96"/>
      <c r="H22" s="106"/>
      <c r="I22" s="99" t="s">
        <v>188</v>
      </c>
      <c r="J22" s="96"/>
      <c r="K22" s="96"/>
      <c r="L22" s="108" t="s">
        <v>239</v>
      </c>
      <c r="M22" s="102" t="s">
        <v>240</v>
      </c>
      <c r="N22" s="1"/>
      <c r="P22" s="98"/>
      <c r="Q22" s="98"/>
    </row>
    <row r="23">
      <c r="B23" s="92" t="s">
        <v>241</v>
      </c>
      <c r="C23" s="96"/>
      <c r="D23" s="99" t="s">
        <v>242</v>
      </c>
      <c r="E23" s="105" t="s">
        <v>242</v>
      </c>
      <c r="F23" s="95"/>
      <c r="G23" s="96"/>
      <c r="H23" s="96"/>
      <c r="I23" s="106"/>
      <c r="J23" s="99" t="s">
        <v>188</v>
      </c>
      <c r="K23" s="99" t="s">
        <v>182</v>
      </c>
      <c r="L23" s="109"/>
      <c r="M23" s="97"/>
      <c r="N23" s="1"/>
    </row>
    <row r="24">
      <c r="B24" s="92" t="s">
        <v>243</v>
      </c>
      <c r="C24" s="96"/>
      <c r="D24" s="96"/>
      <c r="E24" s="94"/>
      <c r="F24" s="95"/>
      <c r="G24" s="96"/>
      <c r="H24" s="96"/>
      <c r="I24" s="96"/>
      <c r="J24" s="96"/>
      <c r="K24" s="96"/>
      <c r="L24" s="109"/>
      <c r="M24" s="97"/>
      <c r="N24" s="1"/>
    </row>
    <row r="25">
      <c r="B25" s="92" t="s">
        <v>244</v>
      </c>
      <c r="C25" s="96"/>
      <c r="D25" s="96"/>
      <c r="E25" s="109"/>
      <c r="F25" s="95"/>
      <c r="G25" s="96"/>
      <c r="H25" s="106"/>
      <c r="I25" s="106"/>
      <c r="J25" s="106"/>
      <c r="K25" s="96"/>
      <c r="L25" s="109"/>
      <c r="M25" s="100"/>
      <c r="N25" s="1"/>
    </row>
    <row r="26">
      <c r="B26" s="92" t="s">
        <v>245</v>
      </c>
      <c r="C26" s="96"/>
      <c r="D26" s="96"/>
      <c r="E26" s="109"/>
      <c r="F26" s="95"/>
      <c r="G26" s="96"/>
      <c r="H26" s="96"/>
      <c r="I26" s="96"/>
      <c r="J26" s="96"/>
      <c r="K26" s="99" t="s">
        <v>188</v>
      </c>
      <c r="L26" s="109"/>
      <c r="M26" s="102" t="s">
        <v>246</v>
      </c>
      <c r="N26" s="1"/>
    </row>
    <row r="27">
      <c r="B27" s="92" t="s">
        <v>247</v>
      </c>
      <c r="C27" s="96"/>
      <c r="D27" s="96"/>
      <c r="E27" s="109"/>
      <c r="F27" s="95"/>
      <c r="G27" s="96"/>
      <c r="H27" s="96"/>
      <c r="I27" s="96"/>
      <c r="J27" s="96"/>
      <c r="K27" s="96"/>
      <c r="L27" s="109"/>
      <c r="M27" s="97"/>
      <c r="N27" s="1"/>
    </row>
    <row r="28">
      <c r="B28" s="92" t="s">
        <v>248</v>
      </c>
      <c r="C28" s="107"/>
      <c r="D28" s="96"/>
      <c r="E28" s="109"/>
      <c r="F28" s="95"/>
      <c r="G28" s="96"/>
      <c r="H28" s="106"/>
      <c r="I28" s="106"/>
      <c r="J28" s="106"/>
      <c r="K28" s="96"/>
      <c r="L28" s="109"/>
      <c r="M28" s="97"/>
      <c r="N28" s="1"/>
    </row>
    <row r="29">
      <c r="B29" s="92" t="s">
        <v>249</v>
      </c>
      <c r="C29" s="107"/>
      <c r="D29" s="96"/>
      <c r="E29" s="109"/>
      <c r="F29" s="95"/>
      <c r="G29" s="96"/>
      <c r="H29" s="96"/>
      <c r="I29" s="96"/>
      <c r="J29" s="96"/>
      <c r="K29" s="96"/>
      <c r="L29" s="109"/>
      <c r="M29" s="97"/>
      <c r="N29" s="1"/>
    </row>
    <row r="30">
      <c r="B30" s="110"/>
      <c r="C30" s="111"/>
      <c r="D30" s="112"/>
      <c r="E30" s="113"/>
      <c r="F30" s="114"/>
      <c r="G30" s="112"/>
      <c r="H30" s="115"/>
      <c r="I30" s="115"/>
      <c r="J30" s="115"/>
      <c r="K30" s="115"/>
      <c r="L30" s="116"/>
      <c r="M30" s="78"/>
      <c r="N30" s="1"/>
    </row>
    <row r="31">
      <c r="B31" s="117" t="s">
        <v>250</v>
      </c>
      <c r="C31" s="1"/>
      <c r="D31" s="1"/>
      <c r="E31" s="1"/>
      <c r="F31" s="1"/>
      <c r="G31" s="1"/>
      <c r="H31" s="1"/>
      <c r="I31" s="1"/>
      <c r="J31" s="1"/>
      <c r="K31" s="1"/>
      <c r="L31" s="1"/>
      <c r="M31" s="1"/>
      <c r="N31" s="1"/>
      <c r="O31" s="1"/>
      <c r="P31" s="1"/>
    </row>
    <row r="32">
      <c r="B32" s="117" t="s">
        <v>251</v>
      </c>
      <c r="C32" s="1"/>
      <c r="D32" s="1"/>
      <c r="E32" s="1"/>
      <c r="F32" s="1"/>
      <c r="G32" s="1"/>
      <c r="H32" s="1"/>
      <c r="I32" s="1"/>
      <c r="J32" s="1"/>
      <c r="K32" s="1"/>
      <c r="L32" s="1"/>
      <c r="M32" s="1"/>
      <c r="N32" s="1"/>
      <c r="O32" s="1"/>
      <c r="P32" s="1"/>
    </row>
    <row r="33">
      <c r="B33" s="1"/>
      <c r="C33" s="1"/>
      <c r="D33" s="1"/>
      <c r="E33" s="1"/>
      <c r="F33" s="1"/>
      <c r="G33" s="1"/>
      <c r="H33" s="1"/>
      <c r="I33" s="1"/>
      <c r="J33" s="1"/>
      <c r="K33" s="1"/>
      <c r="L33" s="1"/>
      <c r="M33" s="1"/>
      <c r="N33" s="1"/>
      <c r="O33" s="1"/>
      <c r="P33" s="1"/>
    </row>
    <row r="34">
      <c r="A34" s="4"/>
      <c r="B34" s="118" t="s">
        <v>252</v>
      </c>
      <c r="C34" s="5"/>
      <c r="D34" s="5"/>
      <c r="E34" s="5"/>
      <c r="F34" s="5"/>
      <c r="G34" s="5"/>
      <c r="H34" s="5"/>
      <c r="I34" s="5"/>
      <c r="J34" s="5"/>
      <c r="K34" s="5"/>
      <c r="L34" s="5"/>
      <c r="M34" s="5"/>
      <c r="N34" s="5"/>
      <c r="O34" s="5"/>
      <c r="P34" s="5"/>
      <c r="Q34" s="4"/>
    </row>
    <row r="35">
      <c r="B35" s="119"/>
      <c r="C35" s="1"/>
      <c r="D35" s="1"/>
      <c r="E35" s="1"/>
      <c r="F35" s="1"/>
      <c r="G35" s="1"/>
      <c r="H35" s="1"/>
      <c r="I35" s="1"/>
      <c r="J35" s="1"/>
      <c r="K35" s="1"/>
      <c r="L35" s="1"/>
      <c r="M35" s="1"/>
      <c r="N35" s="1"/>
      <c r="O35" s="1"/>
      <c r="P35" s="1"/>
    </row>
    <row r="36">
      <c r="B36" s="119" t="s">
        <v>253</v>
      </c>
      <c r="C36" s="1"/>
      <c r="D36" s="1"/>
      <c r="E36" s="1"/>
      <c r="F36" s="1"/>
      <c r="G36" s="1"/>
      <c r="H36" s="1"/>
      <c r="I36" s="1"/>
      <c r="J36" s="1"/>
      <c r="K36" s="1"/>
      <c r="L36" s="1"/>
      <c r="M36" s="1"/>
      <c r="N36" s="1"/>
      <c r="O36" s="1"/>
      <c r="P36" s="1"/>
    </row>
    <row r="37">
      <c r="B37" s="120" t="s">
        <v>26</v>
      </c>
      <c r="C37" s="121" t="s">
        <v>254</v>
      </c>
      <c r="D37" s="122"/>
      <c r="E37" s="122"/>
      <c r="F37" s="123"/>
      <c r="G37" s="123"/>
      <c r="H37" s="123"/>
      <c r="I37" s="123"/>
      <c r="J37" s="123"/>
      <c r="K37" s="123"/>
      <c r="L37" s="123"/>
      <c r="M37" s="123"/>
      <c r="N37" s="123"/>
      <c r="O37" s="123"/>
      <c r="P37" s="1"/>
    </row>
    <row r="38">
      <c r="B38" s="123"/>
      <c r="C38" s="121" t="s">
        <v>255</v>
      </c>
      <c r="D38" s="122"/>
      <c r="E38" s="122"/>
      <c r="F38" s="123"/>
      <c r="G38" s="123"/>
      <c r="H38" s="123"/>
      <c r="I38" s="123"/>
      <c r="J38" s="123"/>
      <c r="K38" s="123"/>
      <c r="L38" s="123"/>
      <c r="M38" s="123"/>
      <c r="N38" s="123"/>
      <c r="O38" s="123"/>
      <c r="P38" s="1"/>
    </row>
    <row r="39">
      <c r="B39" s="123"/>
      <c r="C39" s="122"/>
      <c r="D39" s="122"/>
      <c r="E39" s="122"/>
      <c r="F39" s="123"/>
      <c r="G39" s="123"/>
      <c r="H39" s="123"/>
      <c r="I39" s="123"/>
      <c r="J39" s="123"/>
      <c r="K39" s="123"/>
      <c r="L39" s="123"/>
      <c r="M39" s="123"/>
      <c r="N39" s="123"/>
      <c r="O39" s="123"/>
      <c r="P39" s="1"/>
    </row>
    <row r="40">
      <c r="B40" s="120" t="s">
        <v>170</v>
      </c>
      <c r="C40" s="121" t="s">
        <v>254</v>
      </c>
      <c r="D40" s="122"/>
      <c r="E40" s="122"/>
      <c r="F40" s="123"/>
      <c r="G40" s="123"/>
      <c r="H40" s="123"/>
      <c r="I40" s="123"/>
      <c r="J40" s="123"/>
      <c r="K40" s="123"/>
      <c r="L40" s="123"/>
      <c r="M40" s="123"/>
      <c r="N40" s="123"/>
      <c r="O40" s="123"/>
      <c r="P40" s="1"/>
    </row>
    <row r="41">
      <c r="B41" s="123"/>
      <c r="C41" s="121" t="s">
        <v>256</v>
      </c>
      <c r="D41" s="122"/>
      <c r="E41" s="122"/>
      <c r="F41" s="123"/>
      <c r="G41" s="123"/>
      <c r="H41" s="123"/>
      <c r="I41" s="123"/>
      <c r="J41" s="123"/>
      <c r="K41" s="123"/>
      <c r="L41" s="123"/>
      <c r="M41" s="123"/>
      <c r="N41" s="123"/>
      <c r="O41" s="123"/>
      <c r="P41" s="1"/>
    </row>
    <row r="42">
      <c r="B42" s="123"/>
      <c r="C42" s="121" t="s">
        <v>257</v>
      </c>
      <c r="D42" s="122"/>
      <c r="E42" s="122"/>
      <c r="F42" s="123"/>
      <c r="G42" s="123"/>
      <c r="H42" s="123"/>
      <c r="I42" s="123"/>
      <c r="J42" s="123"/>
      <c r="K42" s="123"/>
      <c r="L42" s="123"/>
      <c r="M42" s="123"/>
      <c r="N42" s="123"/>
      <c r="O42" s="123"/>
      <c r="P42" s="1"/>
    </row>
    <row r="43">
      <c r="C43" s="10"/>
      <c r="D43" s="122"/>
      <c r="E43" s="122"/>
      <c r="F43" s="123"/>
      <c r="G43" s="123"/>
      <c r="H43" s="123"/>
      <c r="I43" s="123"/>
      <c r="J43" s="123"/>
      <c r="K43" s="123"/>
      <c r="L43" s="123"/>
      <c r="M43" s="123"/>
      <c r="N43" s="123"/>
      <c r="O43" s="123"/>
      <c r="P43" s="1"/>
    </row>
    <row r="44">
      <c r="B44" s="120" t="s">
        <v>171</v>
      </c>
      <c r="C44" s="121" t="s">
        <v>258</v>
      </c>
      <c r="D44" s="122"/>
      <c r="E44" s="122"/>
      <c r="F44" s="123"/>
      <c r="G44" s="123"/>
      <c r="H44" s="123"/>
      <c r="I44" s="123"/>
      <c r="J44" s="123"/>
      <c r="K44" s="123"/>
      <c r="L44" s="123"/>
      <c r="M44" s="123"/>
      <c r="N44" s="123"/>
      <c r="O44" s="123"/>
      <c r="P44" s="1"/>
    </row>
    <row r="45">
      <c r="B45" s="123"/>
      <c r="C45" s="121" t="s">
        <v>259</v>
      </c>
      <c r="D45" s="122"/>
      <c r="E45" s="122"/>
      <c r="F45" s="123"/>
      <c r="G45" s="123"/>
      <c r="H45" s="123"/>
      <c r="I45" s="123"/>
      <c r="J45" s="123"/>
      <c r="K45" s="123"/>
      <c r="L45" s="123"/>
      <c r="M45" s="123"/>
      <c r="N45" s="123"/>
      <c r="O45" s="123"/>
      <c r="P45" s="1"/>
    </row>
    <row r="46">
      <c r="B46" s="123"/>
      <c r="C46" s="121" t="s">
        <v>260</v>
      </c>
      <c r="D46" s="122"/>
      <c r="E46" s="122"/>
      <c r="F46" s="123"/>
      <c r="G46" s="123"/>
      <c r="H46" s="123"/>
      <c r="I46" s="123"/>
      <c r="J46" s="123"/>
      <c r="K46" s="123"/>
      <c r="L46" s="123"/>
      <c r="M46" s="123"/>
      <c r="N46" s="123"/>
      <c r="O46" s="123"/>
      <c r="P46" s="1"/>
    </row>
    <row r="47">
      <c r="B47" s="123"/>
      <c r="C47" s="123"/>
      <c r="D47" s="123"/>
      <c r="E47" s="123"/>
      <c r="F47" s="123"/>
      <c r="G47" s="123"/>
      <c r="H47" s="123"/>
      <c r="I47" s="123"/>
      <c r="J47" s="123"/>
      <c r="K47" s="123"/>
      <c r="L47" s="123"/>
      <c r="M47" s="123"/>
      <c r="N47" s="123"/>
      <c r="O47" s="123"/>
      <c r="P47" s="1"/>
    </row>
    <row r="48">
      <c r="B48" s="119" t="s">
        <v>261</v>
      </c>
      <c r="C48" s="1"/>
      <c r="D48" s="1"/>
      <c r="E48" s="1"/>
      <c r="F48" s="1"/>
      <c r="G48" s="1"/>
      <c r="H48" s="1"/>
      <c r="I48" s="1"/>
      <c r="J48" s="1"/>
      <c r="K48" s="1"/>
      <c r="L48" s="1"/>
      <c r="M48" s="1"/>
      <c r="N48" s="1"/>
      <c r="O48" s="1"/>
      <c r="P48" s="1"/>
    </row>
    <row r="49">
      <c r="B49" s="120" t="s">
        <v>262</v>
      </c>
      <c r="C49" s="121" t="s">
        <v>254</v>
      </c>
      <c r="D49" s="1"/>
      <c r="E49" s="1"/>
      <c r="F49" s="1"/>
      <c r="G49" s="1"/>
      <c r="H49" s="1"/>
      <c r="I49" s="1"/>
      <c r="J49" s="1"/>
      <c r="K49" s="1"/>
      <c r="L49" s="1"/>
      <c r="M49" s="1"/>
      <c r="N49" s="1"/>
      <c r="O49" s="1"/>
      <c r="P49" s="1"/>
    </row>
    <row r="50">
      <c r="B50" s="120"/>
      <c r="C50" s="1"/>
      <c r="D50" s="1"/>
      <c r="E50" s="1"/>
      <c r="F50" s="1"/>
      <c r="G50" s="1"/>
      <c r="H50" s="1"/>
      <c r="I50" s="1"/>
      <c r="J50" s="1"/>
      <c r="K50" s="1"/>
      <c r="L50" s="1"/>
      <c r="M50" s="1"/>
      <c r="N50" s="1"/>
      <c r="O50" s="1"/>
      <c r="P50" s="1"/>
    </row>
    <row r="51">
      <c r="B51" s="120" t="s">
        <v>263</v>
      </c>
      <c r="C51" s="121" t="s">
        <v>258</v>
      </c>
      <c r="D51" s="1"/>
      <c r="E51" s="1"/>
      <c r="F51" s="1"/>
      <c r="G51" s="1"/>
      <c r="H51" s="1"/>
      <c r="I51" s="1"/>
      <c r="J51" s="1"/>
      <c r="K51" s="1"/>
      <c r="L51" s="1"/>
      <c r="M51" s="1"/>
      <c r="N51" s="1"/>
      <c r="O51" s="1"/>
      <c r="P51" s="1"/>
    </row>
    <row r="52">
      <c r="B52" s="123"/>
      <c r="C52" s="121" t="s">
        <v>264</v>
      </c>
      <c r="D52" s="1"/>
      <c r="E52" s="1"/>
      <c r="F52" s="1"/>
      <c r="G52" s="1"/>
      <c r="H52" s="1"/>
      <c r="I52" s="1"/>
      <c r="J52" s="1"/>
      <c r="K52" s="1"/>
      <c r="L52" s="1"/>
      <c r="M52" s="1"/>
      <c r="N52" s="1"/>
      <c r="O52" s="1"/>
      <c r="P52" s="1"/>
    </row>
    <row r="53">
      <c r="B53" s="123"/>
      <c r="C53" s="1"/>
      <c r="D53" s="1"/>
      <c r="E53" s="1"/>
      <c r="F53" s="1"/>
      <c r="G53" s="1"/>
      <c r="H53" s="1"/>
      <c r="I53" s="1"/>
      <c r="J53" s="1"/>
      <c r="K53" s="1"/>
      <c r="L53" s="1"/>
      <c r="M53" s="1"/>
      <c r="N53" s="1"/>
      <c r="O53" s="1"/>
      <c r="P53" s="1"/>
    </row>
    <row r="54">
      <c r="A54" s="4"/>
      <c r="B54" s="118" t="s">
        <v>265</v>
      </c>
      <c r="C54" s="5"/>
      <c r="D54" s="5"/>
      <c r="E54" s="5"/>
      <c r="F54" s="5"/>
      <c r="G54" s="5"/>
      <c r="H54" s="5"/>
      <c r="I54" s="5"/>
      <c r="J54" s="5"/>
      <c r="K54" s="5"/>
      <c r="L54" s="5"/>
      <c r="M54" s="5"/>
      <c r="N54" s="5"/>
      <c r="O54" s="5"/>
      <c r="P54" s="5"/>
      <c r="Q54" s="4"/>
    </row>
    <row r="55">
      <c r="B55" s="123"/>
      <c r="C55" s="1"/>
      <c r="D55" s="1"/>
      <c r="E55" s="1"/>
      <c r="F55" s="1"/>
      <c r="G55" s="1"/>
      <c r="H55" s="1"/>
      <c r="I55" s="1"/>
      <c r="J55" s="1"/>
      <c r="K55" s="1"/>
      <c r="L55" s="1"/>
      <c r="M55" s="1"/>
      <c r="N55" s="1"/>
      <c r="O55" s="1"/>
      <c r="P55" s="1"/>
    </row>
    <row r="56">
      <c r="B56" s="119" t="s">
        <v>253</v>
      </c>
      <c r="C56" s="1"/>
      <c r="D56" s="1"/>
      <c r="E56" s="1"/>
      <c r="F56" s="1"/>
      <c r="G56" s="1"/>
      <c r="H56" s="1"/>
      <c r="I56" s="1"/>
      <c r="J56" s="1"/>
      <c r="K56" s="1"/>
      <c r="L56" s="1"/>
      <c r="M56" s="1"/>
      <c r="N56" s="1"/>
      <c r="O56" s="1"/>
      <c r="P56" s="1"/>
    </row>
    <row r="57">
      <c r="B57" s="124" t="s">
        <v>26</v>
      </c>
      <c r="C57" s="125" t="s">
        <v>266</v>
      </c>
      <c r="D57" s="126" t="s">
        <v>267</v>
      </c>
      <c r="E57" s="127" t="s">
        <v>268</v>
      </c>
      <c r="F57" s="128"/>
      <c r="G57" s="129"/>
      <c r="H57" s="130"/>
      <c r="I57" s="131" t="s">
        <v>269</v>
      </c>
      <c r="J57" s="132" t="s">
        <v>270</v>
      </c>
      <c r="K57" s="133" t="s">
        <v>271</v>
      </c>
      <c r="L57" s="134"/>
      <c r="M57" s="135"/>
      <c r="N57" s="1"/>
      <c r="O57" s="1"/>
      <c r="P57" s="1"/>
    </row>
    <row r="58">
      <c r="B58" s="136"/>
      <c r="C58" s="137" t="s">
        <v>272</v>
      </c>
      <c r="D58" s="138" t="s">
        <v>273</v>
      </c>
      <c r="E58" s="127" t="s">
        <v>274</v>
      </c>
      <c r="F58" s="128"/>
      <c r="G58" s="129"/>
      <c r="H58" s="130"/>
      <c r="I58" s="139" t="s">
        <v>275</v>
      </c>
      <c r="J58" s="140" t="s">
        <v>276</v>
      </c>
      <c r="K58" s="141" t="s">
        <v>277</v>
      </c>
      <c r="L58" s="142"/>
      <c r="M58" s="143"/>
      <c r="N58" s="1"/>
      <c r="O58" s="1"/>
      <c r="P58" s="1"/>
    </row>
    <row r="59">
      <c r="B59" s="136"/>
      <c r="C59" s="137" t="s">
        <v>278</v>
      </c>
      <c r="D59" s="138" t="s">
        <v>267</v>
      </c>
      <c r="E59" s="127" t="s">
        <v>279</v>
      </c>
      <c r="F59" s="128"/>
      <c r="G59" s="129"/>
      <c r="H59" s="130"/>
      <c r="I59" s="139" t="s">
        <v>280</v>
      </c>
      <c r="J59" s="140" t="s">
        <v>281</v>
      </c>
      <c r="K59" s="141" t="s">
        <v>282</v>
      </c>
      <c r="L59" s="142"/>
      <c r="M59" s="143"/>
      <c r="N59" s="1"/>
      <c r="O59" s="1"/>
      <c r="P59" s="1"/>
    </row>
    <row r="60">
      <c r="B60" s="144"/>
      <c r="C60" s="145" t="s">
        <v>283</v>
      </c>
      <c r="D60" s="146" t="s">
        <v>284</v>
      </c>
      <c r="E60" s="127" t="s">
        <v>285</v>
      </c>
      <c r="F60" s="128"/>
      <c r="G60" s="129"/>
      <c r="H60" s="130"/>
      <c r="I60" s="139" t="s">
        <v>286</v>
      </c>
      <c r="J60" s="140" t="s">
        <v>281</v>
      </c>
      <c r="K60" s="141" t="s">
        <v>287</v>
      </c>
      <c r="L60" s="142"/>
      <c r="M60" s="143"/>
      <c r="N60" s="1"/>
      <c r="O60" s="1"/>
      <c r="P60" s="1"/>
    </row>
    <row r="61">
      <c r="B61" s="147" t="s">
        <v>170</v>
      </c>
      <c r="C61" s="125" t="s">
        <v>266</v>
      </c>
      <c r="D61" s="126" t="s">
        <v>267</v>
      </c>
      <c r="E61" s="127" t="s">
        <v>268</v>
      </c>
      <c r="F61" s="128"/>
      <c r="G61" s="129"/>
      <c r="H61" s="130"/>
      <c r="I61" s="148" t="s">
        <v>288</v>
      </c>
      <c r="J61" s="149" t="s">
        <v>281</v>
      </c>
      <c r="K61" s="150" t="s">
        <v>289</v>
      </c>
      <c r="L61" s="151"/>
      <c r="M61" s="152"/>
      <c r="N61" s="1"/>
      <c r="O61" s="1"/>
      <c r="P61" s="1"/>
    </row>
    <row r="62">
      <c r="B62" s="153"/>
      <c r="C62" s="137" t="s">
        <v>272</v>
      </c>
      <c r="D62" s="138" t="s">
        <v>273</v>
      </c>
      <c r="E62" s="127" t="s">
        <v>274</v>
      </c>
      <c r="F62" s="154"/>
      <c r="G62" s="129"/>
      <c r="H62" s="1"/>
      <c r="I62" s="1"/>
      <c r="J62" s="1"/>
      <c r="K62" s="1"/>
      <c r="L62" s="1"/>
      <c r="M62" s="1"/>
      <c r="N62" s="1"/>
      <c r="O62" s="1"/>
      <c r="P62" s="1"/>
    </row>
    <row r="63">
      <c r="B63" s="153"/>
      <c r="C63" s="137" t="s">
        <v>278</v>
      </c>
      <c r="D63" s="138" t="s">
        <v>267</v>
      </c>
      <c r="E63" s="127" t="s">
        <v>290</v>
      </c>
      <c r="F63" s="154"/>
      <c r="G63" s="129"/>
      <c r="H63" s="1"/>
      <c r="I63" s="1"/>
      <c r="J63" s="1"/>
      <c r="K63" s="1"/>
      <c r="L63" s="1"/>
      <c r="M63" s="1"/>
      <c r="N63" s="1"/>
      <c r="O63" s="1"/>
      <c r="P63" s="1"/>
    </row>
    <row r="64">
      <c r="B64" s="155"/>
      <c r="C64" s="145" t="s">
        <v>283</v>
      </c>
      <c r="D64" s="146" t="s">
        <v>291</v>
      </c>
      <c r="E64" s="127" t="s">
        <v>292</v>
      </c>
      <c r="F64" s="154"/>
      <c r="G64" s="129"/>
      <c r="H64" s="1"/>
      <c r="I64" s="1"/>
      <c r="J64" s="1"/>
      <c r="K64" s="1"/>
      <c r="L64" s="1"/>
      <c r="M64" s="1"/>
      <c r="N64" s="1"/>
      <c r="O64" s="1"/>
      <c r="P64" s="1"/>
    </row>
    <row r="65">
      <c r="B65" s="156" t="s">
        <v>171</v>
      </c>
      <c r="C65" s="125" t="s">
        <v>266</v>
      </c>
      <c r="D65" s="126" t="s">
        <v>293</v>
      </c>
      <c r="E65" s="127" t="s">
        <v>268</v>
      </c>
      <c r="F65" s="154"/>
      <c r="G65" s="129"/>
      <c r="H65" s="1"/>
      <c r="I65" s="1"/>
      <c r="J65" s="1"/>
      <c r="K65" s="1"/>
      <c r="L65" s="1"/>
      <c r="M65" s="1"/>
      <c r="N65" s="1"/>
      <c r="O65" s="1"/>
      <c r="P65" s="1"/>
    </row>
    <row r="66">
      <c r="B66" s="157"/>
      <c r="C66" s="137" t="s">
        <v>272</v>
      </c>
      <c r="D66" s="138" t="s">
        <v>293</v>
      </c>
      <c r="E66" s="127" t="s">
        <v>268</v>
      </c>
      <c r="F66" s="154"/>
      <c r="G66" s="129"/>
      <c r="H66" s="1"/>
      <c r="I66" s="1"/>
      <c r="J66" s="1"/>
      <c r="K66" s="1"/>
      <c r="L66" s="1"/>
      <c r="M66" s="1"/>
      <c r="N66" s="1"/>
      <c r="O66" s="1"/>
      <c r="P66" s="1"/>
    </row>
    <row r="67">
      <c r="B67" s="157"/>
      <c r="C67" s="137" t="s">
        <v>278</v>
      </c>
      <c r="D67" s="138" t="s">
        <v>294</v>
      </c>
      <c r="E67" s="127" t="s">
        <v>290</v>
      </c>
      <c r="F67" s="154"/>
      <c r="G67" s="129"/>
      <c r="H67" s="1"/>
      <c r="I67" s="1"/>
      <c r="J67" s="1"/>
      <c r="K67" s="1"/>
      <c r="L67" s="1"/>
      <c r="M67" s="1"/>
      <c r="N67" s="1"/>
      <c r="O67" s="1"/>
      <c r="P67" s="1"/>
    </row>
    <row r="68">
      <c r="B68" s="158"/>
      <c r="C68" s="145" t="s">
        <v>283</v>
      </c>
      <c r="D68" s="146" t="s">
        <v>295</v>
      </c>
      <c r="E68" s="127" t="s">
        <v>296</v>
      </c>
      <c r="F68" s="154"/>
      <c r="G68" s="129"/>
      <c r="H68" s="1"/>
      <c r="I68" s="1"/>
      <c r="J68" s="1"/>
      <c r="K68" s="1"/>
      <c r="L68" s="1"/>
      <c r="M68" s="1"/>
      <c r="N68" s="1"/>
      <c r="O68" s="1"/>
      <c r="P68" s="1"/>
    </row>
    <row r="69">
      <c r="B69" s="120" t="s">
        <v>297</v>
      </c>
      <c r="C69" s="1"/>
      <c r="D69" s="1"/>
      <c r="E69" s="1"/>
      <c r="F69" s="1"/>
      <c r="G69" s="1"/>
      <c r="H69" s="1"/>
      <c r="I69" s="1"/>
      <c r="J69" s="1"/>
      <c r="K69" s="1"/>
      <c r="L69" s="1"/>
      <c r="M69" s="1"/>
      <c r="N69" s="1"/>
      <c r="O69" s="1"/>
      <c r="P69" s="1"/>
    </row>
    <row r="70">
      <c r="B70" s="123"/>
      <c r="C70" s="1"/>
      <c r="D70" s="1"/>
      <c r="E70" s="1"/>
      <c r="F70" s="1"/>
      <c r="G70" s="1"/>
      <c r="H70" s="1"/>
      <c r="I70" s="1"/>
      <c r="J70" s="1"/>
      <c r="K70" s="1"/>
      <c r="L70" s="1"/>
      <c r="M70" s="1"/>
      <c r="N70" s="1"/>
      <c r="O70" s="1"/>
      <c r="P70" s="1"/>
    </row>
  </sheetData>
  <mergeCells count="10">
    <mergeCell ref="M17:M21"/>
    <mergeCell ref="M22:M25"/>
    <mergeCell ref="B4:B5"/>
    <mergeCell ref="C4:E4"/>
    <mergeCell ref="M4:M5"/>
    <mergeCell ref="F6:F30"/>
    <mergeCell ref="M6:M8"/>
    <mergeCell ref="M9:M12"/>
    <mergeCell ref="M13:M16"/>
    <mergeCell ref="M26:M30"/>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2.63"/>
    <col customWidth="1" min="4" max="4" width="13.88"/>
    <col customWidth="1" min="5" max="14" width="12.63"/>
  </cols>
  <sheetData>
    <row r="1">
      <c r="B1" s="66"/>
    </row>
    <row r="2">
      <c r="A2" s="4"/>
      <c r="B2" s="3" t="s">
        <v>262</v>
      </c>
      <c r="C2" s="4"/>
      <c r="D2" s="4"/>
      <c r="E2" s="4"/>
      <c r="F2" s="4"/>
      <c r="G2" s="4"/>
      <c r="H2" s="4"/>
      <c r="I2" s="4"/>
      <c r="J2" s="4"/>
      <c r="K2" s="4"/>
      <c r="L2" s="4"/>
      <c r="M2" s="4"/>
      <c r="N2" s="4"/>
    </row>
    <row r="4">
      <c r="B4" s="7" t="s">
        <v>298</v>
      </c>
    </row>
    <row r="5">
      <c r="B5" s="159" t="s">
        <v>299</v>
      </c>
    </row>
    <row r="6">
      <c r="B6" s="66" t="s">
        <v>300</v>
      </c>
    </row>
    <row r="8">
      <c r="B8" s="8" t="s">
        <v>301</v>
      </c>
    </row>
    <row r="10">
      <c r="A10" s="4"/>
      <c r="B10" s="3" t="s">
        <v>302</v>
      </c>
      <c r="C10" s="4"/>
      <c r="D10" s="4"/>
      <c r="E10" s="4"/>
      <c r="F10" s="4"/>
      <c r="G10" s="4"/>
      <c r="H10" s="4"/>
      <c r="I10" s="4"/>
      <c r="J10" s="4"/>
      <c r="K10" s="4"/>
      <c r="L10" s="4"/>
      <c r="M10" s="4"/>
      <c r="N10" s="4"/>
    </row>
    <row r="12">
      <c r="B12" s="7" t="s">
        <v>23</v>
      </c>
    </row>
    <row r="13">
      <c r="B13" s="159" t="s">
        <v>303</v>
      </c>
    </row>
    <row r="14">
      <c r="B14" s="160"/>
    </row>
    <row r="15">
      <c r="B15" s="161" t="s">
        <v>304</v>
      </c>
    </row>
    <row r="16">
      <c r="B16" s="98" t="s">
        <v>305</v>
      </c>
    </row>
    <row r="17">
      <c r="C17" s="98" t="s">
        <v>306</v>
      </c>
    </row>
    <row r="18">
      <c r="B18" s="98" t="s">
        <v>307</v>
      </c>
    </row>
    <row r="20">
      <c r="B20" s="161" t="s">
        <v>308</v>
      </c>
    </row>
    <row r="21">
      <c r="B21" s="98" t="s">
        <v>309</v>
      </c>
    </row>
    <row r="22">
      <c r="B22" s="98" t="s">
        <v>310</v>
      </c>
    </row>
    <row r="24">
      <c r="B24" s="161" t="s">
        <v>311</v>
      </c>
    </row>
    <row r="25">
      <c r="B25" s="98" t="s">
        <v>312</v>
      </c>
    </row>
    <row r="27">
      <c r="A27" s="4"/>
      <c r="B27" s="3" t="s">
        <v>313</v>
      </c>
      <c r="C27" s="4"/>
      <c r="D27" s="4"/>
      <c r="E27" s="4"/>
      <c r="F27" s="4"/>
      <c r="G27" s="4"/>
      <c r="H27" s="4"/>
      <c r="I27" s="4"/>
      <c r="J27" s="4"/>
      <c r="K27" s="4"/>
      <c r="L27" s="4"/>
      <c r="M27" s="4"/>
      <c r="N27" s="4"/>
    </row>
    <row r="29">
      <c r="B29" s="161" t="s">
        <v>314</v>
      </c>
    </row>
    <row r="30">
      <c r="B30" s="98" t="s">
        <v>315</v>
      </c>
    </row>
    <row r="32">
      <c r="B32" s="161" t="s">
        <v>316</v>
      </c>
    </row>
    <row r="33">
      <c r="B33" s="98" t="s">
        <v>317</v>
      </c>
    </row>
    <row r="34">
      <c r="B34" s="66" t="s">
        <v>318</v>
      </c>
    </row>
    <row r="35">
      <c r="B35" s="66" t="s">
        <v>319</v>
      </c>
    </row>
    <row r="36">
      <c r="B36" s="66" t="s">
        <v>320</v>
      </c>
    </row>
    <row r="38">
      <c r="B38" s="161" t="s">
        <v>321</v>
      </c>
    </row>
    <row r="39">
      <c r="B39" s="66" t="s">
        <v>322</v>
      </c>
    </row>
    <row r="40">
      <c r="B40" s="66" t="s">
        <v>323</v>
      </c>
    </row>
    <row r="41">
      <c r="B41" s="66" t="s">
        <v>324</v>
      </c>
    </row>
    <row r="42">
      <c r="B42" s="66" t="s">
        <v>325</v>
      </c>
    </row>
    <row r="44">
      <c r="B44" s="161" t="s">
        <v>326</v>
      </c>
    </row>
    <row r="45">
      <c r="B45" s="66" t="s">
        <v>327</v>
      </c>
    </row>
    <row r="47">
      <c r="A47" s="4"/>
      <c r="B47" s="3" t="s">
        <v>328</v>
      </c>
      <c r="C47" s="4"/>
      <c r="D47" s="4"/>
      <c r="E47" s="4"/>
      <c r="F47" s="4"/>
      <c r="G47" s="4"/>
      <c r="H47" s="4"/>
      <c r="I47" s="4"/>
      <c r="J47" s="4"/>
      <c r="K47" s="4"/>
      <c r="L47" s="4"/>
      <c r="M47" s="4"/>
      <c r="N47" s="4"/>
    </row>
    <row r="48">
      <c r="D48" s="10"/>
      <c r="E48" s="8"/>
      <c r="F48" s="10"/>
      <c r="G48" s="10"/>
    </row>
    <row r="49">
      <c r="B49" s="7" t="s">
        <v>329</v>
      </c>
      <c r="C49" s="10"/>
      <c r="D49" s="10"/>
      <c r="E49" s="10"/>
      <c r="F49" s="10"/>
      <c r="G49" s="10"/>
    </row>
    <row r="50">
      <c r="C50" s="162" t="s">
        <v>330</v>
      </c>
      <c r="D50" s="163" t="s">
        <v>331</v>
      </c>
      <c r="E50" s="16"/>
      <c r="G50" s="10"/>
      <c r="H50" s="164"/>
    </row>
    <row r="51">
      <c r="C51" s="165" t="s">
        <v>332</v>
      </c>
      <c r="D51" s="166"/>
      <c r="E51" s="167" t="s">
        <v>172</v>
      </c>
      <c r="G51" s="10"/>
    </row>
    <row r="52">
      <c r="C52" s="165" t="s">
        <v>333</v>
      </c>
      <c r="D52" s="168" t="s">
        <v>334</v>
      </c>
      <c r="E52" s="167" t="s">
        <v>335</v>
      </c>
      <c r="G52" s="10"/>
    </row>
    <row r="53">
      <c r="C53" s="165" t="s">
        <v>336</v>
      </c>
      <c r="D53" s="168" t="s">
        <v>337</v>
      </c>
      <c r="E53" s="167" t="s">
        <v>338</v>
      </c>
      <c r="G53" s="10"/>
    </row>
    <row r="54">
      <c r="C54" s="165" t="s">
        <v>339</v>
      </c>
      <c r="D54" s="166"/>
      <c r="E54" s="167" t="s">
        <v>340</v>
      </c>
      <c r="G54" s="10"/>
      <c r="H54" s="10"/>
    </row>
    <row r="55">
      <c r="C55" s="10"/>
      <c r="D55" s="10"/>
      <c r="E55" s="10"/>
      <c r="G55" s="10"/>
      <c r="H55" s="10"/>
    </row>
    <row r="56">
      <c r="C56" s="10"/>
      <c r="D56" s="10"/>
      <c r="E56" s="10"/>
      <c r="F56" s="10"/>
      <c r="G56" s="10"/>
      <c r="H56" s="10"/>
    </row>
    <row r="57">
      <c r="A57" s="4"/>
      <c r="B57" s="3" t="s">
        <v>341</v>
      </c>
      <c r="C57" s="4"/>
      <c r="D57" s="4"/>
      <c r="E57" s="4"/>
      <c r="F57" s="4"/>
      <c r="G57" s="4"/>
      <c r="H57" s="4"/>
      <c r="I57" s="4"/>
      <c r="J57" s="4"/>
      <c r="K57" s="4"/>
      <c r="L57" s="4"/>
      <c r="M57" s="4"/>
      <c r="N57" s="4"/>
    </row>
    <row r="59">
      <c r="C59" s="66" t="s">
        <v>342</v>
      </c>
    </row>
    <row r="60">
      <c r="C60" s="66" t="s">
        <v>343</v>
      </c>
    </row>
    <row r="62">
      <c r="C62" s="169" t="s">
        <v>344</v>
      </c>
      <c r="D62" s="170" t="s">
        <v>167</v>
      </c>
      <c r="E62" s="74"/>
      <c r="F62" s="75"/>
      <c r="G62" s="171"/>
      <c r="H62" s="76" t="s">
        <v>168</v>
      </c>
      <c r="I62" s="76"/>
      <c r="J62" s="172"/>
      <c r="L62" s="173">
        <f>2/20</f>
        <v>0.1</v>
      </c>
    </row>
    <row r="63">
      <c r="C63" s="174">
        <v>1.0</v>
      </c>
      <c r="D63" s="175"/>
      <c r="E63" s="176"/>
      <c r="F63" s="177"/>
      <c r="G63" s="85" t="s">
        <v>172</v>
      </c>
      <c r="H63" s="178"/>
      <c r="I63" s="178"/>
      <c r="J63" s="179"/>
    </row>
    <row r="64">
      <c r="C64" s="137">
        <v>5.0</v>
      </c>
      <c r="D64" s="93" t="s">
        <v>345</v>
      </c>
      <c r="E64" s="180"/>
      <c r="F64" s="181"/>
      <c r="G64" s="182"/>
      <c r="H64" s="183" t="s">
        <v>346</v>
      </c>
      <c r="I64" s="99" t="s">
        <v>347</v>
      </c>
      <c r="J64" s="181"/>
    </row>
    <row r="65">
      <c r="C65" s="137">
        <v>7.0</v>
      </c>
      <c r="D65" s="180"/>
      <c r="E65" s="180"/>
      <c r="F65" s="181"/>
      <c r="G65" s="182"/>
      <c r="H65" s="183" t="s">
        <v>348</v>
      </c>
      <c r="I65" s="180"/>
      <c r="J65" s="181"/>
    </row>
    <row r="66">
      <c r="C66" s="137">
        <v>10.0</v>
      </c>
      <c r="D66" s="93" t="s">
        <v>349</v>
      </c>
      <c r="E66" s="180"/>
      <c r="F66" s="181"/>
      <c r="G66" s="184"/>
      <c r="H66" s="183" t="s">
        <v>350</v>
      </c>
      <c r="I66" s="99" t="s">
        <v>351</v>
      </c>
      <c r="J66" s="181"/>
    </row>
    <row r="67">
      <c r="C67" s="137">
        <v>15.0</v>
      </c>
      <c r="D67" s="93" t="s">
        <v>352</v>
      </c>
      <c r="E67" s="180"/>
      <c r="F67" s="181"/>
      <c r="G67" s="184"/>
      <c r="H67" s="180"/>
      <c r="I67" s="99" t="s">
        <v>353</v>
      </c>
      <c r="J67" s="181"/>
    </row>
    <row r="68">
      <c r="C68" s="137">
        <v>20.0</v>
      </c>
      <c r="D68" s="93" t="s">
        <v>354</v>
      </c>
      <c r="E68" s="99" t="s">
        <v>355</v>
      </c>
      <c r="F68" s="181"/>
      <c r="G68" s="184"/>
      <c r="H68" s="180"/>
      <c r="I68" s="99" t="s">
        <v>356</v>
      </c>
      <c r="J68" s="185" t="s">
        <v>357</v>
      </c>
    </row>
    <row r="69">
      <c r="C69" s="137">
        <v>25.0</v>
      </c>
      <c r="D69" s="93" t="s">
        <v>358</v>
      </c>
      <c r="E69" s="180"/>
      <c r="F69" s="181"/>
      <c r="G69" s="184"/>
      <c r="H69" s="180"/>
      <c r="I69" s="180"/>
      <c r="J69" s="181"/>
    </row>
    <row r="70">
      <c r="C70" s="137">
        <v>30.0</v>
      </c>
      <c r="D70" s="107"/>
      <c r="E70" s="99" t="s">
        <v>359</v>
      </c>
      <c r="F70" s="185" t="s">
        <v>360</v>
      </c>
      <c r="G70" s="184"/>
      <c r="H70" s="180"/>
      <c r="I70" s="180"/>
      <c r="J70" s="181"/>
    </row>
    <row r="71">
      <c r="C71" s="137">
        <v>35.0</v>
      </c>
      <c r="D71" s="107"/>
      <c r="E71" s="180"/>
      <c r="F71" s="181"/>
      <c r="G71" s="184"/>
      <c r="H71" s="180"/>
      <c r="I71" s="180"/>
      <c r="J71" s="181"/>
    </row>
    <row r="72">
      <c r="C72" s="137">
        <v>40.0</v>
      </c>
      <c r="D72" s="107"/>
      <c r="E72" s="99" t="s">
        <v>361</v>
      </c>
      <c r="F72" s="185" t="s">
        <v>362</v>
      </c>
      <c r="G72" s="184"/>
      <c r="H72" s="180"/>
      <c r="I72" s="180"/>
      <c r="J72" s="181"/>
    </row>
    <row r="73">
      <c r="C73" s="137">
        <v>45.0</v>
      </c>
      <c r="D73" s="107"/>
      <c r="E73" s="180"/>
      <c r="F73" s="181"/>
      <c r="G73" s="184"/>
      <c r="H73" s="180"/>
      <c r="I73" s="186"/>
      <c r="J73" s="181"/>
    </row>
    <row r="74">
      <c r="C74" s="145">
        <v>50.0</v>
      </c>
      <c r="D74" s="187"/>
      <c r="E74" s="188"/>
      <c r="F74" s="189" t="s">
        <v>363</v>
      </c>
      <c r="G74" s="187"/>
      <c r="H74" s="188"/>
      <c r="I74" s="188"/>
      <c r="J74" s="190"/>
    </row>
    <row r="75">
      <c r="D75" s="10"/>
      <c r="E75" s="8"/>
      <c r="F75" s="10"/>
      <c r="G75" s="10"/>
      <c r="H75" s="10"/>
    </row>
    <row r="76">
      <c r="A76" s="4"/>
      <c r="B76" s="3" t="s">
        <v>364</v>
      </c>
      <c r="C76" s="4"/>
      <c r="D76" s="4"/>
      <c r="E76" s="4"/>
      <c r="F76" s="4"/>
      <c r="G76" s="4"/>
      <c r="H76" s="4"/>
      <c r="I76" s="4"/>
      <c r="J76" s="4"/>
      <c r="K76" s="4"/>
      <c r="L76" s="4"/>
      <c r="M76" s="4"/>
      <c r="N76" s="4"/>
    </row>
    <row r="77">
      <c r="D77" s="10"/>
      <c r="E77" s="8"/>
      <c r="F77" s="10"/>
      <c r="G77" s="10"/>
      <c r="H77" s="10"/>
    </row>
    <row r="78">
      <c r="B78" s="66" t="s">
        <v>365</v>
      </c>
      <c r="D78" s="10"/>
      <c r="E78" s="8"/>
      <c r="F78" s="10"/>
      <c r="G78" s="10"/>
      <c r="H78" s="10"/>
    </row>
    <row r="79">
      <c r="C79" s="191" t="s">
        <v>366</v>
      </c>
      <c r="D79" s="192" t="s">
        <v>367</v>
      </c>
      <c r="E79" s="192"/>
      <c r="F79" s="193"/>
      <c r="G79" s="10"/>
      <c r="H79" s="10"/>
    </row>
    <row r="80">
      <c r="C80" s="66" t="s">
        <v>368</v>
      </c>
      <c r="D80" s="8" t="s">
        <v>369</v>
      </c>
      <c r="E80" s="8"/>
      <c r="F80" s="10"/>
      <c r="G80" s="10"/>
      <c r="H80" s="10"/>
    </row>
    <row r="81">
      <c r="D81" s="10"/>
      <c r="E81" s="8"/>
      <c r="F81" s="10"/>
      <c r="G81" s="10"/>
      <c r="H81" s="10"/>
    </row>
    <row r="82">
      <c r="B82" s="66" t="s">
        <v>370</v>
      </c>
      <c r="D82" s="10"/>
      <c r="E82" s="8"/>
      <c r="F82" s="10"/>
      <c r="G82" s="10"/>
      <c r="H82" s="10"/>
    </row>
    <row r="83">
      <c r="B83" s="66" t="s">
        <v>371</v>
      </c>
      <c r="D83" s="10"/>
      <c r="E83" s="8"/>
      <c r="F83" s="10"/>
      <c r="G83" s="10"/>
      <c r="H83" s="10"/>
    </row>
    <row r="84">
      <c r="C84" s="191" t="s">
        <v>372</v>
      </c>
      <c r="D84" s="10"/>
      <c r="E84" s="8"/>
      <c r="F84" s="10"/>
      <c r="G84" s="10"/>
      <c r="H84" s="10"/>
    </row>
    <row r="85">
      <c r="C85" s="191" t="s">
        <v>373</v>
      </c>
      <c r="D85" s="10"/>
      <c r="E85" s="8"/>
      <c r="F85" s="10"/>
      <c r="G85" s="10"/>
      <c r="H85" s="10"/>
    </row>
    <row r="86">
      <c r="C86" s="66" t="s">
        <v>374</v>
      </c>
      <c r="D86" s="10"/>
      <c r="E86" s="8"/>
      <c r="F86" s="10"/>
      <c r="G86" s="10"/>
      <c r="H86" s="10"/>
    </row>
    <row r="87">
      <c r="B87" s="66" t="s">
        <v>375</v>
      </c>
      <c r="D87" s="10"/>
      <c r="E87" s="8"/>
      <c r="F87" s="10"/>
      <c r="G87" s="10"/>
      <c r="H87" s="10"/>
    </row>
    <row r="88">
      <c r="C88" s="164" t="s">
        <v>376</v>
      </c>
      <c r="D88" s="8" t="s">
        <v>377</v>
      </c>
      <c r="E88" s="8"/>
      <c r="F88" s="10"/>
      <c r="G88" s="10"/>
      <c r="H88" s="10"/>
    </row>
    <row r="89">
      <c r="D89" s="10"/>
      <c r="E89" s="8"/>
      <c r="F89" s="10"/>
      <c r="G89" s="10"/>
      <c r="H89" s="10"/>
    </row>
    <row r="90">
      <c r="B90" s="66" t="s">
        <v>378</v>
      </c>
      <c r="D90" s="10"/>
      <c r="E90" s="8"/>
      <c r="F90" s="10"/>
      <c r="G90" s="10"/>
      <c r="H90" s="10"/>
    </row>
    <row r="91">
      <c r="C91" s="66" t="s">
        <v>379</v>
      </c>
      <c r="D91" s="10"/>
      <c r="E91" s="8"/>
      <c r="F91" s="10"/>
      <c r="G91" s="10"/>
      <c r="H91" s="10"/>
    </row>
    <row r="92">
      <c r="C92" s="191" t="s">
        <v>380</v>
      </c>
      <c r="D92" s="10"/>
      <c r="F92" s="10"/>
      <c r="G92" s="10"/>
      <c r="H92" s="10"/>
    </row>
    <row r="93">
      <c r="C93" s="66" t="s">
        <v>381</v>
      </c>
      <c r="D93" s="10"/>
      <c r="F93" s="10"/>
      <c r="G93" s="10"/>
      <c r="H93" s="10"/>
    </row>
    <row r="94">
      <c r="C94" s="66" t="s">
        <v>382</v>
      </c>
      <c r="D94" s="10"/>
      <c r="E94" s="8"/>
      <c r="F94" s="10"/>
      <c r="G94" s="10"/>
      <c r="H94" s="10"/>
    </row>
    <row r="95">
      <c r="C95" s="66" t="s">
        <v>383</v>
      </c>
      <c r="D95" s="10"/>
      <c r="E95" s="8"/>
      <c r="F95" s="10"/>
      <c r="G95" s="10"/>
      <c r="H95" s="10"/>
    </row>
    <row r="96">
      <c r="C96" s="194" t="s">
        <v>384</v>
      </c>
      <c r="D96" s="195"/>
      <c r="E96" s="196"/>
      <c r="F96" s="10"/>
      <c r="G96" s="10"/>
      <c r="H96" s="10"/>
    </row>
    <row r="97">
      <c r="D97" s="10"/>
      <c r="E97" s="8"/>
      <c r="F97" s="10"/>
      <c r="G97" s="10"/>
      <c r="H97" s="10"/>
    </row>
    <row r="98">
      <c r="B98" s="66" t="s">
        <v>375</v>
      </c>
      <c r="D98" s="10"/>
      <c r="E98" s="8"/>
      <c r="F98" s="10"/>
      <c r="G98" s="10"/>
      <c r="H98" s="10"/>
    </row>
    <row r="99">
      <c r="C99" s="164" t="s">
        <v>376</v>
      </c>
      <c r="D99" s="8" t="s">
        <v>377</v>
      </c>
      <c r="E99" s="8"/>
      <c r="F99" s="10"/>
      <c r="G99" s="10"/>
      <c r="H99" s="10"/>
    </row>
    <row r="100">
      <c r="C100" s="197"/>
      <c r="D100" s="198"/>
      <c r="E100" s="8"/>
      <c r="F100" s="10"/>
      <c r="G100" s="10"/>
      <c r="H100" s="10"/>
    </row>
    <row r="101">
      <c r="C101" s="198"/>
      <c r="D101" s="197"/>
      <c r="E101" s="8"/>
      <c r="F101" s="10"/>
      <c r="G101" s="10"/>
      <c r="H101" s="10"/>
    </row>
  </sheetData>
  <mergeCells count="2">
    <mergeCell ref="D50:E50"/>
    <mergeCell ref="D62:F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0.13"/>
    <col customWidth="1" min="3" max="19" width="12.63"/>
  </cols>
  <sheetData>
    <row r="1">
      <c r="B1" s="1"/>
      <c r="C1" s="1"/>
      <c r="D1" s="1"/>
      <c r="E1" s="1"/>
      <c r="F1" s="1"/>
      <c r="G1" s="1"/>
      <c r="H1" s="1"/>
      <c r="I1" s="1"/>
      <c r="J1" s="1"/>
      <c r="K1" s="1"/>
      <c r="L1" s="1"/>
      <c r="M1" s="1"/>
      <c r="N1" s="1"/>
      <c r="O1" s="1"/>
    </row>
    <row r="2">
      <c r="A2" s="4"/>
      <c r="B2" s="71" t="s">
        <v>385</v>
      </c>
      <c r="C2" s="5"/>
      <c r="D2" s="5"/>
      <c r="E2" s="5"/>
      <c r="F2" s="5"/>
      <c r="G2" s="5"/>
      <c r="H2" s="5"/>
      <c r="I2" s="5"/>
      <c r="J2" s="5"/>
      <c r="K2" s="5"/>
      <c r="L2" s="5"/>
      <c r="M2" s="5"/>
      <c r="N2" s="5"/>
      <c r="O2" s="5"/>
      <c r="P2" s="4"/>
      <c r="Q2" s="4"/>
      <c r="R2" s="4"/>
      <c r="S2" s="4"/>
    </row>
    <row r="3">
      <c r="B3" s="1"/>
      <c r="C3" s="1"/>
      <c r="D3" s="1"/>
      <c r="E3" s="1"/>
      <c r="F3" s="1"/>
      <c r="G3" s="1"/>
      <c r="H3" s="1"/>
      <c r="I3" s="1"/>
      <c r="J3" s="1"/>
      <c r="K3" s="1"/>
      <c r="L3" s="1"/>
      <c r="M3" s="1"/>
      <c r="N3" s="1"/>
      <c r="O3" s="1"/>
    </row>
    <row r="4">
      <c r="B4" s="120" t="s">
        <v>386</v>
      </c>
      <c r="C4" s="1"/>
      <c r="D4" s="1"/>
      <c r="E4" s="1"/>
      <c r="F4" s="1"/>
      <c r="G4" s="1"/>
      <c r="H4" s="119"/>
      <c r="I4" s="1"/>
      <c r="J4" s="1"/>
      <c r="K4" s="1"/>
      <c r="L4" s="1"/>
      <c r="M4" s="1"/>
      <c r="N4" s="1"/>
      <c r="O4" s="1"/>
    </row>
    <row r="5">
      <c r="D5" s="1"/>
      <c r="E5" s="1"/>
      <c r="F5" s="1"/>
      <c r="G5" s="1"/>
      <c r="J5" s="120"/>
      <c r="K5" s="1"/>
      <c r="L5" s="1"/>
      <c r="M5" s="1"/>
      <c r="N5" s="1"/>
      <c r="O5" s="1"/>
    </row>
    <row r="6">
      <c r="B6" s="199" t="s">
        <v>387</v>
      </c>
      <c r="C6" s="200" t="s">
        <v>388</v>
      </c>
      <c r="D6" s="201" t="s">
        <v>389</v>
      </c>
      <c r="E6" s="202"/>
      <c r="F6" s="121" t="s">
        <v>390</v>
      </c>
      <c r="G6" s="1"/>
      <c r="K6" s="1"/>
      <c r="L6" s="1"/>
      <c r="M6" s="1"/>
      <c r="N6" s="1"/>
      <c r="O6" s="1"/>
    </row>
    <row r="7">
      <c r="B7" s="199" t="s">
        <v>391</v>
      </c>
      <c r="C7" s="141" t="s">
        <v>392</v>
      </c>
      <c r="D7" s="201" t="s">
        <v>393</v>
      </c>
      <c r="E7" s="202"/>
      <c r="F7" s="121" t="s">
        <v>394</v>
      </c>
      <c r="G7" s="1"/>
      <c r="J7" s="120"/>
      <c r="K7" s="1"/>
      <c r="L7" s="1"/>
      <c r="M7" s="1"/>
      <c r="N7" s="1"/>
      <c r="O7" s="1"/>
    </row>
    <row r="8">
      <c r="B8" s="199" t="s">
        <v>395</v>
      </c>
      <c r="C8" s="141" t="s">
        <v>396</v>
      </c>
      <c r="D8" s="203" t="s">
        <v>397</v>
      </c>
      <c r="E8" s="204"/>
      <c r="F8" s="121" t="s">
        <v>398</v>
      </c>
      <c r="G8" s="1"/>
      <c r="J8" s="120"/>
      <c r="K8" s="1"/>
      <c r="L8" s="1"/>
      <c r="M8" s="1"/>
      <c r="N8" s="1"/>
      <c r="O8" s="1"/>
    </row>
    <row r="9">
      <c r="B9" s="1"/>
      <c r="C9" s="1"/>
      <c r="D9" s="1"/>
      <c r="E9" s="1"/>
      <c r="F9" s="121" t="s">
        <v>399</v>
      </c>
      <c r="G9" s="1"/>
      <c r="H9" s="119"/>
      <c r="I9" s="1"/>
      <c r="J9" s="1"/>
      <c r="K9" s="1"/>
      <c r="L9" s="1"/>
      <c r="M9" s="1"/>
      <c r="N9" s="1"/>
      <c r="O9" s="1"/>
    </row>
    <row r="10">
      <c r="B10" s="1"/>
      <c r="C10" s="1"/>
      <c r="D10" s="1"/>
      <c r="E10" s="1"/>
      <c r="F10" s="1"/>
      <c r="G10" s="1"/>
      <c r="H10" s="119"/>
      <c r="I10" s="1"/>
      <c r="J10" s="1"/>
      <c r="K10" s="1"/>
      <c r="L10" s="1"/>
      <c r="M10" s="1"/>
      <c r="N10" s="1"/>
      <c r="O10" s="1"/>
    </row>
    <row r="11">
      <c r="A11" s="4"/>
      <c r="B11" s="71" t="s">
        <v>400</v>
      </c>
      <c r="C11" s="5"/>
      <c r="D11" s="5"/>
      <c r="E11" s="5"/>
      <c r="F11" s="5"/>
      <c r="G11" s="5"/>
      <c r="H11" s="205"/>
      <c r="I11" s="5"/>
      <c r="J11" s="5"/>
      <c r="K11" s="5"/>
      <c r="L11" s="5"/>
      <c r="M11" s="5"/>
      <c r="N11" s="5"/>
      <c r="O11" s="5"/>
      <c r="P11" s="4"/>
      <c r="Q11" s="4"/>
      <c r="R11" s="4"/>
      <c r="S11" s="4"/>
    </row>
    <row r="12">
      <c r="B12" s="206" t="s">
        <v>30</v>
      </c>
      <c r="C12" s="207" t="s">
        <v>401</v>
      </c>
      <c r="D12" s="207" t="s">
        <v>402</v>
      </c>
      <c r="E12" s="207" t="s">
        <v>403</v>
      </c>
      <c r="F12" s="207" t="s">
        <v>404</v>
      </c>
      <c r="G12" s="207" t="s">
        <v>405</v>
      </c>
      <c r="H12" s="207" t="s">
        <v>406</v>
      </c>
      <c r="I12" s="207" t="s">
        <v>407</v>
      </c>
      <c r="J12" s="207" t="s">
        <v>408</v>
      </c>
      <c r="K12" s="207" t="s">
        <v>409</v>
      </c>
      <c r="L12" s="207" t="s">
        <v>410</v>
      </c>
      <c r="M12" s="207" t="s">
        <v>411</v>
      </c>
      <c r="N12" s="207" t="s">
        <v>412</v>
      </c>
      <c r="O12" s="207" t="s">
        <v>413</v>
      </c>
      <c r="P12" s="207" t="s">
        <v>414</v>
      </c>
      <c r="Q12" s="207" t="s">
        <v>415</v>
      </c>
      <c r="R12" s="207" t="s">
        <v>416</v>
      </c>
      <c r="S12" s="207" t="s">
        <v>417</v>
      </c>
    </row>
    <row r="13">
      <c r="B13" s="208">
        <v>1.0</v>
      </c>
      <c r="C13" s="99" t="s">
        <v>418</v>
      </c>
      <c r="D13" s="99" t="s">
        <v>419</v>
      </c>
      <c r="E13" s="99" t="s">
        <v>420</v>
      </c>
      <c r="F13" s="99" t="s">
        <v>421</v>
      </c>
      <c r="G13" s="99" t="s">
        <v>418</v>
      </c>
      <c r="H13" s="99" t="s">
        <v>422</v>
      </c>
      <c r="I13" s="99" t="s">
        <v>423</v>
      </c>
      <c r="J13" s="99" t="s">
        <v>424</v>
      </c>
      <c r="K13" s="99" t="s">
        <v>425</v>
      </c>
      <c r="L13" s="99" t="s">
        <v>426</v>
      </c>
      <c r="M13" s="99" t="s">
        <v>427</v>
      </c>
      <c r="N13" s="99" t="s">
        <v>428</v>
      </c>
      <c r="O13" s="99" t="s">
        <v>429</v>
      </c>
      <c r="P13" s="99" t="s">
        <v>430</v>
      </c>
      <c r="Q13" s="99" t="s">
        <v>431</v>
      </c>
      <c r="R13" s="99" t="s">
        <v>432</v>
      </c>
      <c r="S13" s="99" t="s">
        <v>433</v>
      </c>
    </row>
    <row r="14">
      <c r="B14" s="99">
        <v>2.0</v>
      </c>
      <c r="C14" s="99" t="s">
        <v>418</v>
      </c>
      <c r="D14" s="99" t="s">
        <v>419</v>
      </c>
      <c r="E14" s="99" t="s">
        <v>420</v>
      </c>
      <c r="F14" s="99" t="s">
        <v>434</v>
      </c>
      <c r="G14" s="99" t="s">
        <v>418</v>
      </c>
      <c r="H14" s="99" t="s">
        <v>422</v>
      </c>
      <c r="I14" s="99" t="s">
        <v>435</v>
      </c>
      <c r="J14" s="99" t="s">
        <v>436</v>
      </c>
      <c r="K14" s="99" t="s">
        <v>425</v>
      </c>
      <c r="L14" s="99" t="s">
        <v>426</v>
      </c>
      <c r="M14" s="99" t="s">
        <v>427</v>
      </c>
      <c r="N14" s="99" t="s">
        <v>437</v>
      </c>
      <c r="O14" s="99" t="s">
        <v>429</v>
      </c>
      <c r="P14" s="99" t="s">
        <v>430</v>
      </c>
      <c r="Q14" s="99" t="s">
        <v>431</v>
      </c>
      <c r="R14" s="99" t="s">
        <v>438</v>
      </c>
      <c r="S14" s="99" t="s">
        <v>433</v>
      </c>
    </row>
    <row r="15">
      <c r="B15" s="99">
        <v>3.0</v>
      </c>
      <c r="C15" s="99" t="s">
        <v>418</v>
      </c>
      <c r="D15" s="99" t="s">
        <v>419</v>
      </c>
      <c r="E15" s="99" t="s">
        <v>439</v>
      </c>
      <c r="F15" s="99" t="s">
        <v>440</v>
      </c>
      <c r="G15" s="99" t="s">
        <v>418</v>
      </c>
      <c r="H15" s="99" t="s">
        <v>441</v>
      </c>
      <c r="I15" s="99" t="s">
        <v>442</v>
      </c>
      <c r="J15" s="99" t="s">
        <v>443</v>
      </c>
      <c r="K15" s="99" t="s">
        <v>425</v>
      </c>
      <c r="L15" s="99" t="s">
        <v>426</v>
      </c>
      <c r="M15" s="99" t="s">
        <v>444</v>
      </c>
      <c r="N15" s="99" t="s">
        <v>437</v>
      </c>
      <c r="O15" s="99" t="s">
        <v>429</v>
      </c>
      <c r="P15" s="99" t="s">
        <v>430</v>
      </c>
      <c r="Q15" s="99" t="s">
        <v>431</v>
      </c>
      <c r="R15" s="99" t="s">
        <v>438</v>
      </c>
      <c r="S15" s="99" t="s">
        <v>433</v>
      </c>
    </row>
    <row r="16">
      <c r="B16" s="99">
        <v>4.0</v>
      </c>
      <c r="C16" s="99" t="s">
        <v>418</v>
      </c>
      <c r="D16" s="99" t="s">
        <v>419</v>
      </c>
      <c r="E16" s="209"/>
      <c r="F16" s="209"/>
      <c r="G16" s="99" t="s">
        <v>418</v>
      </c>
      <c r="H16" s="99" t="s">
        <v>441</v>
      </c>
      <c r="I16" s="209"/>
      <c r="J16" s="209"/>
      <c r="K16" s="99" t="s">
        <v>425</v>
      </c>
      <c r="L16" s="99" t="s">
        <v>426</v>
      </c>
      <c r="M16" s="209"/>
      <c r="N16" s="209"/>
      <c r="O16" s="99" t="s">
        <v>429</v>
      </c>
      <c r="P16" s="99" t="s">
        <v>430</v>
      </c>
      <c r="Q16" s="99" t="s">
        <v>431</v>
      </c>
      <c r="R16" s="209"/>
      <c r="S16" s="209"/>
    </row>
    <row r="17">
      <c r="B17" s="99">
        <v>5.0</v>
      </c>
      <c r="C17" s="99" t="s">
        <v>445</v>
      </c>
      <c r="D17" s="99" t="s">
        <v>446</v>
      </c>
      <c r="E17" s="209"/>
      <c r="F17" s="210"/>
      <c r="G17" s="99" t="s">
        <v>447</v>
      </c>
      <c r="H17" s="99" t="s">
        <v>448</v>
      </c>
      <c r="I17" s="209"/>
      <c r="J17" s="209"/>
      <c r="K17" s="99" t="s">
        <v>449</v>
      </c>
      <c r="L17" s="99" t="s">
        <v>450</v>
      </c>
      <c r="M17" s="209"/>
      <c r="N17" s="209"/>
      <c r="O17" s="99" t="s">
        <v>451</v>
      </c>
      <c r="P17" s="99" t="s">
        <v>452</v>
      </c>
      <c r="Q17" s="99" t="s">
        <v>453</v>
      </c>
      <c r="R17" s="209"/>
      <c r="S17" s="209"/>
    </row>
    <row r="18">
      <c r="B18" s="99">
        <v>6.0</v>
      </c>
      <c r="C18" s="99" t="s">
        <v>445</v>
      </c>
      <c r="D18" s="99" t="s">
        <v>446</v>
      </c>
      <c r="E18" s="209"/>
      <c r="F18" s="209"/>
      <c r="G18" s="99" t="s">
        <v>447</v>
      </c>
      <c r="H18" s="99" t="s">
        <v>448</v>
      </c>
      <c r="I18" s="209"/>
      <c r="J18" s="209"/>
      <c r="K18" s="99" t="s">
        <v>449</v>
      </c>
      <c r="L18" s="99" t="s">
        <v>450</v>
      </c>
      <c r="M18" s="209"/>
      <c r="N18" s="209"/>
      <c r="O18" s="99" t="s">
        <v>451</v>
      </c>
      <c r="P18" s="99" t="s">
        <v>452</v>
      </c>
      <c r="Q18" s="99" t="s">
        <v>453</v>
      </c>
      <c r="R18" s="209"/>
      <c r="S18" s="209"/>
    </row>
    <row r="19">
      <c r="B19" s="130"/>
      <c r="C19" s="211"/>
      <c r="D19" s="211"/>
      <c r="E19" s="211"/>
      <c r="G19" s="211"/>
      <c r="H19" s="211"/>
      <c r="I19" s="211"/>
      <c r="J19" s="211"/>
      <c r="K19" s="211"/>
      <c r="L19" s="211"/>
      <c r="M19" s="211"/>
      <c r="N19" s="211"/>
      <c r="O19" s="98" t="s">
        <v>454</v>
      </c>
      <c r="P19" s="98"/>
      <c r="Q19" s="98"/>
      <c r="R19" s="98"/>
      <c r="S19" s="98"/>
    </row>
    <row r="20">
      <c r="B20" s="211" t="s">
        <v>455</v>
      </c>
      <c r="C20" s="211"/>
      <c r="D20" s="211"/>
      <c r="E20" s="211"/>
      <c r="F20" s="211"/>
      <c r="G20" s="211"/>
      <c r="H20" s="211"/>
      <c r="I20" s="11"/>
      <c r="N20" s="211"/>
      <c r="O20" s="98" t="s">
        <v>456</v>
      </c>
      <c r="P20" s="98"/>
      <c r="Q20" s="98"/>
      <c r="R20" s="98"/>
      <c r="S20" s="98"/>
    </row>
    <row r="21">
      <c r="B21" s="211" t="s">
        <v>457</v>
      </c>
      <c r="C21" s="211" t="s">
        <v>458</v>
      </c>
      <c r="D21" s="211" t="s">
        <v>459</v>
      </c>
      <c r="E21" s="211" t="s">
        <v>460</v>
      </c>
      <c r="F21" s="211"/>
      <c r="G21" s="211"/>
      <c r="H21" s="211"/>
      <c r="I21" s="11"/>
      <c r="N21" s="211"/>
      <c r="O21" s="98"/>
      <c r="P21" s="98"/>
      <c r="Q21" s="98"/>
      <c r="R21" s="98"/>
      <c r="S21" s="98"/>
    </row>
    <row r="22">
      <c r="B22" s="211" t="s">
        <v>461</v>
      </c>
      <c r="C22" s="211" t="s">
        <v>462</v>
      </c>
      <c r="D22" s="211" t="s">
        <v>463</v>
      </c>
      <c r="E22" s="66" t="s">
        <v>464</v>
      </c>
      <c r="F22" s="211"/>
      <c r="G22" s="211"/>
      <c r="H22" s="211"/>
      <c r="I22" s="11"/>
      <c r="N22" s="211"/>
      <c r="O22" s="98"/>
      <c r="P22" s="98"/>
      <c r="Q22" s="98"/>
      <c r="R22" s="98"/>
      <c r="S22" s="98"/>
    </row>
    <row r="23">
      <c r="B23" s="211" t="s">
        <v>465</v>
      </c>
      <c r="C23" s="211" t="s">
        <v>466</v>
      </c>
      <c r="D23" s="211" t="s">
        <v>467</v>
      </c>
      <c r="E23" s="11"/>
      <c r="G23" s="211"/>
      <c r="H23" s="211"/>
      <c r="I23" s="11"/>
      <c r="N23" s="211"/>
      <c r="O23" s="98"/>
      <c r="P23" s="98"/>
      <c r="Q23" s="98"/>
      <c r="R23" s="98"/>
      <c r="S23" s="98"/>
    </row>
    <row r="24">
      <c r="B24" s="211" t="s">
        <v>468</v>
      </c>
      <c r="C24" s="211" t="s">
        <v>469</v>
      </c>
      <c r="D24" s="211" t="s">
        <v>470</v>
      </c>
      <c r="E24" s="11"/>
      <c r="G24" s="211"/>
      <c r="H24" s="211"/>
      <c r="I24" s="11"/>
      <c r="N24" s="211"/>
      <c r="O24" s="98"/>
      <c r="P24" s="98"/>
      <c r="Q24" s="98"/>
      <c r="R24" s="98"/>
      <c r="S24" s="98"/>
    </row>
    <row r="25">
      <c r="B25" s="211" t="s">
        <v>471</v>
      </c>
      <c r="C25" s="211" t="s">
        <v>472</v>
      </c>
      <c r="D25" s="211" t="s">
        <v>473</v>
      </c>
      <c r="E25" s="11"/>
      <c r="G25" s="211"/>
      <c r="H25" s="211"/>
      <c r="I25" s="11"/>
      <c r="J25" s="211"/>
      <c r="N25" s="211"/>
      <c r="O25" s="98"/>
      <c r="P25" s="98"/>
      <c r="Q25" s="98"/>
      <c r="R25" s="98"/>
      <c r="S25" s="98"/>
    </row>
    <row r="26">
      <c r="B26" s="130"/>
      <c r="C26" s="121"/>
      <c r="D26" s="11"/>
      <c r="E26" s="11"/>
      <c r="F26" s="211"/>
      <c r="G26" s="211"/>
      <c r="H26" s="211"/>
      <c r="I26" s="11"/>
      <c r="J26" s="211"/>
      <c r="K26" s="11"/>
      <c r="L26" s="211"/>
      <c r="M26" s="211"/>
      <c r="N26" s="211"/>
      <c r="O26" s="98"/>
      <c r="P26" s="98"/>
      <c r="Q26" s="98"/>
      <c r="R26" s="98"/>
      <c r="S26" s="98"/>
    </row>
    <row r="27">
      <c r="A27" s="212"/>
      <c r="B27" s="213" t="s">
        <v>474</v>
      </c>
      <c r="C27" s="214"/>
      <c r="D27" s="212"/>
      <c r="E27" s="212"/>
      <c r="F27" s="214"/>
      <c r="G27" s="214"/>
      <c r="H27" s="214"/>
      <c r="I27" s="212"/>
      <c r="J27" s="214"/>
      <c r="K27" s="212"/>
      <c r="L27" s="214"/>
      <c r="M27" s="214"/>
      <c r="N27" s="214"/>
      <c r="O27" s="214"/>
      <c r="P27" s="214"/>
      <c r="Q27" s="214"/>
      <c r="R27" s="214"/>
      <c r="S27" s="214"/>
    </row>
    <row r="28">
      <c r="B28" s="117" t="s">
        <v>475</v>
      </c>
      <c r="C28" s="121"/>
      <c r="D28" s="11"/>
      <c r="E28" s="11"/>
      <c r="F28" s="211"/>
      <c r="G28" s="211"/>
      <c r="H28" s="211"/>
      <c r="I28" s="11"/>
      <c r="J28" s="211"/>
      <c r="K28" s="11"/>
      <c r="L28" s="211"/>
      <c r="M28" s="211"/>
      <c r="N28" s="211"/>
      <c r="O28" s="98"/>
      <c r="P28" s="98"/>
      <c r="Q28" s="98"/>
      <c r="R28" s="98"/>
      <c r="S28" s="98"/>
    </row>
    <row r="29">
      <c r="B29" s="117" t="s">
        <v>476</v>
      </c>
      <c r="C29" s="121"/>
      <c r="D29" s="11"/>
      <c r="E29" s="11"/>
      <c r="F29" s="211"/>
      <c r="G29" s="211"/>
      <c r="H29" s="211"/>
      <c r="I29" s="11"/>
      <c r="J29" s="211"/>
      <c r="K29" s="11"/>
      <c r="L29" s="211"/>
      <c r="M29" s="211"/>
      <c r="N29" s="211"/>
      <c r="O29" s="98"/>
      <c r="P29" s="98"/>
      <c r="Q29" s="98"/>
      <c r="R29" s="98"/>
      <c r="S29" s="98"/>
    </row>
    <row r="30">
      <c r="B30" s="117" t="s">
        <v>477</v>
      </c>
      <c r="C30" s="121"/>
      <c r="D30" s="11"/>
      <c r="E30" s="11"/>
      <c r="F30" s="211"/>
      <c r="G30" s="211"/>
      <c r="H30" s="211"/>
      <c r="I30" s="11"/>
      <c r="J30" s="211"/>
      <c r="K30" s="11"/>
      <c r="L30" s="211"/>
      <c r="M30" s="211"/>
      <c r="N30" s="211"/>
      <c r="O30" s="98"/>
      <c r="P30" s="98"/>
      <c r="Q30" s="98"/>
      <c r="R30" s="98"/>
      <c r="S30" s="98"/>
    </row>
    <row r="31">
      <c r="B31" s="130"/>
      <c r="C31" s="121"/>
      <c r="D31" s="11"/>
      <c r="E31" s="11"/>
      <c r="F31" s="211"/>
      <c r="G31" s="211"/>
      <c r="H31" s="211"/>
      <c r="I31" s="11"/>
      <c r="J31" s="211"/>
      <c r="K31" s="11"/>
      <c r="L31" s="211"/>
      <c r="M31" s="211"/>
      <c r="N31" s="211"/>
      <c r="O31" s="98"/>
      <c r="P31" s="98"/>
      <c r="Q31" s="98"/>
      <c r="R31" s="98"/>
      <c r="S31" s="98"/>
    </row>
    <row r="32">
      <c r="B32" s="130"/>
      <c r="C32" s="121"/>
      <c r="D32" s="11"/>
      <c r="E32" s="11"/>
      <c r="F32" s="211"/>
      <c r="G32" s="211"/>
      <c r="H32" s="211"/>
      <c r="I32" s="11"/>
      <c r="J32" s="211"/>
      <c r="K32" s="11"/>
      <c r="L32" s="211"/>
      <c r="M32" s="211"/>
      <c r="N32" s="211"/>
      <c r="O32" s="98"/>
      <c r="P32" s="98"/>
      <c r="Q32" s="98"/>
      <c r="R32" s="98"/>
      <c r="S32" s="98"/>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0.13"/>
    <col customWidth="1" min="3" max="19" width="12.63"/>
  </cols>
  <sheetData>
    <row r="1">
      <c r="B1" s="120" t="s">
        <v>478</v>
      </c>
      <c r="C1" s="1"/>
      <c r="D1" s="1"/>
      <c r="E1" s="1"/>
      <c r="F1" s="1"/>
      <c r="G1" s="1"/>
      <c r="H1" s="1"/>
      <c r="I1" s="1"/>
      <c r="J1" s="1"/>
      <c r="K1" s="1"/>
      <c r="L1" s="1"/>
      <c r="M1" s="1"/>
      <c r="N1" s="1"/>
      <c r="O1" s="1"/>
    </row>
    <row r="2">
      <c r="A2" s="4"/>
      <c r="B2" s="71" t="s">
        <v>385</v>
      </c>
      <c r="C2" s="5"/>
      <c r="D2" s="5"/>
      <c r="E2" s="5"/>
      <c r="F2" s="5"/>
      <c r="G2" s="5"/>
      <c r="H2" s="5"/>
      <c r="I2" s="5"/>
      <c r="J2" s="5"/>
      <c r="K2" s="5"/>
      <c r="L2" s="5"/>
      <c r="M2" s="5"/>
      <c r="N2" s="5"/>
      <c r="O2" s="5"/>
      <c r="P2" s="4"/>
      <c r="Q2" s="4"/>
      <c r="R2" s="4"/>
      <c r="S2" s="4"/>
    </row>
    <row r="3">
      <c r="B3" s="120" t="s">
        <v>479</v>
      </c>
      <c r="C3" s="1"/>
      <c r="D3" s="1"/>
      <c r="E3" s="1"/>
      <c r="F3" s="1"/>
      <c r="G3" s="1"/>
      <c r="H3" s="1"/>
      <c r="I3" s="1"/>
      <c r="J3" s="1"/>
      <c r="K3" s="1"/>
      <c r="L3" s="1"/>
      <c r="M3" s="1"/>
      <c r="N3" s="1"/>
      <c r="O3" s="1"/>
    </row>
    <row r="4">
      <c r="B4" s="120" t="s">
        <v>480</v>
      </c>
      <c r="C4" s="1"/>
      <c r="D4" s="1"/>
      <c r="E4" s="1"/>
      <c r="F4" s="1"/>
      <c r="G4" s="1"/>
      <c r="H4" s="119"/>
      <c r="I4" s="1"/>
      <c r="J4" s="1"/>
      <c r="K4" s="1"/>
      <c r="L4" s="1"/>
      <c r="M4" s="1"/>
      <c r="N4" s="1"/>
      <c r="O4" s="1"/>
    </row>
    <row r="5">
      <c r="B5" s="120"/>
      <c r="C5" s="1"/>
      <c r="D5" s="1"/>
      <c r="E5" s="1"/>
      <c r="F5" s="1"/>
      <c r="G5" s="1"/>
      <c r="H5" s="119"/>
      <c r="I5" s="1"/>
      <c r="J5" s="1"/>
      <c r="K5" s="1"/>
      <c r="L5" s="1"/>
      <c r="M5" s="1"/>
      <c r="N5" s="1"/>
      <c r="O5" s="1"/>
    </row>
    <row r="6">
      <c r="B6" s="120" t="s">
        <v>481</v>
      </c>
      <c r="C6" s="1"/>
      <c r="D6" s="1"/>
      <c r="E6" s="1"/>
      <c r="F6" s="1"/>
      <c r="G6" s="1"/>
      <c r="H6" s="119"/>
      <c r="I6" s="1"/>
      <c r="J6" s="1"/>
      <c r="K6" s="1"/>
      <c r="L6" s="1"/>
      <c r="M6" s="1"/>
      <c r="N6" s="1"/>
      <c r="O6" s="1"/>
    </row>
    <row r="7">
      <c r="B7" s="120" t="s">
        <v>482</v>
      </c>
      <c r="C7" s="1"/>
      <c r="D7" s="1"/>
      <c r="E7" s="1"/>
      <c r="F7" s="1"/>
      <c r="G7" s="1"/>
      <c r="H7" s="119"/>
      <c r="I7" s="1"/>
      <c r="J7" s="1"/>
      <c r="K7" s="1"/>
      <c r="L7" s="1"/>
      <c r="M7" s="1"/>
      <c r="N7" s="1"/>
      <c r="O7" s="1"/>
    </row>
    <row r="8">
      <c r="B8" s="120"/>
      <c r="C8" s="1"/>
      <c r="D8" s="1"/>
      <c r="E8" s="1"/>
      <c r="F8" s="1"/>
      <c r="G8" s="1"/>
      <c r="H8" s="119"/>
      <c r="I8" s="1"/>
      <c r="J8" s="1"/>
      <c r="K8" s="1"/>
      <c r="L8" s="1"/>
      <c r="M8" s="1"/>
      <c r="N8" s="1"/>
      <c r="O8" s="1"/>
    </row>
    <row r="9">
      <c r="A9" s="4"/>
      <c r="B9" s="71" t="s">
        <v>483</v>
      </c>
      <c r="C9" s="5"/>
      <c r="D9" s="5"/>
      <c r="E9" s="5"/>
      <c r="F9" s="5"/>
      <c r="G9" s="5"/>
      <c r="H9" s="5"/>
      <c r="I9" s="5"/>
      <c r="J9" s="5"/>
      <c r="K9" s="5"/>
      <c r="L9" s="5"/>
      <c r="M9" s="5"/>
      <c r="N9" s="5"/>
      <c r="O9" s="5"/>
      <c r="P9" s="4"/>
      <c r="Q9" s="4"/>
      <c r="R9" s="4"/>
      <c r="S9" s="4"/>
    </row>
    <row r="10">
      <c r="B10" s="120"/>
      <c r="C10" s="1"/>
      <c r="D10" s="1"/>
      <c r="E10" s="1"/>
      <c r="F10" s="1"/>
      <c r="G10" s="1"/>
      <c r="H10" s="119"/>
      <c r="I10" s="1"/>
      <c r="J10" s="1"/>
      <c r="K10" s="1"/>
      <c r="L10" s="1"/>
      <c r="M10" s="1"/>
      <c r="N10" s="1"/>
      <c r="O10" s="1"/>
    </row>
    <row r="11">
      <c r="B11" s="215" t="s">
        <v>172</v>
      </c>
      <c r="C11" s="216"/>
      <c r="D11" s="217">
        <v>0.2</v>
      </c>
      <c r="E11" s="1"/>
      <c r="F11" s="1"/>
      <c r="G11" s="1"/>
      <c r="H11" s="119"/>
      <c r="I11" s="1"/>
      <c r="J11" s="1"/>
      <c r="K11" s="1"/>
      <c r="L11" s="1"/>
      <c r="M11" s="1"/>
      <c r="N11" s="1"/>
      <c r="O11" s="1"/>
    </row>
    <row r="12">
      <c r="B12" s="218" t="s">
        <v>484</v>
      </c>
      <c r="C12" s="219"/>
      <c r="D12" s="217">
        <v>0.2</v>
      </c>
      <c r="E12" s="1"/>
      <c r="F12" s="1"/>
      <c r="G12" s="1"/>
      <c r="H12" s="119"/>
      <c r="I12" s="1"/>
      <c r="J12" s="1"/>
      <c r="K12" s="1"/>
      <c r="L12" s="1"/>
      <c r="M12" s="1"/>
      <c r="N12" s="1"/>
      <c r="O12" s="1"/>
    </row>
    <row r="13">
      <c r="B13" s="218" t="s">
        <v>485</v>
      </c>
      <c r="C13" s="219"/>
      <c r="D13" s="217">
        <v>0.2</v>
      </c>
      <c r="E13" s="1"/>
      <c r="F13" s="1"/>
      <c r="G13" s="1"/>
      <c r="H13" s="119"/>
      <c r="I13" s="1"/>
      <c r="J13" s="1"/>
      <c r="K13" s="1"/>
      <c r="L13" s="1"/>
      <c r="M13" s="1"/>
      <c r="N13" s="1"/>
      <c r="O13" s="1"/>
    </row>
    <row r="14">
      <c r="B14" s="218" t="s">
        <v>486</v>
      </c>
      <c r="C14" s="219"/>
      <c r="D14" s="220">
        <v>0.1</v>
      </c>
      <c r="E14" s="119"/>
      <c r="F14" s="1"/>
      <c r="G14" s="1"/>
      <c r="H14" s="119"/>
      <c r="I14" s="1"/>
      <c r="J14" s="1"/>
      <c r="K14" s="1"/>
      <c r="L14" s="1"/>
      <c r="M14" s="1"/>
      <c r="N14" s="1"/>
      <c r="O14" s="1"/>
    </row>
    <row r="15">
      <c r="B15" s="120"/>
      <c r="C15" s="1"/>
      <c r="D15" s="1"/>
      <c r="E15" s="1"/>
      <c r="F15" s="1"/>
      <c r="G15" s="1"/>
      <c r="H15" s="119"/>
      <c r="I15" s="1"/>
      <c r="J15" s="1"/>
      <c r="K15" s="1"/>
      <c r="L15" s="1"/>
      <c r="M15" s="1"/>
      <c r="N15" s="1"/>
      <c r="O15"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3" width="3.88"/>
    <col customWidth="1" min="4" max="5" width="2.63"/>
    <col customWidth="1" min="6" max="7" width="3.88"/>
    <col customWidth="1" min="8" max="9" width="2.63"/>
    <col customWidth="1" min="10" max="11" width="3.88"/>
    <col customWidth="1" min="12" max="13" width="2.63"/>
    <col customWidth="1" min="14" max="15" width="3.88"/>
    <col customWidth="1" min="16" max="17" width="2.63"/>
    <col customWidth="1" min="18" max="19" width="3.88"/>
    <col customWidth="1" min="20" max="21" width="2.63"/>
    <col customWidth="1" min="22" max="23" width="3.88"/>
    <col customWidth="1" min="24" max="25" width="2.63"/>
    <col customWidth="1" min="26" max="27" width="3.88"/>
    <col customWidth="1" min="28" max="29" width="2.63"/>
    <col customWidth="1" min="30" max="31" width="3.88"/>
    <col customWidth="1" min="32" max="33" width="2.63"/>
    <col customWidth="1" min="34" max="35" width="3.88"/>
    <col customWidth="1" min="36" max="37" width="2.63"/>
    <col customWidth="1" min="38" max="39" width="3.88"/>
    <col customWidth="1" min="40" max="41" width="2.63"/>
    <col customWidth="1" min="42" max="43" width="3.88"/>
    <col customWidth="1" min="44" max="45" width="2.63"/>
    <col customWidth="1" min="46" max="47" width="3.88"/>
    <col customWidth="1" min="48" max="49" width="2.63"/>
    <col customWidth="1" min="50" max="51" width="3.88"/>
    <col customWidth="1" min="52" max="53" width="2.63"/>
    <col customWidth="1" min="54" max="55" width="3.88"/>
    <col customWidth="1" min="56" max="57" width="2.63"/>
    <col customWidth="1" min="58" max="59" width="3.88"/>
    <col customWidth="1" min="60" max="61" width="2.63"/>
    <col customWidth="1" min="62" max="63" width="3.88"/>
    <col customWidth="1" min="64" max="65" width="2.63"/>
    <col customWidth="1" min="66" max="67" width="3.88"/>
    <col customWidth="1" min="68" max="69" width="2.63"/>
    <col customWidth="1" min="70" max="71" width="3.88"/>
  </cols>
  <sheetData>
    <row r="1">
      <c r="A1" s="221"/>
      <c r="B1" s="222" t="s">
        <v>487</v>
      </c>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221"/>
      <c r="BE1" s="221"/>
      <c r="BF1" s="221"/>
      <c r="BG1" s="221"/>
      <c r="BH1" s="221"/>
      <c r="BI1" s="221"/>
      <c r="BJ1" s="221"/>
      <c r="BK1" s="221"/>
      <c r="BL1" s="221"/>
      <c r="BM1" s="221"/>
      <c r="BN1" s="221"/>
      <c r="BO1" s="221"/>
      <c r="BP1" s="221"/>
      <c r="BQ1" s="221"/>
      <c r="BR1" s="221"/>
      <c r="BS1" s="221"/>
    </row>
    <row r="3">
      <c r="B3" s="223" t="s">
        <v>488</v>
      </c>
    </row>
    <row r="4">
      <c r="B4" s="223" t="s">
        <v>489</v>
      </c>
    </row>
    <row r="5">
      <c r="B5" s="223" t="s">
        <v>490</v>
      </c>
      <c r="BE5" s="224"/>
    </row>
    <row r="6">
      <c r="B6" s="223" t="s">
        <v>491</v>
      </c>
      <c r="BE6" s="224"/>
    </row>
    <row r="7">
      <c r="B7" s="223" t="s">
        <v>492</v>
      </c>
      <c r="BE7" s="224" t="s">
        <v>493</v>
      </c>
    </row>
    <row r="8">
      <c r="B8" s="225" t="s">
        <v>494</v>
      </c>
      <c r="BE8" s="226"/>
    </row>
    <row r="9">
      <c r="BE9" s="226"/>
    </row>
    <row r="10">
      <c r="B10" s="227" t="s">
        <v>495</v>
      </c>
      <c r="C10" s="17"/>
      <c r="F10" s="228" t="s">
        <v>496</v>
      </c>
      <c r="G10" s="229"/>
      <c r="J10" s="228" t="s">
        <v>497</v>
      </c>
      <c r="K10" s="229"/>
      <c r="N10" s="228" t="s">
        <v>498</v>
      </c>
      <c r="O10" s="229"/>
      <c r="R10" s="228" t="s">
        <v>499</v>
      </c>
      <c r="S10" s="229"/>
      <c r="V10" s="228" t="s">
        <v>500</v>
      </c>
      <c r="W10" s="229"/>
      <c r="Z10" s="228" t="s">
        <v>501</v>
      </c>
      <c r="AA10" s="229"/>
      <c r="AD10" s="228" t="s">
        <v>502</v>
      </c>
      <c r="AE10" s="229"/>
      <c r="AH10" s="228" t="s">
        <v>503</v>
      </c>
      <c r="AI10" s="229"/>
      <c r="AL10" s="228" t="s">
        <v>504</v>
      </c>
      <c r="AM10" s="229"/>
      <c r="AP10" s="228" t="s">
        <v>505</v>
      </c>
      <c r="AQ10" s="229"/>
      <c r="AT10" s="228" t="s">
        <v>506</v>
      </c>
      <c r="AU10" s="229"/>
      <c r="AX10" s="228" t="s">
        <v>507</v>
      </c>
      <c r="AY10" s="229"/>
      <c r="BB10" s="228" t="s">
        <v>508</v>
      </c>
      <c r="BC10" s="229"/>
      <c r="BE10" s="226"/>
      <c r="BF10" s="228" t="s">
        <v>509</v>
      </c>
      <c r="BG10" s="229"/>
      <c r="BJ10" s="228" t="s">
        <v>510</v>
      </c>
      <c r="BK10" s="229"/>
      <c r="BN10" s="228" t="s">
        <v>511</v>
      </c>
      <c r="BO10" s="229"/>
      <c r="BR10" s="228" t="s">
        <v>512</v>
      </c>
      <c r="BS10" s="229"/>
    </row>
    <row r="11">
      <c r="B11" s="230" t="s">
        <v>513</v>
      </c>
      <c r="C11" s="231"/>
      <c r="E11" s="232" t="str">
        <f>IFERROR(__xludf.DUMMYFUNCTION("SPARKLINE({1,-1},{""linewidth"",0.2})"),"")</f>
        <v/>
      </c>
      <c r="F11" s="230" t="s">
        <v>513</v>
      </c>
      <c r="G11" s="231"/>
      <c r="I11" s="232" t="str">
        <f>IFERROR(__xludf.DUMMYFUNCTION("SPARKLINE({1,-1},{""linewidth"",0.2})"),"")</f>
        <v/>
      </c>
      <c r="J11" s="230" t="s">
        <v>514</v>
      </c>
      <c r="K11" s="231"/>
      <c r="M11" s="232" t="str">
        <f>IFERROR(__xludf.DUMMYFUNCTION("SPARKLINE({1,-1},{""linewidth"",0.2})"),"")</f>
        <v/>
      </c>
      <c r="N11" s="230" t="s">
        <v>515</v>
      </c>
      <c r="O11" s="231"/>
      <c r="Q11" s="232" t="str">
        <f>IFERROR(__xludf.DUMMYFUNCTION("SPARKLINE({1,-1},{""linewidth"",0.2})"),"")</f>
        <v/>
      </c>
      <c r="R11" s="230" t="s">
        <v>516</v>
      </c>
      <c r="S11" s="231"/>
      <c r="U11" s="232" t="str">
        <f>IFERROR(__xludf.DUMMYFUNCTION("SPARKLINE({1,-1},{""linewidth"",0.2})"),"")</f>
        <v/>
      </c>
      <c r="V11" s="230" t="s">
        <v>517</v>
      </c>
      <c r="W11" s="231"/>
      <c r="Y11" s="232" t="str">
        <f>IFERROR(__xludf.DUMMYFUNCTION("SPARKLINE({1,-1},{""linewidth"",0.2})"),"")</f>
        <v/>
      </c>
      <c r="Z11" s="230" t="s">
        <v>518</v>
      </c>
      <c r="AA11" s="231"/>
      <c r="AC11" s="232" t="str">
        <f>IFERROR(__xludf.DUMMYFUNCTION("SPARKLINE({1,-1},{""linewidth"",0.2})"),"")</f>
        <v/>
      </c>
      <c r="AD11" s="230" t="s">
        <v>519</v>
      </c>
      <c r="AE11" s="231"/>
      <c r="AG11" s="232" t="str">
        <f>IFERROR(__xludf.DUMMYFUNCTION("SPARKLINE({1,-1},{""linewidth"",0.2})"),"")</f>
        <v/>
      </c>
      <c r="AH11" s="230" t="s">
        <v>520</v>
      </c>
      <c r="AI11" s="231"/>
      <c r="AK11" s="232" t="str">
        <f>IFERROR(__xludf.DUMMYFUNCTION("SPARKLINE({1,-1},{""linewidth"",0.2})"),"")</f>
        <v/>
      </c>
      <c r="AL11" s="230" t="s">
        <v>521</v>
      </c>
      <c r="AM11" s="231"/>
      <c r="AO11" s="232" t="str">
        <f>IFERROR(__xludf.DUMMYFUNCTION("SPARKLINE({1,-1},{""linewidth"",0.2})"),"")</f>
        <v/>
      </c>
      <c r="AP11" s="230" t="s">
        <v>522</v>
      </c>
      <c r="AQ11" s="231"/>
      <c r="AS11" s="232" t="str">
        <f>IFERROR(__xludf.DUMMYFUNCTION("SPARKLINE({1,-1},{""linewidth"",0.2})"),"")</f>
        <v/>
      </c>
      <c r="AT11" s="230" t="s">
        <v>523</v>
      </c>
      <c r="AU11" s="231"/>
      <c r="AW11" s="232" t="str">
        <f>IFERROR(__xludf.DUMMYFUNCTION("SPARKLINE({1,-1},{""linewidth"",0.2})"),"")</f>
        <v/>
      </c>
      <c r="AX11" s="230" t="s">
        <v>524</v>
      </c>
      <c r="AY11" s="231"/>
      <c r="BA11" s="232" t="str">
        <f>IFERROR(__xludf.DUMMYFUNCTION("SPARKLINE({1,-1},{""linewidth"",0.2})"),"")</f>
        <v/>
      </c>
      <c r="BB11" s="230" t="s">
        <v>524</v>
      </c>
      <c r="BC11" s="231"/>
      <c r="BD11" s="232" t="str">
        <f>IFERROR(__xludf.DUMMYFUNCTION("SPARKLINE({1,-1},{""linewidth"",0.2})"),"")</f>
        <v/>
      </c>
      <c r="BE11" s="233" t="str">
        <f>IFERROR(__xludf.DUMMYFUNCTION("SPARKLINE({0,1},{""linewidth"",0.2})"),"")</f>
        <v/>
      </c>
      <c r="BF11" s="230" t="s">
        <v>525</v>
      </c>
      <c r="BG11" s="231"/>
      <c r="BI11" s="232" t="str">
        <f>IFERROR(__xludf.DUMMYFUNCTION("SPARKLINE({1,-1},{""linewidth"",0.2})"),"")</f>
        <v/>
      </c>
      <c r="BJ11" s="230" t="s">
        <v>525</v>
      </c>
      <c r="BK11" s="231"/>
      <c r="BM11" s="232" t="str">
        <f>IFERROR(__xludf.DUMMYFUNCTION("SPARKLINE({1,-1},{""linewidth"",0.2})"),"")</f>
        <v/>
      </c>
      <c r="BN11" s="230" t="s">
        <v>526</v>
      </c>
      <c r="BO11" s="231"/>
      <c r="BQ11" s="232" t="str">
        <f>IFERROR(__xludf.DUMMYFUNCTION("SPARKLINE({1,-1},{""linewidth"",0.2})"),"")</f>
        <v/>
      </c>
      <c r="BR11" s="230" t="s">
        <v>526</v>
      </c>
      <c r="BS11" s="231"/>
    </row>
    <row r="12">
      <c r="B12" s="234"/>
      <c r="C12" s="235"/>
      <c r="D12" s="236"/>
      <c r="E12" s="237" t="str">
        <f>IFERROR(__xludf.DUMMYFUNCTION("SPARKLINE({0,1},{""linewidth"",0.2})"),"")</f>
        <v/>
      </c>
      <c r="F12" s="234"/>
      <c r="G12" s="235"/>
      <c r="H12" s="236"/>
      <c r="I12" s="237" t="str">
        <f>IFERROR(__xludf.DUMMYFUNCTION("SPARKLINE({0,1},{""linewidth"",0.2})"),"")</f>
        <v/>
      </c>
      <c r="J12" s="234"/>
      <c r="K12" s="235"/>
      <c r="L12" s="236"/>
      <c r="M12" s="237" t="str">
        <f>IFERROR(__xludf.DUMMYFUNCTION("SPARKLINE({0,1},{""linewidth"",0.2})"),"")</f>
        <v/>
      </c>
      <c r="N12" s="234"/>
      <c r="O12" s="235"/>
      <c r="P12" s="236"/>
      <c r="Q12" s="237" t="str">
        <f>IFERROR(__xludf.DUMMYFUNCTION("SPARKLINE({0,1},{""linewidth"",0.2})"),"")</f>
        <v/>
      </c>
      <c r="R12" s="234"/>
      <c r="S12" s="235"/>
      <c r="T12" s="236"/>
      <c r="U12" s="237" t="str">
        <f>IFERROR(__xludf.DUMMYFUNCTION("SPARKLINE({0,1},{""linewidth"",0.2})"),"")</f>
        <v/>
      </c>
      <c r="V12" s="234"/>
      <c r="W12" s="235"/>
      <c r="X12" s="236"/>
      <c r="Y12" s="237" t="str">
        <f>IFERROR(__xludf.DUMMYFUNCTION("SPARKLINE({0,1},{""linewidth"",0.2})"),"")</f>
        <v/>
      </c>
      <c r="Z12" s="234"/>
      <c r="AA12" s="235"/>
      <c r="AB12" s="236"/>
      <c r="AC12" s="237" t="str">
        <f>IFERROR(__xludf.DUMMYFUNCTION("SPARKLINE({0,1},{""linewidth"",0.2})"),"")</f>
        <v/>
      </c>
      <c r="AD12" s="234"/>
      <c r="AE12" s="235"/>
      <c r="AF12" s="236"/>
      <c r="AG12" s="237" t="str">
        <f>IFERROR(__xludf.DUMMYFUNCTION("SPARKLINE({0,1},{""linewidth"",0.2})"),"")</f>
        <v/>
      </c>
      <c r="AH12" s="234"/>
      <c r="AI12" s="235"/>
      <c r="AJ12" s="236"/>
      <c r="AK12" s="238" t="str">
        <f>IFERROR(__xludf.DUMMYFUNCTION("SPARKLINE({0,1},{""linewidth"",0.2})"),"")</f>
        <v/>
      </c>
      <c r="AL12" s="234"/>
      <c r="AM12" s="235"/>
      <c r="AN12" s="236"/>
      <c r="AO12" s="238" t="str">
        <f>IFERROR(__xludf.DUMMYFUNCTION("SPARKLINE({0,1},{""linewidth"",0.2})"),"")</f>
        <v/>
      </c>
      <c r="AP12" s="234"/>
      <c r="AQ12" s="235"/>
      <c r="AR12" s="236"/>
      <c r="AS12" s="238" t="str">
        <f>IFERROR(__xludf.DUMMYFUNCTION("SPARKLINE({0,1},{""linewidth"",0.2})"),"")</f>
        <v/>
      </c>
      <c r="AT12" s="234"/>
      <c r="AU12" s="235"/>
      <c r="AV12" s="236"/>
      <c r="AW12" s="238" t="str">
        <f>IFERROR(__xludf.DUMMYFUNCTION("SPARKLINE({0,1},{""linewidth"",0.2})"),"")</f>
        <v/>
      </c>
      <c r="AX12" s="234"/>
      <c r="AY12" s="235"/>
      <c r="AZ12" s="236"/>
      <c r="BA12" s="238" t="str">
        <f>IFERROR(__xludf.DUMMYFUNCTION("SPARKLINE({0,1},{""linewidth"",0.2})"),"")</f>
        <v/>
      </c>
      <c r="BB12" s="234"/>
      <c r="BC12" s="235"/>
      <c r="BE12" s="239"/>
      <c r="BF12" s="234"/>
      <c r="BG12" s="235"/>
      <c r="BH12" s="236"/>
      <c r="BI12" s="238" t="str">
        <f>IFERROR(__xludf.DUMMYFUNCTION("SPARKLINE({0,1},{""linewidth"",0.2})"),"")</f>
        <v/>
      </c>
      <c r="BJ12" s="234"/>
      <c r="BK12" s="235"/>
      <c r="BL12" s="236"/>
      <c r="BM12" s="238" t="str">
        <f>IFERROR(__xludf.DUMMYFUNCTION("SPARKLINE({0,1},{""linewidth"",0.2})"),"")</f>
        <v/>
      </c>
      <c r="BN12" s="234"/>
      <c r="BO12" s="235"/>
      <c r="BP12" s="236"/>
      <c r="BQ12" s="238" t="str">
        <f>IFERROR(__xludf.DUMMYFUNCTION("SPARKLINE({0,1},{""linewidth"",0.2})"),"")</f>
        <v/>
      </c>
      <c r="BR12" s="234"/>
      <c r="BS12" s="235"/>
    </row>
    <row r="13">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0"/>
      <c r="BB13" s="241"/>
      <c r="BF13" s="242" t="str">
        <f>IFERROR(__xludf.DUMMYFUNCTION("SPARKLINE({0,1},{""linewidth"",0.2;""color"",""#ff0000""})"),"")</f>
        <v/>
      </c>
      <c r="BG13" s="173" t="str">
        <f>IFERROR(__xludf.DUMMYFUNCTION("SPARKLINE({1,0},{""linewidth"",0.2;""color"",""#ff0000""})"),"")</f>
        <v/>
      </c>
      <c r="BR13" s="242"/>
    </row>
    <row r="14">
      <c r="G14" s="243"/>
      <c r="BF14" s="242"/>
      <c r="BR14" s="242"/>
    </row>
    <row r="15">
      <c r="G15" s="243"/>
      <c r="O15" s="240"/>
      <c r="P15" s="240"/>
      <c r="Q15" s="240"/>
      <c r="R15" s="240"/>
      <c r="S15" s="240"/>
      <c r="T15" s="240"/>
      <c r="U15" s="240"/>
      <c r="V15" s="240"/>
      <c r="W15" s="240"/>
      <c r="X15" s="240"/>
      <c r="Y15" s="240"/>
      <c r="Z15" s="240"/>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c r="AY15" s="240"/>
      <c r="AZ15" s="240"/>
      <c r="BA15" s="240"/>
      <c r="BB15" s="240"/>
      <c r="BC15" s="240"/>
      <c r="BD15" s="240"/>
      <c r="BE15" s="240"/>
      <c r="BF15" s="241"/>
      <c r="BR15" s="242"/>
    </row>
    <row r="16">
      <c r="C16" s="238"/>
      <c r="G16" s="243"/>
      <c r="O16" s="243"/>
      <c r="BR16" s="242"/>
    </row>
    <row r="17">
      <c r="C17" s="238"/>
      <c r="G17" s="243"/>
      <c r="O17" s="243"/>
      <c r="S17" s="240"/>
      <c r="T17" s="240"/>
      <c r="U17" s="240"/>
      <c r="V17" s="240"/>
      <c r="W17" s="240"/>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0"/>
      <c r="BK17" s="240"/>
      <c r="BL17" s="240"/>
      <c r="BM17" s="240"/>
      <c r="BN17" s="240"/>
      <c r="BO17" s="240"/>
      <c r="BP17" s="240"/>
      <c r="BQ17" s="240"/>
      <c r="BR17" s="241"/>
    </row>
    <row r="18">
      <c r="F18" s="238" t="str">
        <f>IFERROR(__xludf.DUMMYFUNCTION("SPARKLINE({1,0},{""linewidth"",0.2;""color"",""#ff0000""})"),"")</f>
        <v/>
      </c>
      <c r="G18" s="244" t="str">
        <f>IFERROR(__xludf.DUMMYFUNCTION("SPARKLINE({0,1},{""linewidth"",0.2;""color"",""#ff0000""})"),"")</f>
        <v/>
      </c>
      <c r="O18" s="243"/>
      <c r="R18" s="238" t="str">
        <f>IFERROR(__xludf.DUMMYFUNCTION("SPARKLINE({1,0},{""linewidth"",0.2;""color"",""#ff0000""})"),"")</f>
        <v/>
      </c>
      <c r="S18" s="244" t="str">
        <f>IFERROR(__xludf.DUMMYFUNCTION("SPARKLINE({0,1},{""linewidth"",0.2;""color"",""#ff0000""})"),"")</f>
        <v/>
      </c>
    </row>
    <row r="19">
      <c r="F19" s="245" t="s">
        <v>527</v>
      </c>
      <c r="G19" s="17"/>
      <c r="J19" s="245" t="s">
        <v>528</v>
      </c>
      <c r="K19" s="17"/>
      <c r="N19" s="245" t="s">
        <v>529</v>
      </c>
      <c r="O19" s="17"/>
      <c r="R19" s="245" t="s">
        <v>530</v>
      </c>
      <c r="S19" s="17"/>
      <c r="V19" s="245" t="s">
        <v>531</v>
      </c>
      <c r="W19" s="17"/>
      <c r="Z19" s="245" t="s">
        <v>532</v>
      </c>
      <c r="AA19" s="17"/>
      <c r="AD19" s="245" t="s">
        <v>533</v>
      </c>
      <c r="AE19" s="17"/>
      <c r="AH19" s="245" t="s">
        <v>534</v>
      </c>
      <c r="AI19" s="17"/>
      <c r="AL19" s="245" t="s">
        <v>535</v>
      </c>
      <c r="AM19" s="17"/>
      <c r="AP19" s="245" t="s">
        <v>536</v>
      </c>
      <c r="AQ19" s="17"/>
      <c r="AT19" s="245" t="s">
        <v>537</v>
      </c>
      <c r="AU19" s="17"/>
      <c r="AX19" s="245" t="s">
        <v>538</v>
      </c>
      <c r="AY19" s="17"/>
      <c r="BB19" s="245" t="s">
        <v>539</v>
      </c>
      <c r="BC19" s="17"/>
      <c r="BF19" s="245" t="s">
        <v>540</v>
      </c>
      <c r="BG19" s="17"/>
      <c r="BJ19" s="245" t="s">
        <v>541</v>
      </c>
      <c r="BK19" s="17"/>
      <c r="BN19" s="245" t="s">
        <v>542</v>
      </c>
      <c r="BO19" s="17"/>
      <c r="BR19" s="245" t="s">
        <v>543</v>
      </c>
      <c r="BS19" s="17"/>
    </row>
    <row r="20">
      <c r="F20" s="230" t="s">
        <v>524</v>
      </c>
      <c r="G20" s="231"/>
      <c r="H20" s="240"/>
      <c r="I20" s="238" t="str">
        <f>IFERROR(__xludf.DUMMYFUNCTION("SPARKLINE({1,0},{""linewidth"",0.2;""color"",""#ff0000""})"),"")</f>
        <v/>
      </c>
      <c r="J20" s="230" t="s">
        <v>524</v>
      </c>
      <c r="K20" s="231"/>
      <c r="L20" s="240"/>
      <c r="M20" s="238" t="str">
        <f>IFERROR(__xludf.DUMMYFUNCTION("SPARKLINE({1,0},{""linewidth"",0.2;""color"",""#ff0000""})"),"")</f>
        <v/>
      </c>
      <c r="N20" s="230" t="s">
        <v>524</v>
      </c>
      <c r="O20" s="231"/>
      <c r="R20" s="230" t="s">
        <v>526</v>
      </c>
      <c r="S20" s="231"/>
      <c r="T20" s="240"/>
      <c r="U20" s="238" t="str">
        <f>IFERROR(__xludf.DUMMYFUNCTION("SPARKLINE({1,0},{""linewidth"",0.2;""color"",""#ff0000""})"),"")</f>
        <v/>
      </c>
      <c r="V20" s="230" t="s">
        <v>526</v>
      </c>
      <c r="W20" s="231"/>
      <c r="X20" s="240"/>
      <c r="Y20" s="238" t="str">
        <f>IFERROR(__xludf.DUMMYFUNCTION("SPARKLINE({1,0},{""linewidth"",0.2;""color"",""#ff0000""})"),"")</f>
        <v/>
      </c>
      <c r="Z20" s="230" t="s">
        <v>526</v>
      </c>
      <c r="AA20" s="231"/>
      <c r="AB20" s="240"/>
      <c r="AC20" s="238" t="str">
        <f>IFERROR(__xludf.DUMMYFUNCTION("SPARKLINE({1,0},{""linewidth"",0.2;""color"",""#ff0000""})"),"")</f>
        <v/>
      </c>
      <c r="AD20" s="230" t="s">
        <v>544</v>
      </c>
      <c r="AE20" s="231"/>
      <c r="AF20" s="240"/>
      <c r="AG20" s="238" t="str">
        <f>IFERROR(__xludf.DUMMYFUNCTION("SPARKLINE({1,0},{""linewidth"",0.2;""color"",""#ff0000""})"),"")</f>
        <v/>
      </c>
      <c r="AH20" s="230" t="s">
        <v>544</v>
      </c>
      <c r="AI20" s="231"/>
      <c r="AJ20" s="240"/>
      <c r="AK20" s="238" t="str">
        <f>IFERROR(__xludf.DUMMYFUNCTION("SPARKLINE({1,0},{""linewidth"",0.2;""color"",""#ff0000""})"),"")</f>
        <v/>
      </c>
      <c r="AL20" s="230" t="s">
        <v>544</v>
      </c>
      <c r="AM20" s="231"/>
      <c r="AN20" s="240"/>
      <c r="AO20" s="238" t="str">
        <f>IFERROR(__xludf.DUMMYFUNCTION("SPARKLINE({1,0},{""linewidth"",0.2;""color"",""#ff0000""})"),"")</f>
        <v/>
      </c>
      <c r="AP20" s="230" t="s">
        <v>545</v>
      </c>
      <c r="AQ20" s="231"/>
      <c r="AR20" s="240"/>
      <c r="AS20" s="238" t="str">
        <f>IFERROR(__xludf.DUMMYFUNCTION("SPARKLINE({1,0},{""linewidth"",0.2;""color"",""#ff0000""})"),"")</f>
        <v/>
      </c>
      <c r="AT20" s="230" t="s">
        <v>545</v>
      </c>
      <c r="AU20" s="231"/>
      <c r="AV20" s="240"/>
      <c r="AW20" s="238" t="str">
        <f>IFERROR(__xludf.DUMMYFUNCTION("SPARKLINE({1,0},{""linewidth"",0.2;""color"",""#ff0000""})"),"")</f>
        <v/>
      </c>
      <c r="AX20" s="230" t="s">
        <v>545</v>
      </c>
      <c r="AY20" s="231"/>
      <c r="AZ20" s="240"/>
      <c r="BA20" s="238" t="str">
        <f>IFERROR(__xludf.DUMMYFUNCTION("SPARKLINE({1,0},{""linewidth"",0.2;""color"",""#ff0000""})"),"")</f>
        <v/>
      </c>
      <c r="BB20" s="230" t="s">
        <v>545</v>
      </c>
      <c r="BC20" s="231"/>
      <c r="BD20" s="240"/>
      <c r="BE20" s="238" t="str">
        <f>IFERROR(__xludf.DUMMYFUNCTION("SPARKLINE({1,0},{""linewidth"",0.2;""color"",""#ff0000""})"),"")</f>
        <v/>
      </c>
      <c r="BF20" s="230" t="s">
        <v>546</v>
      </c>
      <c r="BG20" s="231"/>
      <c r="BH20" s="240"/>
      <c r="BI20" s="238" t="str">
        <f>IFERROR(__xludf.DUMMYFUNCTION("SPARKLINE({1,0},{""linewidth"",0.2;""color"",""#ff0000""})"),"")</f>
        <v/>
      </c>
      <c r="BJ20" s="230" t="s">
        <v>546</v>
      </c>
      <c r="BK20" s="231"/>
      <c r="BL20" s="240"/>
      <c r="BM20" s="238" t="str">
        <f>IFERROR(__xludf.DUMMYFUNCTION("SPARKLINE({1,0},{""linewidth"",0.2;""color"",""#ff0000""})"),"")</f>
        <v/>
      </c>
      <c r="BN20" s="230" t="s">
        <v>546</v>
      </c>
      <c r="BO20" s="231"/>
      <c r="BP20" s="240"/>
      <c r="BQ20" s="238" t="str">
        <f>IFERROR(__xludf.DUMMYFUNCTION("SPARKLINE({1,0},{""linewidth"",0.2;""color"",""#ff0000""})"),"")</f>
        <v/>
      </c>
      <c r="BR20" s="230" t="s">
        <v>547</v>
      </c>
      <c r="BS20" s="231"/>
    </row>
    <row r="21">
      <c r="F21" s="234"/>
      <c r="G21" s="235"/>
      <c r="I21" s="246" t="str">
        <f>IFERROR(__xludf.DUMMYFUNCTION("SPARKLINE({0,1},{""linewidth"",0.2;""color"",""#ff0000""})"),"")</f>
        <v/>
      </c>
      <c r="J21" s="234"/>
      <c r="K21" s="235"/>
      <c r="M21" s="246" t="str">
        <f>IFERROR(__xludf.DUMMYFUNCTION("SPARKLINE({0,1},{""linewidth"",0.2;""color"",""#ff0000""})"),"")</f>
        <v/>
      </c>
      <c r="N21" s="234"/>
      <c r="O21" s="235"/>
      <c r="R21" s="234"/>
      <c r="S21" s="235"/>
      <c r="U21" s="246" t="str">
        <f>IFERROR(__xludf.DUMMYFUNCTION("SPARKLINE({0,1},{""linewidth"",0.2;""color"",""#ff0000""})"),"")</f>
        <v/>
      </c>
      <c r="V21" s="234"/>
      <c r="W21" s="235"/>
      <c r="Y21" s="246" t="str">
        <f>IFERROR(__xludf.DUMMYFUNCTION("SPARKLINE({0,1},{""linewidth"",0.2;""color"",""#ff0000""})"),"")</f>
        <v/>
      </c>
      <c r="Z21" s="234"/>
      <c r="AA21" s="235"/>
      <c r="AC21" s="246" t="str">
        <f>IFERROR(__xludf.DUMMYFUNCTION("SPARKLINE({0,1},{""linewidth"",0.2;""color"",""#ff0000""})"),"")</f>
        <v/>
      </c>
      <c r="AD21" s="234"/>
      <c r="AE21" s="235"/>
      <c r="AG21" s="246" t="str">
        <f>IFERROR(__xludf.DUMMYFUNCTION("SPARKLINE({0,1},{""linewidth"",0.2;""color"",""#ff0000""})"),"")</f>
        <v/>
      </c>
      <c r="AH21" s="234"/>
      <c r="AI21" s="235"/>
      <c r="AK21" s="246" t="str">
        <f>IFERROR(__xludf.DUMMYFUNCTION("SPARKLINE({0,1},{""linewidth"",0.2;""color"",""#ff0000""})"),"")</f>
        <v/>
      </c>
      <c r="AL21" s="234"/>
      <c r="AM21" s="235"/>
      <c r="AO21" s="246" t="str">
        <f>IFERROR(__xludf.DUMMYFUNCTION("SPARKLINE({0,1},{""linewidth"",0.2;""color"",""#ff0000""})"),"")</f>
        <v/>
      </c>
      <c r="AP21" s="234"/>
      <c r="AQ21" s="235"/>
      <c r="AS21" s="246" t="str">
        <f>IFERROR(__xludf.DUMMYFUNCTION("SPARKLINE({0,1},{""linewidth"",0.2;""color"",""#ff0000""})"),"")</f>
        <v/>
      </c>
      <c r="AT21" s="234"/>
      <c r="AU21" s="235"/>
      <c r="AW21" s="246" t="str">
        <f>IFERROR(__xludf.DUMMYFUNCTION("SPARKLINE({0,1},{""linewidth"",0.2;""color"",""#ff0000""})"),"")</f>
        <v/>
      </c>
      <c r="AX21" s="234"/>
      <c r="AY21" s="235"/>
      <c r="BA21" s="246" t="str">
        <f>IFERROR(__xludf.DUMMYFUNCTION("SPARKLINE({0,1},{""linewidth"",0.2;""color"",""#ff0000""})"),"")</f>
        <v/>
      </c>
      <c r="BB21" s="234"/>
      <c r="BC21" s="235"/>
      <c r="BE21" s="246" t="str">
        <f>IFERROR(__xludf.DUMMYFUNCTION("SPARKLINE({0,1},{""linewidth"",0.2;""color"",""#ff0000""})"),"")</f>
        <v/>
      </c>
      <c r="BF21" s="234"/>
      <c r="BG21" s="235"/>
      <c r="BI21" s="246" t="str">
        <f>IFERROR(__xludf.DUMMYFUNCTION("SPARKLINE({0,1},{""linewidth"",0.2;""color"",""#ff0000""})"),"")</f>
        <v/>
      </c>
      <c r="BJ21" s="234"/>
      <c r="BK21" s="235"/>
      <c r="BM21" s="246" t="str">
        <f>IFERROR(__xludf.DUMMYFUNCTION("SPARKLINE({0,1},{""linewidth"",0.2;""color"",""#ff0000""})"),"")</f>
        <v/>
      </c>
      <c r="BN21" s="234"/>
      <c r="BO21" s="235"/>
      <c r="BQ21" s="246" t="str">
        <f>IFERROR(__xludf.DUMMYFUNCTION("SPARKLINE({0,1},{""linewidth"",0.2;""color"",""#ff0000""})"),"")</f>
        <v/>
      </c>
      <c r="BR21" s="234"/>
      <c r="BS21" s="235"/>
    </row>
    <row r="22">
      <c r="BM22" s="197"/>
      <c r="BN22" s="197"/>
      <c r="BO22" s="197"/>
      <c r="BP22" s="197"/>
      <c r="BQ22" s="197"/>
      <c r="BR22" s="247"/>
      <c r="BS22" s="197"/>
    </row>
    <row r="23">
      <c r="G23" s="248"/>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9"/>
      <c r="BN23" s="249"/>
      <c r="BO23" s="249"/>
      <c r="BP23" s="249"/>
      <c r="BQ23" s="249"/>
      <c r="BR23" s="250"/>
      <c r="BS23" s="197"/>
    </row>
    <row r="24">
      <c r="F24" s="238" t="str">
        <f>IFERROR(__xludf.DUMMYFUNCTION("SPARKLINE({1,0},{""linewidth"",0.2;""color"",""#ff00ff""})"),"")</f>
        <v/>
      </c>
      <c r="G24" s="251" t="str">
        <f>IFERROR(__xludf.DUMMYFUNCTION("SPARKLINE({0,1},{""linewidth"",0.2;""color"",""#ff00ff""})"),"")</f>
        <v/>
      </c>
      <c r="BM24" s="197"/>
      <c r="BN24" s="197"/>
      <c r="BO24" s="197"/>
      <c r="BP24" s="197"/>
      <c r="BQ24" s="197"/>
      <c r="BR24" s="197"/>
      <c r="BS24" s="197"/>
    </row>
    <row r="25">
      <c r="F25" s="252" t="s">
        <v>548</v>
      </c>
      <c r="G25" s="17"/>
      <c r="J25" s="252" t="s">
        <v>549</v>
      </c>
      <c r="K25" s="17"/>
      <c r="N25" s="252" t="s">
        <v>550</v>
      </c>
      <c r="O25" s="17"/>
      <c r="R25" s="252" t="s">
        <v>551</v>
      </c>
      <c r="S25" s="17"/>
      <c r="V25" s="252" t="s">
        <v>552</v>
      </c>
      <c r="W25" s="17"/>
      <c r="Z25" s="252" t="s">
        <v>553</v>
      </c>
      <c r="AA25" s="17"/>
      <c r="AD25" s="252" t="s">
        <v>554</v>
      </c>
      <c r="AE25" s="17"/>
      <c r="AH25" s="252" t="s">
        <v>555</v>
      </c>
      <c r="AI25" s="17"/>
      <c r="AL25" s="252" t="s">
        <v>556</v>
      </c>
      <c r="AM25" s="17"/>
      <c r="AP25" s="252" t="s">
        <v>557</v>
      </c>
      <c r="AQ25" s="17"/>
      <c r="AT25" s="252" t="s">
        <v>558</v>
      </c>
      <c r="AU25" s="17"/>
      <c r="AX25" s="252" t="s">
        <v>559</v>
      </c>
      <c r="AY25" s="17"/>
      <c r="BB25" s="252" t="s">
        <v>560</v>
      </c>
      <c r="BC25" s="17"/>
      <c r="BF25" s="252" t="s">
        <v>561</v>
      </c>
      <c r="BG25" s="17"/>
      <c r="BJ25" s="252" t="s">
        <v>562</v>
      </c>
      <c r="BK25" s="17"/>
      <c r="BN25" s="252" t="s">
        <v>563</v>
      </c>
      <c r="BO25" s="17"/>
      <c r="BR25" s="252" t="s">
        <v>564</v>
      </c>
      <c r="BS25" s="17"/>
    </row>
    <row r="26">
      <c r="F26" s="230" t="s">
        <v>544</v>
      </c>
      <c r="G26" s="231"/>
      <c r="H26" s="248"/>
      <c r="I26" s="238" t="str">
        <f>IFERROR(__xludf.DUMMYFUNCTION("SPARKLINE({1,0},{""linewidth"",0.2;""color"",""#ff00ff""})"),"")</f>
        <v/>
      </c>
      <c r="J26" s="230" t="s">
        <v>544</v>
      </c>
      <c r="K26" s="231"/>
      <c r="L26" s="248"/>
      <c r="M26" s="238" t="str">
        <f>IFERROR(__xludf.DUMMYFUNCTION("SPARKLINE({1,0},{""linewidth"",0.2;""color"",""#ff00ff""})"),"")</f>
        <v/>
      </c>
      <c r="N26" s="230" t="s">
        <v>544</v>
      </c>
      <c r="O26" s="231"/>
      <c r="P26" s="248"/>
      <c r="Q26" s="238" t="str">
        <f>IFERROR(__xludf.DUMMYFUNCTION("SPARKLINE({1,0},{""linewidth"",0.2;""color"",""#ff00ff""})"),"")</f>
        <v/>
      </c>
      <c r="R26" s="230" t="s">
        <v>544</v>
      </c>
      <c r="S26" s="231"/>
      <c r="T26" s="248"/>
      <c r="U26" s="238" t="str">
        <f>IFERROR(__xludf.DUMMYFUNCTION("SPARKLINE({1,0},{""linewidth"",0.2;""color"",""#ff00ff""})"),"")</f>
        <v/>
      </c>
      <c r="V26" s="230" t="s">
        <v>544</v>
      </c>
      <c r="W26" s="231"/>
      <c r="X26" s="248"/>
      <c r="Y26" s="238" t="str">
        <f>IFERROR(__xludf.DUMMYFUNCTION("SPARKLINE({1,0},{""linewidth"",0.2;""color"",""#ff00ff""})"),"")</f>
        <v/>
      </c>
      <c r="Z26" s="230" t="s">
        <v>545</v>
      </c>
      <c r="AA26" s="231"/>
      <c r="AB26" s="248"/>
      <c r="AC26" s="238" t="str">
        <f>IFERROR(__xludf.DUMMYFUNCTION("SPARKLINE({1,0},{""linewidth"",0.2;""color"",""#ff00ff""})"),"")</f>
        <v/>
      </c>
      <c r="AD26" s="230" t="s">
        <v>545</v>
      </c>
      <c r="AE26" s="231"/>
      <c r="AF26" s="248"/>
      <c r="AG26" s="238" t="str">
        <f>IFERROR(__xludf.DUMMYFUNCTION("SPARKLINE({1,0},{""linewidth"",0.2;""color"",""#ff00ff""})"),"")</f>
        <v/>
      </c>
      <c r="AH26" s="230" t="s">
        <v>545</v>
      </c>
      <c r="AI26" s="231"/>
      <c r="AJ26" s="248"/>
      <c r="AK26" s="238" t="str">
        <f>IFERROR(__xludf.DUMMYFUNCTION("SPARKLINE({1,0},{""linewidth"",0.2;""color"",""#ff00ff""})"),"")</f>
        <v/>
      </c>
      <c r="AL26" s="230" t="s">
        <v>545</v>
      </c>
      <c r="AM26" s="231"/>
      <c r="AN26" s="248"/>
      <c r="AO26" s="238" t="str">
        <f>IFERROR(__xludf.DUMMYFUNCTION("SPARKLINE({1,0},{""linewidth"",0.2;""color"",""#ff00ff""})"),"")</f>
        <v/>
      </c>
      <c r="AP26" s="230" t="s">
        <v>545</v>
      </c>
      <c r="AQ26" s="231"/>
      <c r="AR26" s="248"/>
      <c r="AS26" s="238" t="str">
        <f>IFERROR(__xludf.DUMMYFUNCTION("SPARKLINE({1,0},{""linewidth"",0.2;""color"",""#ff00ff""})"),"")</f>
        <v/>
      </c>
      <c r="AT26" s="230" t="s">
        <v>546</v>
      </c>
      <c r="AU26" s="231"/>
      <c r="AV26" s="248"/>
      <c r="AW26" s="238" t="str">
        <f>IFERROR(__xludf.DUMMYFUNCTION("SPARKLINE({1,0},{""linewidth"",0.2;""color"",""#ff00ff""})"),"")</f>
        <v/>
      </c>
      <c r="AX26" s="230" t="s">
        <v>546</v>
      </c>
      <c r="AY26" s="231"/>
      <c r="AZ26" s="248"/>
      <c r="BA26" s="238" t="str">
        <f>IFERROR(__xludf.DUMMYFUNCTION("SPARKLINE({1,0},{""linewidth"",0.2;""color"",""#ff00ff""})"),"")</f>
        <v/>
      </c>
      <c r="BB26" s="230" t="s">
        <v>546</v>
      </c>
      <c r="BC26" s="231"/>
      <c r="BD26" s="248"/>
      <c r="BE26" s="238" t="str">
        <f>IFERROR(__xludf.DUMMYFUNCTION("SPARKLINE({1,0},{""linewidth"",0.2;""color"",""#ff00ff""})"),"")</f>
        <v/>
      </c>
      <c r="BF26" s="230" t="s">
        <v>546</v>
      </c>
      <c r="BG26" s="231"/>
      <c r="BH26" s="248"/>
      <c r="BI26" s="238" t="str">
        <f>IFERROR(__xludf.DUMMYFUNCTION("SPARKLINE({1,0},{""linewidth"",0.2;""color"",""#ff00ff""})"),"")</f>
        <v/>
      </c>
      <c r="BJ26" s="230" t="s">
        <v>546</v>
      </c>
      <c r="BK26" s="231"/>
      <c r="BL26" s="248"/>
      <c r="BM26" s="238" t="str">
        <f>IFERROR(__xludf.DUMMYFUNCTION("SPARKLINE({1,0},{""linewidth"",0.2;""color"",""#ff00ff""})"),"")</f>
        <v/>
      </c>
      <c r="BN26" s="230" t="s">
        <v>546</v>
      </c>
      <c r="BO26" s="231"/>
      <c r="BP26" s="248"/>
      <c r="BQ26" s="238" t="str">
        <f>IFERROR(__xludf.DUMMYFUNCTION("SPARKLINE({1,0},{""linewidth"",0.2;""color"",""#ff00ff""})"),"")</f>
        <v/>
      </c>
      <c r="BR26" s="230" t="s">
        <v>565</v>
      </c>
      <c r="BS26" s="231"/>
    </row>
    <row r="27">
      <c r="F27" s="234"/>
      <c r="G27" s="235"/>
      <c r="I27" s="253" t="str">
        <f>IFERROR(__xludf.DUMMYFUNCTION("SPARKLINE({0,1},{""linewidth"",0.2;""color"",""#ff00ff""})"),"")</f>
        <v/>
      </c>
      <c r="J27" s="234"/>
      <c r="K27" s="235"/>
      <c r="M27" s="253" t="str">
        <f>IFERROR(__xludf.DUMMYFUNCTION("SPARKLINE({0,1},{""linewidth"",0.2;""color"",""#ff00ff""})"),"")</f>
        <v/>
      </c>
      <c r="N27" s="234"/>
      <c r="O27" s="235"/>
      <c r="Q27" s="253" t="str">
        <f>IFERROR(__xludf.DUMMYFUNCTION("SPARKLINE({0,1},{""linewidth"",0.2;""color"",""#ff00ff""})"),"")</f>
        <v/>
      </c>
      <c r="R27" s="234"/>
      <c r="S27" s="235"/>
      <c r="U27" s="253" t="str">
        <f>IFERROR(__xludf.DUMMYFUNCTION("SPARKLINE({0,1},{""linewidth"",0.2;""color"",""#ff00ff""})"),"")</f>
        <v/>
      </c>
      <c r="V27" s="234"/>
      <c r="W27" s="235"/>
      <c r="Y27" s="253" t="str">
        <f>IFERROR(__xludf.DUMMYFUNCTION("SPARKLINE({0,1},{""linewidth"",0.2;""color"",""#ff00ff""})"),"")</f>
        <v/>
      </c>
      <c r="Z27" s="234"/>
      <c r="AA27" s="235"/>
      <c r="AC27" s="253" t="str">
        <f>IFERROR(__xludf.DUMMYFUNCTION("SPARKLINE({0,1},{""linewidth"",0.2;""color"",""#ff00ff""})"),"")</f>
        <v/>
      </c>
      <c r="AD27" s="234"/>
      <c r="AE27" s="235"/>
      <c r="AG27" s="253" t="str">
        <f>IFERROR(__xludf.DUMMYFUNCTION("SPARKLINE({0,1},{""linewidth"",0.2;""color"",""#ff00ff""})"),"")</f>
        <v/>
      </c>
      <c r="AH27" s="234"/>
      <c r="AI27" s="235"/>
      <c r="AK27" s="253" t="str">
        <f>IFERROR(__xludf.DUMMYFUNCTION("SPARKLINE({0,1},{""linewidth"",0.2;""color"",""#ff00ff""})"),"")</f>
        <v/>
      </c>
      <c r="AL27" s="234"/>
      <c r="AM27" s="235"/>
      <c r="AO27" s="253" t="str">
        <f>IFERROR(__xludf.DUMMYFUNCTION("SPARKLINE({0,1},{""linewidth"",0.2;""color"",""#ff00ff""})"),"")</f>
        <v/>
      </c>
      <c r="AP27" s="234"/>
      <c r="AQ27" s="235"/>
      <c r="AS27" s="253" t="str">
        <f>IFERROR(__xludf.DUMMYFUNCTION("SPARKLINE({0,1},{""linewidth"",0.2;""color"",""#ff00ff""})"),"")</f>
        <v/>
      </c>
      <c r="AT27" s="234"/>
      <c r="AU27" s="235"/>
      <c r="AW27" s="253" t="str">
        <f>IFERROR(__xludf.DUMMYFUNCTION("SPARKLINE({0,1},{""linewidth"",0.2;""color"",""#ff00ff""})"),"")</f>
        <v/>
      </c>
      <c r="AX27" s="234"/>
      <c r="AY27" s="235"/>
      <c r="BA27" s="253" t="str">
        <f>IFERROR(__xludf.DUMMYFUNCTION("SPARKLINE({0,1},{""linewidth"",0.2;""color"",""#ff00ff""})"),"")</f>
        <v/>
      </c>
      <c r="BB27" s="234"/>
      <c r="BC27" s="235"/>
      <c r="BE27" s="253" t="str">
        <f>IFERROR(__xludf.DUMMYFUNCTION("SPARKLINE({0,1},{""linewidth"",0.2;""color"",""#ff00ff""})"),"")</f>
        <v/>
      </c>
      <c r="BF27" s="234"/>
      <c r="BG27" s="235"/>
      <c r="BI27" s="253" t="str">
        <f>IFERROR(__xludf.DUMMYFUNCTION("SPARKLINE({0,1},{""linewidth"",0.2;""color"",""#ff00ff""})"),"")</f>
        <v/>
      </c>
      <c r="BJ27" s="234"/>
      <c r="BK27" s="235"/>
      <c r="BM27" s="253" t="str">
        <f>IFERROR(__xludf.DUMMYFUNCTION("SPARKLINE({0,1},{""linewidth"",0.2;""color"",""#ff00ff""})"),"")</f>
        <v/>
      </c>
      <c r="BN27" s="234"/>
      <c r="BO27" s="235"/>
      <c r="BQ27" s="253" t="str">
        <f>IFERROR(__xludf.DUMMYFUNCTION("SPARKLINE({0,1},{""linewidth"",0.2;""color"",""#ff00ff""})"),"")</f>
        <v/>
      </c>
      <c r="BR27" s="234"/>
      <c r="BS27" s="235"/>
    </row>
    <row r="28">
      <c r="F28" s="98" t="s">
        <v>566</v>
      </c>
    </row>
  </sheetData>
  <mergeCells count="104">
    <mergeCell ref="N10:O10"/>
    <mergeCell ref="N11:O12"/>
    <mergeCell ref="N19:O19"/>
    <mergeCell ref="R19:S19"/>
    <mergeCell ref="V10:W10"/>
    <mergeCell ref="V11:W12"/>
    <mergeCell ref="V19:W19"/>
    <mergeCell ref="Z19:AA19"/>
    <mergeCell ref="AD19:AE19"/>
    <mergeCell ref="AH19:AI19"/>
    <mergeCell ref="AL19:AM19"/>
    <mergeCell ref="BF10:BG10"/>
    <mergeCell ref="BJ10:BK10"/>
    <mergeCell ref="BN10:BO10"/>
    <mergeCell ref="BR10:BS10"/>
    <mergeCell ref="AD10:AE10"/>
    <mergeCell ref="AH10:AI10"/>
    <mergeCell ref="AL10:AM10"/>
    <mergeCell ref="AP10:AQ10"/>
    <mergeCell ref="AT10:AU10"/>
    <mergeCell ref="AX10:AY10"/>
    <mergeCell ref="BB10:BC10"/>
    <mergeCell ref="B10:C10"/>
    <mergeCell ref="J10:K10"/>
    <mergeCell ref="R10:S10"/>
    <mergeCell ref="Z10:AA10"/>
    <mergeCell ref="B11:C12"/>
    <mergeCell ref="J11:K12"/>
    <mergeCell ref="R11:S12"/>
    <mergeCell ref="BB11:BC12"/>
    <mergeCell ref="BF11:BG12"/>
    <mergeCell ref="BJ11:BK12"/>
    <mergeCell ref="BN11:BO12"/>
    <mergeCell ref="BR11:BS12"/>
    <mergeCell ref="Z11:AA12"/>
    <mergeCell ref="AD11:AE12"/>
    <mergeCell ref="AH11:AI12"/>
    <mergeCell ref="AL11:AM12"/>
    <mergeCell ref="AP11:AQ12"/>
    <mergeCell ref="AT11:AU12"/>
    <mergeCell ref="AX11:AY12"/>
    <mergeCell ref="F10:G10"/>
    <mergeCell ref="F11:G12"/>
    <mergeCell ref="F19:G19"/>
    <mergeCell ref="J19:K19"/>
    <mergeCell ref="F20:G21"/>
    <mergeCell ref="J20:K21"/>
    <mergeCell ref="N20:O21"/>
    <mergeCell ref="BB19:BC19"/>
    <mergeCell ref="BB20:BC21"/>
    <mergeCell ref="BF20:BG21"/>
    <mergeCell ref="BJ20:BK21"/>
    <mergeCell ref="BN20:BO21"/>
    <mergeCell ref="BR20:BS21"/>
    <mergeCell ref="AP19:AQ19"/>
    <mergeCell ref="AT19:AU19"/>
    <mergeCell ref="AX19:AY19"/>
    <mergeCell ref="BF19:BG19"/>
    <mergeCell ref="BJ19:BK19"/>
    <mergeCell ref="BN19:BO19"/>
    <mergeCell ref="BR19:BS19"/>
    <mergeCell ref="Z25:AA25"/>
    <mergeCell ref="Z26:AA27"/>
    <mergeCell ref="F25:G25"/>
    <mergeCell ref="N25:O25"/>
    <mergeCell ref="V25:W25"/>
    <mergeCell ref="AD25:AE25"/>
    <mergeCell ref="F26:G27"/>
    <mergeCell ref="N26:O27"/>
    <mergeCell ref="V26:W27"/>
    <mergeCell ref="AT20:AU21"/>
    <mergeCell ref="AX20:AY21"/>
    <mergeCell ref="R20:S21"/>
    <mergeCell ref="V20:W21"/>
    <mergeCell ref="Z20:AA21"/>
    <mergeCell ref="AD20:AE21"/>
    <mergeCell ref="AH20:AI21"/>
    <mergeCell ref="AL20:AM21"/>
    <mergeCell ref="AP20:AQ21"/>
    <mergeCell ref="BJ25:BK25"/>
    <mergeCell ref="BN25:BO25"/>
    <mergeCell ref="BR25:BS25"/>
    <mergeCell ref="AH25:AI25"/>
    <mergeCell ref="AL25:AM25"/>
    <mergeCell ref="AP25:AQ25"/>
    <mergeCell ref="AT25:AU25"/>
    <mergeCell ref="AX25:AY25"/>
    <mergeCell ref="BB25:BC25"/>
    <mergeCell ref="BF25:BG25"/>
    <mergeCell ref="J25:K25"/>
    <mergeCell ref="J26:K27"/>
    <mergeCell ref="R25:S25"/>
    <mergeCell ref="R26:S27"/>
    <mergeCell ref="BF26:BG27"/>
    <mergeCell ref="BJ26:BK27"/>
    <mergeCell ref="BN26:BO27"/>
    <mergeCell ref="BR26:BS27"/>
    <mergeCell ref="AD26:AE27"/>
    <mergeCell ref="AH26:AI27"/>
    <mergeCell ref="AL26:AM27"/>
    <mergeCell ref="AP26:AQ27"/>
    <mergeCell ref="AT26:AU27"/>
    <mergeCell ref="AX26:AY27"/>
    <mergeCell ref="BB26:BC27"/>
  </mergeCells>
  <hyperlinks>
    <hyperlink display="・各ステージ配布報酬管理シート" location="'クエスト報酬レギュ'!A1" ref="B8"/>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5" max="5" width="12.63"/>
  </cols>
  <sheetData>
    <row r="1">
      <c r="A1" s="10"/>
      <c r="B1" s="10"/>
      <c r="C1" s="10"/>
      <c r="D1" s="10"/>
      <c r="E1" s="10"/>
      <c r="F1" s="10"/>
      <c r="G1" s="10"/>
      <c r="H1" s="10"/>
      <c r="I1" s="10"/>
      <c r="J1" s="10"/>
      <c r="K1" s="10"/>
      <c r="L1" s="10"/>
      <c r="M1" s="10"/>
      <c r="N1" s="10"/>
      <c r="O1" s="10"/>
      <c r="P1" s="10"/>
      <c r="Q1" s="10"/>
    </row>
    <row r="2">
      <c r="A2" s="254" t="s">
        <v>567</v>
      </c>
      <c r="B2" s="4"/>
      <c r="C2" s="4"/>
      <c r="D2" s="4"/>
      <c r="E2" s="4"/>
      <c r="F2" s="4"/>
      <c r="G2" s="4"/>
      <c r="H2" s="4"/>
      <c r="I2" s="4"/>
      <c r="J2" s="4"/>
      <c r="K2" s="4"/>
      <c r="L2" s="4"/>
      <c r="M2" s="4"/>
      <c r="N2" s="4"/>
      <c r="O2" s="4"/>
      <c r="P2" s="4"/>
      <c r="Q2" s="4"/>
    </row>
    <row r="3">
      <c r="A3" s="10"/>
      <c r="B3" s="10"/>
      <c r="C3" s="10"/>
      <c r="D3" s="10"/>
      <c r="E3" s="10"/>
      <c r="F3" s="10"/>
      <c r="G3" s="10"/>
      <c r="H3" s="10"/>
      <c r="I3" s="10"/>
      <c r="J3" s="10"/>
      <c r="K3" s="10"/>
      <c r="L3" s="10"/>
      <c r="M3" s="10"/>
      <c r="N3" s="10"/>
      <c r="O3" s="10"/>
      <c r="P3" s="10"/>
      <c r="Q3" s="10"/>
    </row>
    <row r="4">
      <c r="A4" s="10"/>
      <c r="B4" s="255" t="s">
        <v>568</v>
      </c>
      <c r="C4" s="10"/>
      <c r="D4" s="10"/>
      <c r="E4" s="10"/>
      <c r="F4" s="10"/>
      <c r="G4" s="10"/>
      <c r="H4" s="10"/>
      <c r="I4" s="10"/>
      <c r="J4" s="10"/>
      <c r="K4" s="10"/>
      <c r="L4" s="10"/>
      <c r="M4" s="10"/>
      <c r="N4" s="10"/>
      <c r="O4" s="10"/>
      <c r="P4" s="10"/>
      <c r="Q4" s="10"/>
    </row>
    <row r="5">
      <c r="A5" s="10"/>
      <c r="B5" s="98" t="s">
        <v>569</v>
      </c>
      <c r="C5" s="10"/>
      <c r="D5" s="10"/>
      <c r="E5" s="10"/>
      <c r="F5" s="10"/>
      <c r="G5" s="10"/>
      <c r="H5" s="10"/>
      <c r="I5" s="10"/>
      <c r="J5" s="10"/>
      <c r="K5" s="10"/>
      <c r="L5" s="10"/>
      <c r="M5" s="10"/>
      <c r="N5" s="10"/>
      <c r="O5" s="10"/>
      <c r="P5" s="10"/>
      <c r="Q5" s="10"/>
    </row>
    <row r="6">
      <c r="A6" s="10"/>
      <c r="B6" s="10"/>
      <c r="C6" s="10"/>
      <c r="D6" s="10"/>
      <c r="G6" s="10"/>
      <c r="H6" s="10"/>
      <c r="I6" s="10"/>
      <c r="J6" s="10"/>
      <c r="K6" s="10"/>
      <c r="L6" s="10"/>
      <c r="M6" s="10"/>
      <c r="N6" s="10"/>
      <c r="O6" s="10"/>
      <c r="P6" s="10"/>
      <c r="Q6" s="10"/>
    </row>
    <row r="7">
      <c r="A7" s="10"/>
      <c r="B7" s="255" t="s">
        <v>570</v>
      </c>
      <c r="C7" s="10"/>
      <c r="D7" s="10"/>
      <c r="F7" s="255" t="s">
        <v>571</v>
      </c>
      <c r="G7" s="10"/>
      <c r="H7" s="10"/>
      <c r="I7" s="10"/>
      <c r="J7" s="10"/>
      <c r="K7" s="10"/>
      <c r="L7" s="10"/>
      <c r="M7" s="10"/>
      <c r="N7" s="10"/>
      <c r="O7" s="10"/>
      <c r="P7" s="10"/>
      <c r="Q7" s="10"/>
    </row>
    <row r="8">
      <c r="A8" s="10"/>
      <c r="B8" s="256" t="s">
        <v>572</v>
      </c>
      <c r="C8" s="256" t="s">
        <v>573</v>
      </c>
      <c r="D8" s="10"/>
      <c r="F8" s="256" t="s">
        <v>574</v>
      </c>
      <c r="G8" s="256" t="s">
        <v>575</v>
      </c>
      <c r="H8" s="10"/>
      <c r="I8" s="10"/>
      <c r="J8" s="10"/>
      <c r="K8" s="10"/>
      <c r="L8" s="10"/>
      <c r="M8" s="10"/>
      <c r="N8" s="10"/>
      <c r="O8" s="10"/>
      <c r="P8" s="10"/>
      <c r="Q8" s="10"/>
    </row>
    <row r="9">
      <c r="A9" s="10"/>
      <c r="B9" s="99" t="s">
        <v>576</v>
      </c>
      <c r="C9" s="99" t="s">
        <v>577</v>
      </c>
      <c r="F9" s="165" t="s">
        <v>578</v>
      </c>
      <c r="G9" s="165" t="s">
        <v>579</v>
      </c>
      <c r="H9" s="8"/>
      <c r="I9" s="10"/>
      <c r="J9" s="10"/>
      <c r="K9" s="10"/>
      <c r="L9" s="10"/>
      <c r="M9" s="10"/>
      <c r="N9" s="10"/>
      <c r="O9" s="10"/>
      <c r="P9" s="10"/>
      <c r="Q9" s="10"/>
    </row>
    <row r="10">
      <c r="A10" s="10"/>
      <c r="B10" s="99" t="s">
        <v>580</v>
      </c>
      <c r="C10" s="99" t="s">
        <v>581</v>
      </c>
      <c r="D10" s="10"/>
      <c r="F10" s="165" t="s">
        <v>582</v>
      </c>
      <c r="G10" s="165" t="s">
        <v>579</v>
      </c>
      <c r="H10" s="8"/>
      <c r="I10" s="10"/>
      <c r="J10" s="10"/>
      <c r="K10" s="10"/>
      <c r="L10" s="10"/>
      <c r="M10" s="10"/>
      <c r="N10" s="10"/>
      <c r="O10" s="10"/>
      <c r="P10" s="10"/>
      <c r="Q10" s="10"/>
    </row>
    <row r="11">
      <c r="A11" s="10"/>
      <c r="B11" s="99" t="s">
        <v>171</v>
      </c>
      <c r="C11" s="99" t="s">
        <v>583</v>
      </c>
      <c r="D11" s="10"/>
      <c r="F11" s="165" t="s">
        <v>584</v>
      </c>
      <c r="G11" s="165" t="s">
        <v>579</v>
      </c>
      <c r="H11" s="8"/>
      <c r="I11" s="10"/>
      <c r="J11" s="10"/>
      <c r="K11" s="10"/>
      <c r="L11" s="10"/>
      <c r="M11" s="10"/>
      <c r="N11" s="10"/>
      <c r="O11" s="10"/>
      <c r="P11" s="10"/>
      <c r="Q11" s="10"/>
    </row>
    <row r="12">
      <c r="A12" s="10"/>
      <c r="B12" s="99" t="s">
        <v>585</v>
      </c>
      <c r="C12" s="99" t="s">
        <v>581</v>
      </c>
      <c r="D12" s="10"/>
      <c r="E12" s="8"/>
      <c r="F12" s="8"/>
      <c r="G12" s="10"/>
      <c r="H12" s="8"/>
      <c r="I12" s="10"/>
      <c r="J12" s="10"/>
      <c r="K12" s="10"/>
      <c r="L12" s="10"/>
      <c r="M12" s="10"/>
      <c r="N12" s="10"/>
      <c r="O12" s="10"/>
      <c r="P12" s="10"/>
      <c r="Q12" s="10"/>
    </row>
    <row r="13">
      <c r="A13" s="10"/>
      <c r="B13" s="8" t="s">
        <v>586</v>
      </c>
      <c r="D13" s="10"/>
      <c r="E13" s="8"/>
      <c r="F13" s="255"/>
      <c r="G13" s="10"/>
      <c r="H13" s="8"/>
      <c r="I13" s="10"/>
      <c r="J13" s="10"/>
      <c r="K13" s="10"/>
      <c r="L13" s="10"/>
      <c r="M13" s="10"/>
      <c r="N13" s="10"/>
      <c r="O13" s="10"/>
      <c r="P13" s="10"/>
      <c r="Q13" s="10"/>
    </row>
    <row r="14">
      <c r="A14" s="10"/>
      <c r="B14" s="10"/>
      <c r="C14" s="8"/>
      <c r="F14" s="10"/>
      <c r="G14" s="10"/>
      <c r="H14" s="10"/>
      <c r="I14" s="10"/>
      <c r="J14" s="10"/>
      <c r="K14" s="10"/>
      <c r="L14" s="10"/>
      <c r="M14" s="10"/>
      <c r="N14" s="10"/>
      <c r="O14" s="10"/>
      <c r="P14" s="10"/>
      <c r="Q14" s="10"/>
    </row>
    <row r="15">
      <c r="A15" s="10"/>
      <c r="B15" s="10"/>
      <c r="C15" s="10"/>
      <c r="D15" s="10"/>
      <c r="E15" s="10"/>
      <c r="F15" s="10"/>
      <c r="G15" s="10"/>
      <c r="H15" s="10"/>
      <c r="I15" s="10"/>
      <c r="J15" s="10"/>
      <c r="K15" s="10"/>
      <c r="L15" s="10"/>
      <c r="M15" s="10"/>
      <c r="N15" s="10"/>
      <c r="O15" s="10"/>
      <c r="P15" s="10"/>
      <c r="Q15" s="10"/>
    </row>
    <row r="16">
      <c r="A16" s="10"/>
      <c r="B16" s="255" t="s">
        <v>587</v>
      </c>
      <c r="C16" s="10"/>
      <c r="D16" s="10"/>
      <c r="E16" s="8"/>
      <c r="F16" s="10"/>
      <c r="G16" s="10"/>
      <c r="H16" s="10"/>
      <c r="I16" s="10"/>
      <c r="J16" s="10"/>
      <c r="K16" s="10"/>
      <c r="L16" s="10"/>
      <c r="M16" s="10"/>
      <c r="N16" s="10"/>
      <c r="O16" s="10"/>
      <c r="P16" s="10"/>
      <c r="Q16" s="10"/>
    </row>
    <row r="17">
      <c r="A17" s="10"/>
      <c r="B17" s="256" t="s">
        <v>572</v>
      </c>
      <c r="C17" s="256" t="s">
        <v>588</v>
      </c>
      <c r="D17" s="256" t="s">
        <v>589</v>
      </c>
      <c r="E17" s="10"/>
      <c r="F17" s="10"/>
      <c r="G17" s="10"/>
      <c r="H17" s="10"/>
      <c r="I17" s="10"/>
      <c r="J17" s="10"/>
      <c r="K17" s="10"/>
      <c r="L17" s="10"/>
      <c r="M17" s="10"/>
      <c r="N17" s="10"/>
      <c r="O17" s="10"/>
      <c r="P17" s="10"/>
      <c r="Q17" s="10"/>
    </row>
    <row r="18">
      <c r="A18" s="10"/>
      <c r="B18" s="257" t="s">
        <v>590</v>
      </c>
      <c r="C18" s="99" t="s">
        <v>591</v>
      </c>
      <c r="D18" s="99" t="s">
        <v>592</v>
      </c>
      <c r="E18" s="10"/>
      <c r="F18" s="10"/>
      <c r="G18" s="10"/>
      <c r="H18" s="10"/>
      <c r="I18" s="10"/>
      <c r="J18" s="10"/>
      <c r="K18" s="10"/>
      <c r="L18" s="10"/>
      <c r="M18" s="10"/>
      <c r="N18" s="10"/>
      <c r="O18" s="10"/>
      <c r="P18" s="10"/>
      <c r="Q18" s="10"/>
    </row>
    <row r="19">
      <c r="A19" s="10"/>
      <c r="B19" s="257" t="s">
        <v>590</v>
      </c>
      <c r="C19" s="99" t="s">
        <v>593</v>
      </c>
      <c r="D19" s="99" t="s">
        <v>594</v>
      </c>
      <c r="E19" s="10"/>
      <c r="F19" s="10"/>
      <c r="G19" s="10"/>
      <c r="H19" s="10"/>
      <c r="I19" s="10"/>
      <c r="J19" s="10"/>
      <c r="K19" s="10"/>
      <c r="L19" s="10"/>
      <c r="M19" s="10"/>
      <c r="N19" s="10"/>
      <c r="O19" s="10"/>
      <c r="P19" s="10"/>
      <c r="Q19" s="10"/>
    </row>
    <row r="20">
      <c r="A20" s="10"/>
      <c r="B20" s="10"/>
      <c r="C20" s="10"/>
      <c r="D20" s="10"/>
      <c r="E20" s="10"/>
      <c r="F20" s="10"/>
      <c r="G20" s="10"/>
      <c r="H20" s="10"/>
      <c r="I20" s="10"/>
      <c r="J20" s="10"/>
      <c r="K20" s="10"/>
      <c r="L20" s="10"/>
      <c r="M20" s="10"/>
      <c r="N20" s="10"/>
      <c r="O20" s="10"/>
      <c r="P20" s="10"/>
      <c r="Q20" s="10"/>
    </row>
    <row r="21">
      <c r="A21" s="10"/>
      <c r="B21" s="255" t="s">
        <v>595</v>
      </c>
      <c r="C21" s="10"/>
      <c r="D21" s="10"/>
      <c r="E21" s="10"/>
      <c r="F21" s="10"/>
      <c r="G21" s="10"/>
      <c r="H21" s="10"/>
      <c r="I21" s="10"/>
      <c r="J21" s="10"/>
      <c r="K21" s="10"/>
      <c r="L21" s="10"/>
      <c r="M21" s="10"/>
      <c r="N21" s="10"/>
      <c r="O21" s="10"/>
      <c r="P21" s="10"/>
      <c r="Q21" s="10"/>
    </row>
    <row r="22">
      <c r="A22" s="10"/>
      <c r="B22" s="256" t="s">
        <v>570</v>
      </c>
      <c r="C22" s="256" t="s">
        <v>596</v>
      </c>
      <c r="D22" s="256" t="s">
        <v>591</v>
      </c>
      <c r="E22" s="10"/>
      <c r="F22" s="10"/>
      <c r="G22" s="10"/>
      <c r="H22" s="10"/>
      <c r="I22" s="10"/>
      <c r="J22" s="10"/>
      <c r="K22" s="10"/>
      <c r="L22" s="10"/>
      <c r="M22" s="10"/>
      <c r="N22" s="10"/>
      <c r="O22" s="10"/>
      <c r="P22" s="10"/>
      <c r="Q22" s="10"/>
    </row>
    <row r="23">
      <c r="A23" s="10"/>
      <c r="B23" s="99">
        <v>500.0</v>
      </c>
      <c r="C23" s="99">
        <v>100.0</v>
      </c>
      <c r="D23" s="99" t="s">
        <v>597</v>
      </c>
      <c r="E23" s="10"/>
      <c r="F23" s="10"/>
      <c r="G23" s="10"/>
      <c r="H23" s="10"/>
      <c r="I23" s="10"/>
      <c r="J23" s="10"/>
      <c r="K23" s="10"/>
      <c r="L23" s="10"/>
      <c r="M23" s="10"/>
      <c r="N23" s="10"/>
      <c r="O23" s="10"/>
      <c r="P23" s="10"/>
      <c r="Q23" s="10"/>
    </row>
    <row r="24">
      <c r="A24" s="10"/>
      <c r="B24" s="10"/>
      <c r="C24" s="10"/>
      <c r="D24" s="10"/>
      <c r="E24" s="10"/>
      <c r="F24" s="10"/>
      <c r="G24" s="10"/>
      <c r="H24" s="10"/>
      <c r="I24" s="10"/>
      <c r="J24" s="10"/>
      <c r="K24" s="10"/>
      <c r="L24" s="10"/>
      <c r="M24" s="10"/>
      <c r="N24" s="10"/>
      <c r="O24" s="10"/>
      <c r="P24" s="10"/>
      <c r="Q24" s="10"/>
    </row>
    <row r="25">
      <c r="A25" s="254" t="s">
        <v>598</v>
      </c>
      <c r="B25" s="4"/>
      <c r="C25" s="4"/>
      <c r="D25" s="4"/>
      <c r="E25" s="4"/>
      <c r="F25" s="4"/>
      <c r="G25" s="4"/>
      <c r="H25" s="4"/>
      <c r="I25" s="4"/>
      <c r="J25" s="4"/>
      <c r="K25" s="4"/>
      <c r="L25" s="4"/>
      <c r="M25" s="4"/>
      <c r="N25" s="4"/>
      <c r="O25" s="4"/>
      <c r="P25" s="4"/>
      <c r="Q25" s="4"/>
    </row>
    <row r="26">
      <c r="A26" s="255"/>
      <c r="B26" s="10"/>
      <c r="C26" s="10"/>
      <c r="D26" s="10"/>
      <c r="E26" s="10"/>
      <c r="F26" s="10"/>
      <c r="G26" s="10"/>
      <c r="H26" s="10"/>
      <c r="I26" s="10"/>
      <c r="J26" s="10"/>
      <c r="K26" s="10"/>
      <c r="L26" s="10"/>
      <c r="M26" s="10"/>
      <c r="N26" s="10"/>
      <c r="O26" s="10"/>
      <c r="P26" s="10"/>
      <c r="Q26" s="10"/>
    </row>
    <row r="27">
      <c r="A27" s="255"/>
      <c r="B27" s="8" t="s">
        <v>599</v>
      </c>
      <c r="C27" s="10"/>
      <c r="D27" s="10"/>
      <c r="E27" s="10"/>
      <c r="G27" s="10"/>
      <c r="H27" s="10"/>
      <c r="I27" s="10"/>
      <c r="J27" s="10"/>
      <c r="K27" s="10"/>
      <c r="L27" s="10"/>
      <c r="M27" s="10"/>
      <c r="N27" s="10"/>
      <c r="O27" s="10"/>
      <c r="P27" s="10"/>
      <c r="Q27" s="10"/>
    </row>
    <row r="28">
      <c r="A28" s="255"/>
      <c r="B28" s="8" t="s">
        <v>600</v>
      </c>
      <c r="C28" s="10"/>
      <c r="D28" s="10"/>
      <c r="E28" s="10"/>
      <c r="F28" s="10"/>
      <c r="G28" s="10"/>
      <c r="H28" s="10"/>
      <c r="I28" s="10"/>
      <c r="J28" s="10"/>
      <c r="K28" s="10"/>
      <c r="L28" s="10"/>
      <c r="M28" s="10"/>
      <c r="N28" s="10"/>
      <c r="O28" s="10"/>
      <c r="P28" s="10"/>
      <c r="Q28" s="10"/>
    </row>
    <row r="29">
      <c r="A29" s="255"/>
      <c r="B29" s="8" t="s">
        <v>601</v>
      </c>
      <c r="C29" s="10"/>
      <c r="D29" s="10"/>
      <c r="E29" s="10"/>
      <c r="F29" s="10"/>
      <c r="G29" s="10"/>
      <c r="H29" s="10"/>
      <c r="I29" s="10"/>
      <c r="J29" s="10"/>
      <c r="K29" s="10"/>
      <c r="L29" s="10"/>
      <c r="M29" s="10"/>
      <c r="N29" s="10"/>
      <c r="O29" s="10"/>
      <c r="P29" s="10"/>
      <c r="Q29" s="10"/>
    </row>
    <row r="30">
      <c r="A30" s="255"/>
      <c r="B30" s="8" t="s">
        <v>602</v>
      </c>
      <c r="C30" s="10"/>
      <c r="D30" s="10"/>
      <c r="E30" s="10"/>
      <c r="F30" s="10"/>
      <c r="G30" s="10"/>
      <c r="H30" s="10"/>
      <c r="I30" s="10"/>
      <c r="J30" s="10"/>
      <c r="K30" s="10"/>
      <c r="L30" s="10"/>
      <c r="M30" s="10"/>
      <c r="N30" s="10"/>
      <c r="O30" s="10"/>
      <c r="P30" s="10"/>
      <c r="Q30" s="10"/>
    </row>
    <row r="31">
      <c r="A31" s="255"/>
      <c r="B31" s="8" t="s">
        <v>603</v>
      </c>
      <c r="C31" s="10"/>
      <c r="D31" s="10"/>
      <c r="E31" s="10"/>
      <c r="F31" s="10"/>
      <c r="G31" s="10"/>
      <c r="H31" s="10"/>
      <c r="I31" s="10"/>
      <c r="J31" s="10"/>
      <c r="K31" s="10"/>
      <c r="L31" s="10"/>
      <c r="M31" s="10"/>
      <c r="N31" s="10"/>
      <c r="O31" s="10"/>
      <c r="P31" s="10"/>
      <c r="Q31" s="10"/>
    </row>
    <row r="32">
      <c r="A32" s="255"/>
      <c r="B32" s="8" t="s">
        <v>604</v>
      </c>
      <c r="C32" s="10"/>
      <c r="D32" s="10"/>
      <c r="E32" s="10"/>
      <c r="F32" s="10"/>
      <c r="G32" s="10"/>
      <c r="H32" s="10"/>
      <c r="I32" s="10"/>
      <c r="J32" s="10"/>
      <c r="K32" s="10"/>
      <c r="L32" s="10"/>
      <c r="M32" s="10"/>
      <c r="N32" s="10"/>
      <c r="O32" s="10"/>
      <c r="P32" s="10"/>
      <c r="Q32" s="10"/>
    </row>
    <row r="33">
      <c r="A33" s="255"/>
      <c r="B33" s="255"/>
      <c r="D33" s="10"/>
      <c r="E33" s="10"/>
      <c r="F33" s="10"/>
      <c r="G33" s="255"/>
      <c r="K33" s="10"/>
      <c r="L33" s="255"/>
      <c r="M33" s="10"/>
      <c r="N33" s="10"/>
      <c r="O33" s="10"/>
      <c r="P33" s="10"/>
      <c r="Q33" s="10"/>
    </row>
    <row r="34">
      <c r="A34" s="255"/>
      <c r="B34" s="255" t="s">
        <v>605</v>
      </c>
      <c r="D34" s="10"/>
      <c r="E34" s="10"/>
      <c r="F34" s="10"/>
      <c r="G34" s="255" t="s">
        <v>606</v>
      </c>
      <c r="K34" s="10"/>
      <c r="L34" s="255" t="s">
        <v>607</v>
      </c>
      <c r="M34" s="10"/>
      <c r="N34" s="10"/>
      <c r="O34" s="10"/>
      <c r="P34" s="10"/>
      <c r="Q34" s="10"/>
    </row>
    <row r="35">
      <c r="A35" s="255"/>
      <c r="B35" s="256" t="s">
        <v>572</v>
      </c>
      <c r="C35" s="256" t="s">
        <v>588</v>
      </c>
      <c r="D35" s="258" t="s">
        <v>589</v>
      </c>
      <c r="E35" s="258" t="s">
        <v>608</v>
      </c>
      <c r="F35" s="10"/>
      <c r="G35" s="256" t="s">
        <v>572</v>
      </c>
      <c r="H35" s="256" t="s">
        <v>588</v>
      </c>
      <c r="I35" s="258" t="s">
        <v>589</v>
      </c>
      <c r="J35" s="258" t="s">
        <v>608</v>
      </c>
      <c r="K35" s="10"/>
      <c r="L35" s="256" t="s">
        <v>572</v>
      </c>
      <c r="M35" s="256" t="s">
        <v>588</v>
      </c>
      <c r="N35" s="258" t="s">
        <v>589</v>
      </c>
      <c r="O35" s="258" t="s">
        <v>608</v>
      </c>
      <c r="P35" s="10"/>
      <c r="Q35" s="10"/>
    </row>
    <row r="36">
      <c r="A36" s="255"/>
      <c r="B36" s="259" t="s">
        <v>496</v>
      </c>
      <c r="C36" s="260" t="s">
        <v>609</v>
      </c>
      <c r="D36" s="99">
        <v>1.0</v>
      </c>
      <c r="E36" s="32">
        <v>6.0</v>
      </c>
      <c r="F36" s="10"/>
      <c r="G36" s="261" t="s">
        <v>527</v>
      </c>
      <c r="H36" s="260" t="s">
        <v>609</v>
      </c>
      <c r="I36" s="99">
        <v>3.0</v>
      </c>
      <c r="J36" s="261">
        <v>6.0</v>
      </c>
      <c r="K36" s="8"/>
      <c r="L36" s="259" t="s">
        <v>548</v>
      </c>
      <c r="M36" s="99" t="s">
        <v>591</v>
      </c>
      <c r="N36" s="99">
        <v>20.0</v>
      </c>
      <c r="O36" s="32">
        <v>6.0</v>
      </c>
      <c r="P36" s="10">
        <f t="shared" ref="P36:P51" si="1">N36*O36</f>
        <v>120</v>
      </c>
      <c r="Q36" s="10"/>
    </row>
    <row r="37">
      <c r="A37" s="255"/>
      <c r="B37" s="259" t="s">
        <v>497</v>
      </c>
      <c r="C37" s="260" t="s">
        <v>609</v>
      </c>
      <c r="D37" s="99">
        <v>1.0</v>
      </c>
      <c r="E37" s="32">
        <v>6.0</v>
      </c>
      <c r="F37" s="10"/>
      <c r="G37" s="262"/>
      <c r="H37" s="263" t="s">
        <v>610</v>
      </c>
      <c r="I37" s="99">
        <v>2.0</v>
      </c>
      <c r="J37" s="262"/>
      <c r="K37" s="8"/>
      <c r="L37" s="259" t="s">
        <v>549</v>
      </c>
      <c r="M37" s="99" t="s">
        <v>591</v>
      </c>
      <c r="N37" s="99">
        <v>20.0</v>
      </c>
      <c r="O37" s="32">
        <v>6.0</v>
      </c>
      <c r="P37" s="10">
        <f t="shared" si="1"/>
        <v>120</v>
      </c>
      <c r="Q37" s="10"/>
    </row>
    <row r="38">
      <c r="A38" s="255"/>
      <c r="B38" s="259" t="s">
        <v>498</v>
      </c>
      <c r="C38" s="260" t="s">
        <v>609</v>
      </c>
      <c r="D38" s="99">
        <v>1.0</v>
      </c>
      <c r="E38" s="32">
        <v>3.0</v>
      </c>
      <c r="F38" s="10"/>
      <c r="G38" s="261" t="s">
        <v>528</v>
      </c>
      <c r="H38" s="260" t="s">
        <v>609</v>
      </c>
      <c r="I38" s="99">
        <v>3.0</v>
      </c>
      <c r="J38" s="261">
        <v>6.0</v>
      </c>
      <c r="K38" s="8"/>
      <c r="L38" s="259" t="s">
        <v>550</v>
      </c>
      <c r="M38" s="99" t="s">
        <v>591</v>
      </c>
      <c r="N38" s="99">
        <v>20.0</v>
      </c>
      <c r="O38" s="32">
        <v>3.0</v>
      </c>
      <c r="P38" s="10">
        <f t="shared" si="1"/>
        <v>60</v>
      </c>
      <c r="Q38" s="10"/>
    </row>
    <row r="39">
      <c r="A39" s="255"/>
      <c r="B39" s="259" t="s">
        <v>499</v>
      </c>
      <c r="C39" s="260" t="s">
        <v>609</v>
      </c>
      <c r="D39" s="99">
        <v>1.0</v>
      </c>
      <c r="E39" s="32">
        <v>3.0</v>
      </c>
      <c r="F39" s="10"/>
      <c r="G39" s="262"/>
      <c r="H39" s="263" t="s">
        <v>610</v>
      </c>
      <c r="I39" s="99">
        <v>2.0</v>
      </c>
      <c r="J39" s="262"/>
      <c r="K39" s="8"/>
      <c r="L39" s="259" t="s">
        <v>551</v>
      </c>
      <c r="M39" s="99" t="s">
        <v>591</v>
      </c>
      <c r="N39" s="99">
        <v>20.0</v>
      </c>
      <c r="O39" s="32">
        <v>3.0</v>
      </c>
      <c r="P39" s="10">
        <f t="shared" si="1"/>
        <v>60</v>
      </c>
      <c r="Q39" s="10"/>
    </row>
    <row r="40">
      <c r="A40" s="255"/>
      <c r="B40" s="259" t="s">
        <v>500</v>
      </c>
      <c r="C40" s="260" t="s">
        <v>609</v>
      </c>
      <c r="D40" s="99">
        <v>1.0</v>
      </c>
      <c r="E40" s="32">
        <v>6.0</v>
      </c>
      <c r="F40" s="10"/>
      <c r="G40" s="261" t="s">
        <v>529</v>
      </c>
      <c r="H40" s="260" t="s">
        <v>609</v>
      </c>
      <c r="I40" s="99">
        <v>3.0</v>
      </c>
      <c r="J40" s="261">
        <v>3.0</v>
      </c>
      <c r="K40" s="8"/>
      <c r="L40" s="259" t="s">
        <v>552</v>
      </c>
      <c r="M40" s="99" t="s">
        <v>591</v>
      </c>
      <c r="N40" s="99">
        <v>20.0</v>
      </c>
      <c r="O40" s="32">
        <v>6.0</v>
      </c>
      <c r="P40" s="10">
        <f t="shared" si="1"/>
        <v>120</v>
      </c>
      <c r="Q40" s="10"/>
    </row>
    <row r="41">
      <c r="A41" s="255"/>
      <c r="B41" s="259" t="s">
        <v>501</v>
      </c>
      <c r="C41" s="260" t="s">
        <v>609</v>
      </c>
      <c r="D41" s="99">
        <v>1.0</v>
      </c>
      <c r="E41" s="32">
        <v>6.0</v>
      </c>
      <c r="F41" s="10"/>
      <c r="G41" s="262"/>
      <c r="H41" s="263" t="s">
        <v>610</v>
      </c>
      <c r="I41" s="99">
        <v>2.0</v>
      </c>
      <c r="J41" s="262"/>
      <c r="K41" s="8"/>
      <c r="L41" s="259" t="s">
        <v>553</v>
      </c>
      <c r="M41" s="99" t="s">
        <v>591</v>
      </c>
      <c r="N41" s="99">
        <v>20.0</v>
      </c>
      <c r="O41" s="32">
        <v>6.0</v>
      </c>
      <c r="P41" s="10">
        <f t="shared" si="1"/>
        <v>120</v>
      </c>
      <c r="Q41" s="8"/>
    </row>
    <row r="42">
      <c r="A42" s="255"/>
      <c r="B42" s="259" t="s">
        <v>502</v>
      </c>
      <c r="C42" s="260" t="s">
        <v>609</v>
      </c>
      <c r="D42" s="99">
        <v>1.0</v>
      </c>
      <c r="E42" s="32">
        <v>3.0</v>
      </c>
      <c r="F42" s="10"/>
      <c r="G42" s="264" t="s">
        <v>530</v>
      </c>
      <c r="H42" s="260" t="s">
        <v>609</v>
      </c>
      <c r="I42" s="99">
        <v>5.0</v>
      </c>
      <c r="J42" s="261">
        <v>3.0</v>
      </c>
      <c r="K42" s="10"/>
      <c r="L42" s="259" t="s">
        <v>554</v>
      </c>
      <c r="M42" s="99" t="s">
        <v>591</v>
      </c>
      <c r="N42" s="99">
        <v>20.0</v>
      </c>
      <c r="O42" s="32">
        <v>3.0</v>
      </c>
      <c r="P42" s="10">
        <f t="shared" si="1"/>
        <v>60</v>
      </c>
      <c r="Q42" s="10"/>
    </row>
    <row r="43">
      <c r="A43" s="255"/>
      <c r="B43" s="259" t="s">
        <v>503</v>
      </c>
      <c r="C43" s="260" t="s">
        <v>609</v>
      </c>
      <c r="D43" s="99">
        <v>1.0</v>
      </c>
      <c r="E43" s="32">
        <v>3.0</v>
      </c>
      <c r="F43" s="10"/>
      <c r="G43" s="234"/>
      <c r="H43" s="263" t="s">
        <v>610</v>
      </c>
      <c r="I43" s="211">
        <v>3.0</v>
      </c>
      <c r="J43" s="262"/>
      <c r="K43" s="10"/>
      <c r="L43" s="259" t="s">
        <v>555</v>
      </c>
      <c r="M43" s="99" t="s">
        <v>591</v>
      </c>
      <c r="N43" s="99">
        <v>20.0</v>
      </c>
      <c r="O43" s="32">
        <v>3.0</v>
      </c>
      <c r="P43" s="10">
        <f t="shared" si="1"/>
        <v>60</v>
      </c>
      <c r="Q43" s="10"/>
    </row>
    <row r="44">
      <c r="A44" s="255"/>
      <c r="B44" s="259" t="s">
        <v>504</v>
      </c>
      <c r="C44" s="260" t="s">
        <v>609</v>
      </c>
      <c r="D44" s="99">
        <v>1.0</v>
      </c>
      <c r="E44" s="32">
        <v>6.0</v>
      </c>
      <c r="F44" s="10"/>
      <c r="G44" s="264" t="s">
        <v>531</v>
      </c>
      <c r="H44" s="260" t="s">
        <v>609</v>
      </c>
      <c r="I44" s="99">
        <v>5.0</v>
      </c>
      <c r="J44" s="261">
        <v>6.0</v>
      </c>
      <c r="K44" s="10"/>
      <c r="L44" s="259" t="s">
        <v>556</v>
      </c>
      <c r="M44" s="99" t="s">
        <v>591</v>
      </c>
      <c r="N44" s="99">
        <v>20.0</v>
      </c>
      <c r="O44" s="32">
        <v>6.0</v>
      </c>
      <c r="P44" s="10">
        <f t="shared" si="1"/>
        <v>120</v>
      </c>
      <c r="Q44" s="10"/>
    </row>
    <row r="45">
      <c r="A45" s="255"/>
      <c r="B45" s="259" t="s">
        <v>505</v>
      </c>
      <c r="C45" s="260" t="s">
        <v>609</v>
      </c>
      <c r="D45" s="99">
        <v>2.0</v>
      </c>
      <c r="E45" s="32">
        <v>6.0</v>
      </c>
      <c r="F45" s="10"/>
      <c r="G45" s="234"/>
      <c r="H45" s="263" t="s">
        <v>610</v>
      </c>
      <c r="I45" s="211">
        <v>3.0</v>
      </c>
      <c r="J45" s="262"/>
      <c r="K45" s="10"/>
      <c r="L45" s="259" t="s">
        <v>557</v>
      </c>
      <c r="M45" s="99" t="s">
        <v>591</v>
      </c>
      <c r="N45" s="99">
        <v>20.0</v>
      </c>
      <c r="O45" s="32">
        <v>6.0</v>
      </c>
      <c r="P45" s="10">
        <f t="shared" si="1"/>
        <v>120</v>
      </c>
      <c r="Q45" s="10"/>
    </row>
    <row r="46">
      <c r="A46" s="255"/>
      <c r="B46" s="259" t="s">
        <v>506</v>
      </c>
      <c r="C46" s="260" t="s">
        <v>609</v>
      </c>
      <c r="D46" s="99">
        <v>2.0</v>
      </c>
      <c r="E46" s="32">
        <v>3.0</v>
      </c>
      <c r="F46" s="10"/>
      <c r="G46" s="264" t="s">
        <v>532</v>
      </c>
      <c r="H46" s="260" t="s">
        <v>609</v>
      </c>
      <c r="I46" s="99">
        <v>5.0</v>
      </c>
      <c r="J46" s="261">
        <v>6.0</v>
      </c>
      <c r="K46" s="10"/>
      <c r="L46" s="259" t="s">
        <v>558</v>
      </c>
      <c r="M46" s="99" t="s">
        <v>591</v>
      </c>
      <c r="N46" s="99">
        <v>20.0</v>
      </c>
      <c r="O46" s="32">
        <v>3.0</v>
      </c>
      <c r="P46" s="10">
        <f t="shared" si="1"/>
        <v>60</v>
      </c>
      <c r="Q46" s="10"/>
    </row>
    <row r="47">
      <c r="A47" s="255"/>
      <c r="B47" s="259" t="s">
        <v>507</v>
      </c>
      <c r="C47" s="260" t="s">
        <v>609</v>
      </c>
      <c r="D47" s="99">
        <v>2.0</v>
      </c>
      <c r="E47" s="32">
        <v>3.0</v>
      </c>
      <c r="F47" s="10"/>
      <c r="G47" s="234"/>
      <c r="H47" s="263" t="s">
        <v>610</v>
      </c>
      <c r="I47" s="211">
        <v>3.0</v>
      </c>
      <c r="J47" s="262"/>
      <c r="K47" s="10"/>
      <c r="L47" s="259" t="s">
        <v>559</v>
      </c>
      <c r="M47" s="99" t="s">
        <v>591</v>
      </c>
      <c r="N47" s="99">
        <v>20.0</v>
      </c>
      <c r="O47" s="32">
        <v>3.0</v>
      </c>
      <c r="P47" s="10">
        <f t="shared" si="1"/>
        <v>60</v>
      </c>
      <c r="Q47" s="10"/>
    </row>
    <row r="48">
      <c r="A48" s="255"/>
      <c r="B48" s="259" t="s">
        <v>508</v>
      </c>
      <c r="C48" s="260" t="s">
        <v>609</v>
      </c>
      <c r="D48" s="99">
        <v>2.0</v>
      </c>
      <c r="E48" s="32">
        <v>6.0</v>
      </c>
      <c r="F48" s="10"/>
      <c r="G48" s="264" t="s">
        <v>533</v>
      </c>
      <c r="H48" s="260" t="s">
        <v>609</v>
      </c>
      <c r="I48" s="99">
        <v>5.0</v>
      </c>
      <c r="J48" s="261">
        <v>3.0</v>
      </c>
      <c r="K48" s="10"/>
      <c r="L48" s="259" t="s">
        <v>560</v>
      </c>
      <c r="M48" s="99" t="s">
        <v>591</v>
      </c>
      <c r="N48" s="99">
        <v>20.0</v>
      </c>
      <c r="O48" s="32">
        <v>6.0</v>
      </c>
      <c r="P48" s="10">
        <f t="shared" si="1"/>
        <v>120</v>
      </c>
      <c r="Q48" s="10"/>
    </row>
    <row r="49">
      <c r="A49" s="255"/>
      <c r="B49" s="261" t="s">
        <v>509</v>
      </c>
      <c r="C49" s="260" t="s">
        <v>609</v>
      </c>
      <c r="D49" s="99">
        <v>3.0</v>
      </c>
      <c r="E49" s="261">
        <v>6.0</v>
      </c>
      <c r="F49" s="8"/>
      <c r="G49" s="265"/>
      <c r="H49" s="263" t="s">
        <v>610</v>
      </c>
      <c r="I49" s="99">
        <v>3.0</v>
      </c>
      <c r="J49" s="31"/>
      <c r="K49" s="10"/>
      <c r="L49" s="259" t="s">
        <v>561</v>
      </c>
      <c r="M49" s="99" t="s">
        <v>591</v>
      </c>
      <c r="N49" s="99">
        <v>20.0</v>
      </c>
      <c r="O49" s="32">
        <v>6.0</v>
      </c>
      <c r="P49" s="10">
        <f t="shared" si="1"/>
        <v>120</v>
      </c>
      <c r="Q49" s="10"/>
    </row>
    <row r="50">
      <c r="A50" s="255"/>
      <c r="B50" s="262"/>
      <c r="C50" s="263" t="s">
        <v>610</v>
      </c>
      <c r="D50" s="99">
        <v>1.0</v>
      </c>
      <c r="E50" s="262"/>
      <c r="F50" s="8"/>
      <c r="G50" s="234"/>
      <c r="H50" s="266" t="s">
        <v>611</v>
      </c>
      <c r="I50" s="99">
        <v>1.0</v>
      </c>
      <c r="J50" s="262"/>
      <c r="K50" s="10"/>
      <c r="L50" s="259" t="s">
        <v>562</v>
      </c>
      <c r="M50" s="99" t="s">
        <v>591</v>
      </c>
      <c r="N50" s="99">
        <v>20.0</v>
      </c>
      <c r="O50" s="32">
        <v>6.0</v>
      </c>
      <c r="P50" s="10">
        <f t="shared" si="1"/>
        <v>120</v>
      </c>
      <c r="Q50" s="10"/>
    </row>
    <row r="51">
      <c r="A51" s="255"/>
      <c r="B51" s="261" t="s">
        <v>510</v>
      </c>
      <c r="C51" s="260" t="s">
        <v>609</v>
      </c>
      <c r="D51" s="99">
        <v>3.0</v>
      </c>
      <c r="E51" s="261">
        <v>6.0</v>
      </c>
      <c r="F51" s="8"/>
      <c r="G51" s="264" t="s">
        <v>534</v>
      </c>
      <c r="H51" s="260" t="s">
        <v>609</v>
      </c>
      <c r="I51" s="99">
        <v>5.0</v>
      </c>
      <c r="J51" s="261">
        <v>3.0</v>
      </c>
      <c r="K51" s="10"/>
      <c r="L51" s="259" t="s">
        <v>563</v>
      </c>
      <c r="M51" s="99" t="s">
        <v>591</v>
      </c>
      <c r="N51" s="99">
        <v>20.0</v>
      </c>
      <c r="O51" s="32">
        <v>3.0</v>
      </c>
      <c r="P51" s="10">
        <f t="shared" si="1"/>
        <v>60</v>
      </c>
      <c r="Q51" s="10"/>
    </row>
    <row r="52">
      <c r="A52" s="255"/>
      <c r="B52" s="262"/>
      <c r="C52" s="263" t="s">
        <v>610</v>
      </c>
      <c r="D52" s="99">
        <v>1.0</v>
      </c>
      <c r="E52" s="262"/>
      <c r="F52" s="8"/>
      <c r="G52" s="265"/>
      <c r="H52" s="263" t="s">
        <v>610</v>
      </c>
      <c r="I52" s="99">
        <v>3.0</v>
      </c>
      <c r="J52" s="31"/>
      <c r="K52" s="10"/>
      <c r="L52" s="259" t="s">
        <v>564</v>
      </c>
      <c r="M52" s="99" t="s">
        <v>591</v>
      </c>
      <c r="N52" s="99">
        <v>20.0</v>
      </c>
      <c r="O52" s="32">
        <v>3.0</v>
      </c>
      <c r="P52" s="10">
        <f>sum(P36:P51)</f>
        <v>1500</v>
      </c>
      <c r="Q52" s="10"/>
    </row>
    <row r="53">
      <c r="A53" s="255"/>
      <c r="B53" s="261" t="s">
        <v>511</v>
      </c>
      <c r="C53" s="260" t="s">
        <v>609</v>
      </c>
      <c r="D53" s="99">
        <v>3.0</v>
      </c>
      <c r="E53" s="261">
        <v>3.0</v>
      </c>
      <c r="F53" s="8"/>
      <c r="G53" s="234"/>
      <c r="H53" s="266" t="s">
        <v>611</v>
      </c>
      <c r="I53" s="99">
        <v>1.0</v>
      </c>
      <c r="J53" s="262"/>
      <c r="K53" s="10"/>
      <c r="L53" s="8" t="s">
        <v>612</v>
      </c>
      <c r="M53" s="10"/>
      <c r="N53" s="10"/>
      <c r="O53" s="10"/>
      <c r="P53" s="10"/>
      <c r="Q53" s="10"/>
    </row>
    <row r="54">
      <c r="A54" s="255"/>
      <c r="B54" s="262"/>
      <c r="C54" s="263" t="s">
        <v>610</v>
      </c>
      <c r="D54" s="99">
        <v>1.0</v>
      </c>
      <c r="E54" s="262"/>
      <c r="F54" s="8"/>
      <c r="G54" s="264" t="s">
        <v>535</v>
      </c>
      <c r="H54" s="260" t="s">
        <v>609</v>
      </c>
      <c r="I54" s="99">
        <v>5.0</v>
      </c>
      <c r="J54" s="261">
        <v>6.0</v>
      </c>
      <c r="K54" s="10"/>
      <c r="L54" s="10"/>
      <c r="M54" s="10"/>
      <c r="N54" s="10"/>
      <c r="O54" s="10"/>
      <c r="P54" s="10"/>
      <c r="Q54" s="10"/>
    </row>
    <row r="55">
      <c r="A55" s="255"/>
      <c r="B55" s="261" t="s">
        <v>512</v>
      </c>
      <c r="C55" s="260" t="s">
        <v>609</v>
      </c>
      <c r="D55" s="99">
        <v>3.0</v>
      </c>
      <c r="E55" s="261">
        <v>3.0</v>
      </c>
      <c r="F55" s="10"/>
      <c r="G55" s="265"/>
      <c r="H55" s="263" t="s">
        <v>610</v>
      </c>
      <c r="I55" s="99">
        <v>3.0</v>
      </c>
      <c r="J55" s="31"/>
      <c r="K55" s="10"/>
      <c r="L55" s="10"/>
      <c r="M55" s="10"/>
      <c r="N55" s="10"/>
      <c r="O55" s="10"/>
      <c r="P55" s="10"/>
      <c r="Q55" s="10"/>
    </row>
    <row r="56">
      <c r="A56" s="255"/>
      <c r="B56" s="262"/>
      <c r="C56" s="263" t="s">
        <v>610</v>
      </c>
      <c r="D56" s="99">
        <v>1.0</v>
      </c>
      <c r="E56" s="262"/>
      <c r="F56" s="8"/>
      <c r="G56" s="234"/>
      <c r="H56" s="266" t="s">
        <v>611</v>
      </c>
      <c r="I56" s="99">
        <v>1.0</v>
      </c>
      <c r="J56" s="262"/>
      <c r="K56" s="8"/>
      <c r="L56" s="10"/>
      <c r="M56" s="10"/>
      <c r="N56" s="10"/>
      <c r="O56" s="10"/>
      <c r="P56" s="10"/>
      <c r="Q56" s="10"/>
    </row>
    <row r="57">
      <c r="A57" s="255"/>
      <c r="F57" s="8"/>
      <c r="G57" s="261" t="s">
        <v>536</v>
      </c>
      <c r="H57" s="260" t="s">
        <v>609</v>
      </c>
      <c r="I57" s="99">
        <v>5.0</v>
      </c>
      <c r="J57" s="261">
        <v>6.0</v>
      </c>
      <c r="K57" s="10"/>
      <c r="L57" s="10"/>
      <c r="M57" s="10"/>
      <c r="N57" s="10"/>
      <c r="O57" s="10"/>
      <c r="P57" s="10"/>
      <c r="Q57" s="10"/>
    </row>
    <row r="58">
      <c r="A58" s="255"/>
      <c r="B58" s="255" t="s">
        <v>613</v>
      </c>
      <c r="C58" s="10"/>
      <c r="D58" s="10"/>
      <c r="E58" s="10"/>
      <c r="F58" s="10"/>
      <c r="G58" s="31"/>
      <c r="H58" s="263" t="s">
        <v>610</v>
      </c>
      <c r="I58" s="99">
        <v>3.0</v>
      </c>
      <c r="J58" s="31"/>
      <c r="K58" s="8"/>
      <c r="L58" s="10"/>
      <c r="M58" s="10"/>
      <c r="N58" s="10"/>
      <c r="O58" s="10"/>
      <c r="P58" s="10"/>
      <c r="Q58" s="10"/>
    </row>
    <row r="59">
      <c r="A59" s="255"/>
      <c r="B59" s="256" t="s">
        <v>614</v>
      </c>
      <c r="C59" s="256" t="s">
        <v>588</v>
      </c>
      <c r="D59" s="256" t="s">
        <v>589</v>
      </c>
      <c r="E59" s="10"/>
      <c r="F59" s="10"/>
      <c r="G59" s="262"/>
      <c r="H59" s="266" t="s">
        <v>611</v>
      </c>
      <c r="I59" s="99">
        <v>1.0</v>
      </c>
      <c r="J59" s="262"/>
      <c r="K59" s="8"/>
      <c r="L59" s="10"/>
      <c r="M59" s="10"/>
      <c r="N59" s="10"/>
      <c r="O59" s="10"/>
      <c r="P59" s="10"/>
      <c r="Q59" s="10"/>
    </row>
    <row r="60">
      <c r="A60" s="255"/>
      <c r="B60" s="99" t="s">
        <v>615</v>
      </c>
      <c r="C60" s="267" t="s">
        <v>616</v>
      </c>
      <c r="D60" s="267" t="s">
        <v>616</v>
      </c>
      <c r="E60" s="10"/>
      <c r="F60" s="10"/>
      <c r="G60" s="261" t="s">
        <v>537</v>
      </c>
      <c r="H60" s="260" t="s">
        <v>609</v>
      </c>
      <c r="I60" s="99">
        <v>5.0</v>
      </c>
      <c r="J60" s="261">
        <v>3.0</v>
      </c>
      <c r="K60" s="8"/>
      <c r="L60" s="10"/>
      <c r="M60" s="10"/>
      <c r="N60" s="10"/>
      <c r="O60" s="10"/>
      <c r="P60" s="10"/>
      <c r="Q60" s="10"/>
    </row>
    <row r="61">
      <c r="A61" s="255"/>
      <c r="B61" s="268" t="s">
        <v>617</v>
      </c>
      <c r="C61" s="269" t="s">
        <v>618</v>
      </c>
      <c r="D61" s="99">
        <v>250.0</v>
      </c>
      <c r="E61" s="10"/>
      <c r="F61" s="10"/>
      <c r="G61" s="31"/>
      <c r="H61" s="263" t="s">
        <v>610</v>
      </c>
      <c r="I61" s="99">
        <v>3.0</v>
      </c>
      <c r="J61" s="31"/>
      <c r="K61" s="8"/>
      <c r="L61" s="10"/>
      <c r="M61" s="10"/>
      <c r="N61" s="10"/>
      <c r="O61" s="10"/>
      <c r="P61" s="10"/>
      <c r="Q61" s="10"/>
    </row>
    <row r="62">
      <c r="A62" s="255"/>
      <c r="B62" s="262"/>
      <c r="C62" s="269" t="s">
        <v>609</v>
      </c>
      <c r="D62" s="99">
        <v>5.0</v>
      </c>
      <c r="E62" s="10"/>
      <c r="F62" s="10"/>
      <c r="G62" s="262"/>
      <c r="H62" s="266" t="s">
        <v>611</v>
      </c>
      <c r="I62" s="99">
        <v>1.0</v>
      </c>
      <c r="J62" s="262"/>
      <c r="K62" s="8"/>
      <c r="L62" s="10"/>
      <c r="M62" s="10"/>
      <c r="N62" s="10"/>
      <c r="O62" s="10"/>
      <c r="P62" s="10"/>
      <c r="Q62" s="10"/>
    </row>
    <row r="63">
      <c r="A63" s="255"/>
      <c r="B63" s="270" t="s">
        <v>619</v>
      </c>
      <c r="C63" s="269" t="s">
        <v>618</v>
      </c>
      <c r="D63" s="99">
        <v>300.0</v>
      </c>
      <c r="E63" s="10"/>
      <c r="F63" s="10"/>
      <c r="G63" s="261" t="s">
        <v>538</v>
      </c>
      <c r="H63" s="260" t="s">
        <v>609</v>
      </c>
      <c r="I63" s="99">
        <v>5.0</v>
      </c>
      <c r="J63" s="261">
        <v>3.0</v>
      </c>
      <c r="K63" s="8"/>
      <c r="L63" s="10"/>
      <c r="M63" s="10"/>
      <c r="N63" s="10"/>
      <c r="O63" s="10"/>
      <c r="P63" s="10"/>
      <c r="Q63" s="10"/>
    </row>
    <row r="64">
      <c r="A64" s="255"/>
      <c r="B64" s="31"/>
      <c r="C64" s="269" t="s">
        <v>609</v>
      </c>
      <c r="D64" s="99">
        <v>10.0</v>
      </c>
      <c r="E64" s="10"/>
      <c r="F64" s="10"/>
      <c r="G64" s="31"/>
      <c r="H64" s="263" t="s">
        <v>610</v>
      </c>
      <c r="I64" s="99">
        <v>3.0</v>
      </c>
      <c r="J64" s="31"/>
      <c r="K64" s="8"/>
      <c r="L64" s="10"/>
      <c r="M64" s="10"/>
      <c r="N64" s="10"/>
      <c r="O64" s="10"/>
      <c r="P64" s="10"/>
      <c r="Q64" s="10"/>
    </row>
    <row r="65">
      <c r="A65" s="255"/>
      <c r="B65" s="262"/>
      <c r="C65" s="269" t="s">
        <v>610</v>
      </c>
      <c r="D65" s="99">
        <v>5.0</v>
      </c>
      <c r="E65" s="10"/>
      <c r="F65" s="10"/>
      <c r="G65" s="262"/>
      <c r="H65" s="266" t="s">
        <v>611</v>
      </c>
      <c r="I65" s="99">
        <v>1.0</v>
      </c>
      <c r="J65" s="262"/>
      <c r="K65" s="8"/>
      <c r="L65" s="10"/>
      <c r="M65" s="10"/>
      <c r="N65" s="10"/>
      <c r="O65" s="10"/>
      <c r="P65" s="10"/>
      <c r="Q65" s="10"/>
    </row>
    <row r="66">
      <c r="A66" s="255"/>
      <c r="B66" s="271" t="s">
        <v>620</v>
      </c>
      <c r="C66" s="269" t="s">
        <v>618</v>
      </c>
      <c r="D66" s="99">
        <v>350.0</v>
      </c>
      <c r="E66" s="10"/>
      <c r="F66" s="10"/>
      <c r="G66" s="261" t="s">
        <v>539</v>
      </c>
      <c r="H66" s="260" t="s">
        <v>609</v>
      </c>
      <c r="I66" s="99">
        <v>5.0</v>
      </c>
      <c r="J66" s="261">
        <v>6.0</v>
      </c>
      <c r="K66" s="8"/>
      <c r="L66" s="10"/>
      <c r="M66" s="10"/>
      <c r="N66" s="10"/>
      <c r="O66" s="10"/>
      <c r="P66" s="10"/>
      <c r="Q66" s="10"/>
    </row>
    <row r="67">
      <c r="A67" s="255"/>
      <c r="B67" s="31"/>
      <c r="C67" s="269" t="s">
        <v>609</v>
      </c>
      <c r="D67" s="99">
        <v>15.0</v>
      </c>
      <c r="E67" s="10"/>
      <c r="F67" s="10"/>
      <c r="G67" s="31"/>
      <c r="H67" s="263" t="s">
        <v>610</v>
      </c>
      <c r="I67" s="99">
        <v>3.0</v>
      </c>
      <c r="J67" s="31"/>
      <c r="K67" s="8"/>
      <c r="L67" s="10"/>
      <c r="M67" s="10"/>
      <c r="N67" s="10"/>
      <c r="O67" s="10"/>
      <c r="P67" s="10"/>
      <c r="Q67" s="10"/>
    </row>
    <row r="68">
      <c r="A68" s="255"/>
      <c r="B68" s="262"/>
      <c r="C68" s="269" t="s">
        <v>610</v>
      </c>
      <c r="D68" s="99">
        <v>10.0</v>
      </c>
      <c r="E68" s="10"/>
      <c r="F68" s="10"/>
      <c r="G68" s="262"/>
      <c r="H68" s="266" t="s">
        <v>611</v>
      </c>
      <c r="I68" s="99">
        <v>1.0</v>
      </c>
      <c r="J68" s="262"/>
      <c r="K68" s="8"/>
      <c r="L68" s="10"/>
      <c r="M68" s="10"/>
      <c r="N68" s="10"/>
      <c r="O68" s="10"/>
      <c r="P68" s="10"/>
      <c r="Q68" s="10"/>
    </row>
    <row r="69">
      <c r="A69" s="255"/>
      <c r="B69" s="272" t="s">
        <v>621</v>
      </c>
      <c r="C69" s="269" t="s">
        <v>618</v>
      </c>
      <c r="D69" s="99">
        <v>400.0</v>
      </c>
      <c r="E69" s="10"/>
      <c r="F69" s="10"/>
      <c r="G69" s="273" t="s">
        <v>540</v>
      </c>
      <c r="H69" s="263" t="s">
        <v>610</v>
      </c>
      <c r="I69" s="99">
        <v>5.0</v>
      </c>
      <c r="J69" s="261">
        <v>6.0</v>
      </c>
      <c r="K69" s="10"/>
      <c r="L69" s="10"/>
      <c r="M69" s="10"/>
      <c r="N69" s="10"/>
      <c r="O69" s="10"/>
      <c r="P69" s="10"/>
      <c r="Q69" s="10"/>
    </row>
    <row r="70">
      <c r="A70" s="255"/>
      <c r="B70" s="31"/>
      <c r="C70" s="269" t="s">
        <v>609</v>
      </c>
      <c r="D70" s="99">
        <v>20.0</v>
      </c>
      <c r="E70" s="10"/>
      <c r="F70" s="10"/>
      <c r="G70" s="265"/>
      <c r="H70" s="266" t="s">
        <v>611</v>
      </c>
      <c r="I70" s="99">
        <v>1.0</v>
      </c>
      <c r="J70" s="31"/>
      <c r="K70" s="10"/>
      <c r="L70" s="10"/>
      <c r="M70" s="10"/>
      <c r="N70" s="10"/>
      <c r="O70" s="10"/>
      <c r="P70" s="10"/>
      <c r="Q70" s="10"/>
    </row>
    <row r="71">
      <c r="A71" s="255"/>
      <c r="B71" s="31"/>
      <c r="C71" s="269" t="s">
        <v>610</v>
      </c>
      <c r="D71" s="99">
        <v>15.0</v>
      </c>
      <c r="E71" s="10"/>
      <c r="F71" s="10"/>
      <c r="G71" s="273" t="s">
        <v>541</v>
      </c>
      <c r="H71" s="263" t="s">
        <v>610</v>
      </c>
      <c r="I71" s="99">
        <v>5.0</v>
      </c>
      <c r="J71" s="261">
        <v>6.0</v>
      </c>
      <c r="K71" s="10"/>
      <c r="L71" s="10"/>
      <c r="M71" s="10"/>
      <c r="N71" s="10"/>
      <c r="O71" s="10"/>
      <c r="P71" s="10"/>
      <c r="Q71" s="10"/>
    </row>
    <row r="72">
      <c r="A72" s="255"/>
      <c r="B72" s="262"/>
      <c r="C72" s="269" t="s">
        <v>622</v>
      </c>
      <c r="D72" s="99">
        <v>3.0</v>
      </c>
      <c r="E72" s="10"/>
      <c r="F72" s="10"/>
      <c r="G72" s="265"/>
      <c r="H72" s="266" t="s">
        <v>611</v>
      </c>
      <c r="I72" s="99">
        <v>1.0</v>
      </c>
      <c r="J72" s="262"/>
      <c r="K72" s="10"/>
      <c r="L72" s="10"/>
      <c r="M72" s="10"/>
      <c r="N72" s="10"/>
      <c r="O72" s="10"/>
      <c r="P72" s="10"/>
      <c r="Q72" s="10"/>
    </row>
    <row r="73">
      <c r="A73" s="255"/>
      <c r="B73" s="274" t="s">
        <v>623</v>
      </c>
      <c r="C73" s="269" t="s">
        <v>618</v>
      </c>
      <c r="D73" s="99">
        <v>450.0</v>
      </c>
      <c r="E73" s="10"/>
      <c r="F73" s="10"/>
      <c r="G73" s="273" t="s">
        <v>542</v>
      </c>
      <c r="H73" s="263" t="s">
        <v>610</v>
      </c>
      <c r="I73" s="99">
        <v>5.0</v>
      </c>
      <c r="J73" s="46">
        <v>3.0</v>
      </c>
      <c r="K73" s="10"/>
      <c r="L73" s="10"/>
      <c r="M73" s="10"/>
      <c r="N73" s="10"/>
      <c r="O73" s="10"/>
      <c r="P73" s="10"/>
      <c r="Q73" s="10"/>
    </row>
    <row r="74">
      <c r="A74" s="255"/>
      <c r="B74" s="31"/>
      <c r="C74" s="269" t="s">
        <v>609</v>
      </c>
      <c r="D74" s="99">
        <v>25.0</v>
      </c>
      <c r="E74" s="10"/>
      <c r="F74" s="10"/>
      <c r="G74" s="234"/>
      <c r="H74" s="266" t="s">
        <v>611</v>
      </c>
      <c r="I74" s="99">
        <v>1.0</v>
      </c>
      <c r="J74" s="262"/>
      <c r="K74" s="10"/>
      <c r="L74" s="10"/>
      <c r="M74" s="10"/>
      <c r="N74" s="10"/>
      <c r="O74" s="10"/>
      <c r="P74" s="10"/>
      <c r="Q74" s="10"/>
    </row>
    <row r="75">
      <c r="A75" s="255"/>
      <c r="B75" s="31"/>
      <c r="C75" s="269" t="s">
        <v>610</v>
      </c>
      <c r="D75" s="99">
        <v>20.0</v>
      </c>
      <c r="E75" s="10"/>
      <c r="F75" s="10"/>
      <c r="G75" s="273" t="s">
        <v>543</v>
      </c>
      <c r="H75" s="263" t="s">
        <v>610</v>
      </c>
      <c r="I75" s="99">
        <v>5.0</v>
      </c>
      <c r="J75" s="46">
        <v>3.0</v>
      </c>
      <c r="K75" s="10"/>
      <c r="L75" s="10"/>
      <c r="M75" s="10"/>
      <c r="N75" s="10"/>
      <c r="O75" s="10"/>
      <c r="P75" s="10"/>
      <c r="Q75" s="10"/>
    </row>
    <row r="76">
      <c r="A76" s="255"/>
      <c r="B76" s="262"/>
      <c r="C76" s="269" t="s">
        <v>622</v>
      </c>
      <c r="D76" s="99">
        <v>5.0</v>
      </c>
      <c r="E76" s="10"/>
      <c r="F76" s="10"/>
      <c r="G76" s="234"/>
      <c r="H76" s="266" t="s">
        <v>611</v>
      </c>
      <c r="I76" s="99">
        <v>1.0</v>
      </c>
      <c r="J76" s="262"/>
      <c r="K76" s="10"/>
      <c r="L76" s="10"/>
      <c r="M76" s="10"/>
      <c r="N76" s="10"/>
      <c r="O76" s="10"/>
      <c r="P76" s="10"/>
      <c r="Q76" s="10"/>
    </row>
    <row r="77">
      <c r="A77" s="255"/>
      <c r="B77" s="10"/>
      <c r="C77" s="10"/>
      <c r="D77" s="8"/>
      <c r="E77" s="10"/>
      <c r="F77" s="10"/>
      <c r="K77" s="10"/>
      <c r="L77" s="10"/>
      <c r="M77" s="10"/>
      <c r="N77" s="10"/>
      <c r="O77" s="10"/>
      <c r="P77" s="10"/>
      <c r="Q77" s="10"/>
    </row>
    <row r="78">
      <c r="A78" s="255"/>
      <c r="B78" s="10"/>
      <c r="C78" s="10"/>
      <c r="D78" s="10"/>
      <c r="E78" s="10"/>
      <c r="F78" s="10"/>
      <c r="K78" s="10"/>
      <c r="L78" s="10"/>
      <c r="M78" s="10"/>
      <c r="N78" s="10"/>
      <c r="O78" s="10"/>
      <c r="P78" s="10"/>
      <c r="Q78" s="10"/>
    </row>
    <row r="79">
      <c r="A79" s="255" t="s">
        <v>624</v>
      </c>
      <c r="B79" s="10"/>
      <c r="C79" s="10"/>
      <c r="D79" s="10"/>
      <c r="E79" s="10"/>
      <c r="F79" s="10"/>
      <c r="K79" s="10"/>
      <c r="L79" s="10"/>
      <c r="M79" s="10"/>
      <c r="N79" s="10"/>
      <c r="O79" s="10"/>
      <c r="P79" s="10"/>
      <c r="Q79" s="10"/>
    </row>
    <row r="80">
      <c r="A80" s="10"/>
      <c r="B80" s="8"/>
      <c r="C80" s="10"/>
      <c r="D80" s="10"/>
      <c r="E80" s="10"/>
      <c r="F80" s="10"/>
      <c r="G80" s="10"/>
      <c r="H80" s="10"/>
      <c r="I80" s="10"/>
      <c r="J80" s="10"/>
      <c r="K80" s="10"/>
      <c r="L80" s="10"/>
      <c r="M80" s="10"/>
      <c r="N80" s="10"/>
      <c r="O80" s="10"/>
      <c r="P80" s="10"/>
      <c r="Q80" s="10"/>
    </row>
    <row r="81">
      <c r="A81" s="10"/>
      <c r="B81" s="255" t="s">
        <v>618</v>
      </c>
      <c r="C81" s="10"/>
      <c r="D81" s="10"/>
      <c r="E81" s="10"/>
      <c r="F81" s="10"/>
      <c r="G81" s="10"/>
      <c r="H81" s="10"/>
      <c r="I81" s="10"/>
      <c r="J81" s="10"/>
      <c r="K81" s="10"/>
      <c r="L81" s="10"/>
      <c r="M81" s="10"/>
      <c r="N81" s="10"/>
      <c r="O81" s="10"/>
      <c r="P81" s="10"/>
      <c r="Q81" s="10"/>
    </row>
    <row r="82">
      <c r="A82" s="10"/>
      <c r="B82" s="8" t="s">
        <v>625</v>
      </c>
      <c r="C82" s="10"/>
      <c r="D82" s="10"/>
      <c r="E82" s="10"/>
      <c r="F82" s="10"/>
      <c r="G82" s="10"/>
      <c r="H82" s="10"/>
      <c r="I82" s="10"/>
      <c r="J82" s="10"/>
      <c r="K82" s="10"/>
      <c r="L82" s="10"/>
      <c r="M82" s="10"/>
      <c r="N82" s="10"/>
      <c r="O82" s="10"/>
      <c r="P82" s="10"/>
      <c r="Q82" s="10"/>
    </row>
    <row r="83">
      <c r="A83" s="10"/>
      <c r="B83" s="8" t="s">
        <v>626</v>
      </c>
      <c r="C83" s="10"/>
      <c r="D83" s="10"/>
      <c r="E83" s="10"/>
      <c r="F83" s="10"/>
      <c r="G83" s="10"/>
      <c r="H83" s="10"/>
      <c r="I83" s="10"/>
      <c r="J83" s="10"/>
      <c r="K83" s="10"/>
      <c r="L83" s="10"/>
      <c r="M83" s="10"/>
      <c r="N83" s="10"/>
      <c r="O83" s="10"/>
      <c r="P83" s="10"/>
      <c r="Q83" s="10"/>
    </row>
    <row r="84">
      <c r="A84" s="10"/>
      <c r="B84" s="8"/>
      <c r="C84" s="10"/>
      <c r="D84" s="10"/>
      <c r="E84" s="10"/>
      <c r="F84" s="10"/>
      <c r="G84" s="10"/>
      <c r="H84" s="8"/>
      <c r="I84" s="8"/>
      <c r="J84" s="10"/>
      <c r="K84" s="8" t="s">
        <v>627</v>
      </c>
      <c r="L84" s="10"/>
      <c r="M84" s="8" t="s">
        <v>628</v>
      </c>
      <c r="N84" s="10"/>
      <c r="O84" s="10"/>
      <c r="P84" s="10"/>
      <c r="Q84" s="10"/>
    </row>
    <row r="85">
      <c r="A85" s="10"/>
      <c r="B85" s="275" t="s">
        <v>572</v>
      </c>
      <c r="C85" s="275" t="s">
        <v>589</v>
      </c>
      <c r="D85" s="275" t="s">
        <v>629</v>
      </c>
      <c r="E85" s="275" t="s">
        <v>630</v>
      </c>
      <c r="F85" s="275" t="s">
        <v>631</v>
      </c>
      <c r="G85" s="275" t="s">
        <v>632</v>
      </c>
      <c r="H85" s="275" t="s">
        <v>633</v>
      </c>
      <c r="I85" s="8" t="s">
        <v>634</v>
      </c>
      <c r="J85" s="8" t="s">
        <v>635</v>
      </c>
      <c r="K85" s="276" t="s">
        <v>636</v>
      </c>
      <c r="L85" s="276" t="s">
        <v>637</v>
      </c>
      <c r="M85" s="276" t="s">
        <v>638</v>
      </c>
      <c r="N85" s="276" t="s">
        <v>639</v>
      </c>
      <c r="O85" s="276" t="s">
        <v>640</v>
      </c>
      <c r="Q85" s="8"/>
    </row>
    <row r="86">
      <c r="A86" s="10"/>
      <c r="B86" s="99" t="s">
        <v>641</v>
      </c>
      <c r="C86" s="165">
        <v>5.0</v>
      </c>
      <c r="D86" s="277">
        <v>0.65</v>
      </c>
      <c r="E86" s="277">
        <f t="shared" ref="E86:E109" si="2">D86/2</f>
        <v>0.325</v>
      </c>
      <c r="F86" s="277">
        <f t="shared" ref="F86:F109" si="3">D86/3</f>
        <v>0.2166666667</v>
      </c>
      <c r="G86" s="277">
        <f t="shared" ref="G86:G109" si="4">D86/4</f>
        <v>0.1625</v>
      </c>
      <c r="H86" s="277">
        <f t="shared" ref="H86:H109" si="5">D86/5</f>
        <v>0.13</v>
      </c>
      <c r="I86" s="8" t="s">
        <v>642</v>
      </c>
      <c r="J86" s="8" t="s">
        <v>643</v>
      </c>
      <c r="K86" s="165" t="s">
        <v>644</v>
      </c>
      <c r="L86" s="165" t="s">
        <v>645</v>
      </c>
      <c r="M86" s="278" t="str">
        <f t="shared" ref="M86:M88" si="6">VLOOKUP($M$84,$I$85:$J$89,2,false)</f>
        <v>memory_glo_00004</v>
      </c>
      <c r="N86" s="165">
        <v>5.0</v>
      </c>
      <c r="O86" s="165">
        <v>65.0</v>
      </c>
      <c r="Q86" s="10"/>
    </row>
    <row r="87">
      <c r="A87" s="10"/>
      <c r="B87" s="99" t="s">
        <v>641</v>
      </c>
      <c r="C87" s="165">
        <v>8.0</v>
      </c>
      <c r="D87" s="277">
        <v>0.25</v>
      </c>
      <c r="E87" s="277">
        <f t="shared" si="2"/>
        <v>0.125</v>
      </c>
      <c r="F87" s="277">
        <f t="shared" si="3"/>
        <v>0.08333333333</v>
      </c>
      <c r="G87" s="277">
        <f t="shared" si="4"/>
        <v>0.0625</v>
      </c>
      <c r="H87" s="277">
        <f t="shared" si="5"/>
        <v>0.05</v>
      </c>
      <c r="I87" s="8" t="s">
        <v>628</v>
      </c>
      <c r="J87" s="8" t="s">
        <v>646</v>
      </c>
      <c r="K87" s="165" t="s">
        <v>644</v>
      </c>
      <c r="L87" s="165" t="s">
        <v>645</v>
      </c>
      <c r="M87" s="278" t="str">
        <f t="shared" si="6"/>
        <v>memory_glo_00004</v>
      </c>
      <c r="N87" s="165">
        <v>7.0</v>
      </c>
      <c r="O87" s="165">
        <v>25.0</v>
      </c>
      <c r="Q87" s="10"/>
    </row>
    <row r="88">
      <c r="A88" s="10"/>
      <c r="B88" s="99" t="s">
        <v>641</v>
      </c>
      <c r="C88" s="165">
        <v>12.0</v>
      </c>
      <c r="D88" s="277">
        <v>0.05</v>
      </c>
      <c r="E88" s="277">
        <f t="shared" si="2"/>
        <v>0.025</v>
      </c>
      <c r="F88" s="277">
        <f t="shared" si="3"/>
        <v>0.01666666667</v>
      </c>
      <c r="G88" s="277">
        <f t="shared" si="4"/>
        <v>0.0125</v>
      </c>
      <c r="H88" s="277">
        <f t="shared" si="5"/>
        <v>0.01</v>
      </c>
      <c r="I88" s="8" t="s">
        <v>647</v>
      </c>
      <c r="J88" s="8" t="s">
        <v>648</v>
      </c>
      <c r="K88" s="165" t="s">
        <v>644</v>
      </c>
      <c r="L88" s="165" t="s">
        <v>645</v>
      </c>
      <c r="M88" s="278" t="str">
        <f t="shared" si="6"/>
        <v>memory_glo_00004</v>
      </c>
      <c r="N88" s="165">
        <v>10.0</v>
      </c>
      <c r="O88" s="165">
        <v>5.0</v>
      </c>
      <c r="Q88" s="10"/>
    </row>
    <row r="89">
      <c r="A89" s="10"/>
      <c r="B89" s="99" t="s">
        <v>649</v>
      </c>
      <c r="C89" s="165">
        <v>7.0</v>
      </c>
      <c r="D89" s="277">
        <v>0.65</v>
      </c>
      <c r="E89" s="277">
        <f t="shared" si="2"/>
        <v>0.325</v>
      </c>
      <c r="F89" s="277">
        <f t="shared" si="3"/>
        <v>0.2166666667</v>
      </c>
      <c r="G89" s="277">
        <f t="shared" si="4"/>
        <v>0.1625</v>
      </c>
      <c r="H89" s="277">
        <f t="shared" si="5"/>
        <v>0.13</v>
      </c>
      <c r="I89" s="8" t="s">
        <v>650</v>
      </c>
      <c r="J89" s="8" t="s">
        <v>651</v>
      </c>
      <c r="K89" s="279"/>
      <c r="L89" s="279"/>
      <c r="M89" s="279"/>
      <c r="N89" s="279"/>
      <c r="O89" s="279"/>
      <c r="Q89" s="10"/>
    </row>
    <row r="90">
      <c r="A90" s="10"/>
      <c r="B90" s="99" t="s">
        <v>649</v>
      </c>
      <c r="C90" s="165">
        <v>10.0</v>
      </c>
      <c r="D90" s="277">
        <v>0.25</v>
      </c>
      <c r="E90" s="277">
        <f t="shared" si="2"/>
        <v>0.125</v>
      </c>
      <c r="F90" s="277">
        <f t="shared" si="3"/>
        <v>0.08333333333</v>
      </c>
      <c r="G90" s="277">
        <f t="shared" si="4"/>
        <v>0.0625</v>
      </c>
      <c r="H90" s="277">
        <f t="shared" si="5"/>
        <v>0.05</v>
      </c>
      <c r="I90" s="8"/>
      <c r="J90" s="8" t="s">
        <v>652</v>
      </c>
      <c r="K90" s="165" t="s">
        <v>644</v>
      </c>
      <c r="L90" s="165" t="s">
        <v>645</v>
      </c>
      <c r="M90" s="278" t="str">
        <f t="shared" ref="M90:M92" si="7">VLOOKUP($M$84,$I$85:$J$89,2,false)</f>
        <v>memory_glo_00004</v>
      </c>
      <c r="N90" s="165">
        <v>5.0</v>
      </c>
      <c r="O90" s="165">
        <v>33.0</v>
      </c>
      <c r="Q90" s="10"/>
    </row>
    <row r="91">
      <c r="A91" s="10"/>
      <c r="B91" s="99" t="s">
        <v>649</v>
      </c>
      <c r="C91" s="165">
        <v>15.0</v>
      </c>
      <c r="D91" s="277">
        <v>0.05</v>
      </c>
      <c r="E91" s="277">
        <f t="shared" si="2"/>
        <v>0.025</v>
      </c>
      <c r="F91" s="277">
        <f t="shared" si="3"/>
        <v>0.01666666667</v>
      </c>
      <c r="G91" s="277">
        <f t="shared" si="4"/>
        <v>0.0125</v>
      </c>
      <c r="H91" s="277">
        <f t="shared" si="5"/>
        <v>0.01</v>
      </c>
      <c r="I91" s="8"/>
      <c r="J91" s="8" t="s">
        <v>653</v>
      </c>
      <c r="K91" s="165" t="s">
        <v>644</v>
      </c>
      <c r="L91" s="165" t="s">
        <v>645</v>
      </c>
      <c r="M91" s="278" t="str">
        <f t="shared" si="7"/>
        <v>memory_glo_00004</v>
      </c>
      <c r="N91" s="165">
        <v>7.0</v>
      </c>
      <c r="O91" s="165">
        <v>12.0</v>
      </c>
      <c r="Q91" s="10"/>
    </row>
    <row r="92">
      <c r="A92" s="10"/>
      <c r="B92" s="99" t="s">
        <v>654</v>
      </c>
      <c r="C92" s="165">
        <v>6.0</v>
      </c>
      <c r="D92" s="277">
        <v>0.65</v>
      </c>
      <c r="E92" s="277">
        <f t="shared" si="2"/>
        <v>0.325</v>
      </c>
      <c r="F92" s="277">
        <f t="shared" si="3"/>
        <v>0.2166666667</v>
      </c>
      <c r="G92" s="277">
        <f t="shared" si="4"/>
        <v>0.1625</v>
      </c>
      <c r="H92" s="277">
        <f t="shared" si="5"/>
        <v>0.13</v>
      </c>
      <c r="I92" s="8"/>
      <c r="J92" s="8" t="s">
        <v>655</v>
      </c>
      <c r="K92" s="165" t="s">
        <v>644</v>
      </c>
      <c r="L92" s="165" t="s">
        <v>645</v>
      </c>
      <c r="M92" s="278" t="str">
        <f t="shared" si="7"/>
        <v>memory_glo_00004</v>
      </c>
      <c r="N92" s="165">
        <v>10.0</v>
      </c>
      <c r="O92" s="165">
        <v>2.0</v>
      </c>
      <c r="Q92" s="10"/>
    </row>
    <row r="93">
      <c r="A93" s="10"/>
      <c r="B93" s="99" t="s">
        <v>654</v>
      </c>
      <c r="C93" s="165">
        <v>9.0</v>
      </c>
      <c r="D93" s="277">
        <v>0.25</v>
      </c>
      <c r="E93" s="277">
        <f t="shared" si="2"/>
        <v>0.125</v>
      </c>
      <c r="F93" s="277">
        <f t="shared" si="3"/>
        <v>0.08333333333</v>
      </c>
      <c r="G93" s="277">
        <f t="shared" si="4"/>
        <v>0.0625</v>
      </c>
      <c r="H93" s="277">
        <f t="shared" si="5"/>
        <v>0.05</v>
      </c>
      <c r="I93" s="8"/>
      <c r="J93" s="10"/>
      <c r="K93" s="279"/>
      <c r="L93" s="279"/>
      <c r="M93" s="279"/>
      <c r="N93" s="279"/>
      <c r="O93" s="279"/>
      <c r="Q93" s="10"/>
    </row>
    <row r="94">
      <c r="A94" s="10"/>
      <c r="B94" s="99" t="s">
        <v>654</v>
      </c>
      <c r="C94" s="165">
        <v>14.0</v>
      </c>
      <c r="D94" s="277">
        <v>0.05</v>
      </c>
      <c r="E94" s="277">
        <f t="shared" si="2"/>
        <v>0.025</v>
      </c>
      <c r="F94" s="277">
        <f t="shared" si="3"/>
        <v>0.01666666667</v>
      </c>
      <c r="G94" s="277">
        <f t="shared" si="4"/>
        <v>0.0125</v>
      </c>
      <c r="H94" s="277">
        <f t="shared" si="5"/>
        <v>0.01</v>
      </c>
      <c r="I94" s="8"/>
      <c r="J94" s="10"/>
      <c r="K94" s="165" t="s">
        <v>644</v>
      </c>
      <c r="L94" s="165" t="s">
        <v>645</v>
      </c>
      <c r="M94" s="278" t="str">
        <f t="shared" ref="M94:M96" si="8">VLOOKUP($M$84,$I$85:$J$89,2,false)</f>
        <v>memory_glo_00004</v>
      </c>
      <c r="N94" s="165">
        <v>5.0</v>
      </c>
      <c r="O94" s="165">
        <v>21.0</v>
      </c>
      <c r="Q94" s="10"/>
    </row>
    <row r="95">
      <c r="A95" s="10"/>
      <c r="B95" s="99" t="s">
        <v>656</v>
      </c>
      <c r="C95" s="165">
        <v>7.0</v>
      </c>
      <c r="D95" s="277">
        <v>0.65</v>
      </c>
      <c r="E95" s="277">
        <f t="shared" si="2"/>
        <v>0.325</v>
      </c>
      <c r="F95" s="277">
        <f t="shared" si="3"/>
        <v>0.2166666667</v>
      </c>
      <c r="G95" s="277">
        <f t="shared" si="4"/>
        <v>0.1625</v>
      </c>
      <c r="H95" s="277">
        <f t="shared" si="5"/>
        <v>0.13</v>
      </c>
      <c r="I95" s="8"/>
      <c r="J95" s="10"/>
      <c r="K95" s="165" t="s">
        <v>644</v>
      </c>
      <c r="L95" s="165" t="s">
        <v>645</v>
      </c>
      <c r="M95" s="278" t="str">
        <f t="shared" si="8"/>
        <v>memory_glo_00004</v>
      </c>
      <c r="N95" s="165">
        <v>7.0</v>
      </c>
      <c r="O95" s="165">
        <v>8.0</v>
      </c>
      <c r="Q95" s="10"/>
    </row>
    <row r="96">
      <c r="A96" s="10"/>
      <c r="B96" s="99" t="s">
        <v>656</v>
      </c>
      <c r="C96" s="165">
        <v>10.0</v>
      </c>
      <c r="D96" s="277">
        <v>0.25</v>
      </c>
      <c r="E96" s="277">
        <f t="shared" si="2"/>
        <v>0.125</v>
      </c>
      <c r="F96" s="277">
        <f t="shared" si="3"/>
        <v>0.08333333333</v>
      </c>
      <c r="G96" s="277">
        <f t="shared" si="4"/>
        <v>0.0625</v>
      </c>
      <c r="H96" s="277">
        <f t="shared" si="5"/>
        <v>0.05</v>
      </c>
      <c r="I96" s="8"/>
      <c r="J96" s="10"/>
      <c r="K96" s="165" t="s">
        <v>644</v>
      </c>
      <c r="L96" s="165" t="s">
        <v>645</v>
      </c>
      <c r="M96" s="278" t="str">
        <f t="shared" si="8"/>
        <v>memory_glo_00004</v>
      </c>
      <c r="N96" s="165">
        <v>10.0</v>
      </c>
      <c r="O96" s="165">
        <v>2.0</v>
      </c>
      <c r="Q96" s="10"/>
    </row>
    <row r="97">
      <c r="A97" s="10"/>
      <c r="B97" s="99" t="s">
        <v>656</v>
      </c>
      <c r="C97" s="165">
        <v>15.0</v>
      </c>
      <c r="D97" s="277">
        <v>0.05</v>
      </c>
      <c r="E97" s="277">
        <f t="shared" si="2"/>
        <v>0.025</v>
      </c>
      <c r="F97" s="277">
        <f t="shared" si="3"/>
        <v>0.01666666667</v>
      </c>
      <c r="G97" s="277">
        <f t="shared" si="4"/>
        <v>0.0125</v>
      </c>
      <c r="H97" s="277">
        <f t="shared" si="5"/>
        <v>0.01</v>
      </c>
      <c r="I97" s="8"/>
      <c r="J97" s="10"/>
      <c r="K97" s="279"/>
      <c r="L97" s="279"/>
      <c r="M97" s="279"/>
      <c r="N97" s="279"/>
      <c r="O97" s="279"/>
      <c r="Q97" s="10"/>
    </row>
    <row r="98">
      <c r="A98" s="10"/>
      <c r="B98" s="99" t="s">
        <v>657</v>
      </c>
      <c r="C98" s="165">
        <v>8.0</v>
      </c>
      <c r="D98" s="277">
        <v>0.65</v>
      </c>
      <c r="E98" s="277">
        <f t="shared" si="2"/>
        <v>0.325</v>
      </c>
      <c r="F98" s="277">
        <f t="shared" si="3"/>
        <v>0.2166666667</v>
      </c>
      <c r="G98" s="277">
        <f t="shared" si="4"/>
        <v>0.1625</v>
      </c>
      <c r="H98" s="277">
        <f t="shared" si="5"/>
        <v>0.13</v>
      </c>
      <c r="I98" s="8"/>
      <c r="J98" s="10"/>
      <c r="K98" s="165" t="s">
        <v>644</v>
      </c>
      <c r="L98" s="165" t="s">
        <v>645</v>
      </c>
      <c r="M98" s="278" t="str">
        <f t="shared" ref="M98:M100" si="9">VLOOKUP($M$84,$I$85:$J$89,2,false)</f>
        <v>memory_glo_00004</v>
      </c>
      <c r="N98" s="165">
        <v>5.0</v>
      </c>
      <c r="O98" s="165">
        <v>16.0</v>
      </c>
      <c r="Q98" s="10"/>
    </row>
    <row r="99">
      <c r="A99" s="10"/>
      <c r="B99" s="99" t="s">
        <v>657</v>
      </c>
      <c r="C99" s="165">
        <v>11.0</v>
      </c>
      <c r="D99" s="277">
        <v>0.25</v>
      </c>
      <c r="E99" s="277">
        <f t="shared" si="2"/>
        <v>0.125</v>
      </c>
      <c r="F99" s="277">
        <f t="shared" si="3"/>
        <v>0.08333333333</v>
      </c>
      <c r="G99" s="277">
        <f t="shared" si="4"/>
        <v>0.0625</v>
      </c>
      <c r="H99" s="277">
        <f t="shared" si="5"/>
        <v>0.05</v>
      </c>
      <c r="I99" s="8"/>
      <c r="J99" s="10"/>
      <c r="K99" s="165" t="s">
        <v>644</v>
      </c>
      <c r="L99" s="165" t="s">
        <v>645</v>
      </c>
      <c r="M99" s="278" t="str">
        <f t="shared" si="9"/>
        <v>memory_glo_00004</v>
      </c>
      <c r="N99" s="165">
        <v>7.0</v>
      </c>
      <c r="O99" s="165">
        <v>6.0</v>
      </c>
      <c r="Q99" s="10"/>
    </row>
    <row r="100">
      <c r="A100" s="10"/>
      <c r="B100" s="99" t="s">
        <v>657</v>
      </c>
      <c r="C100" s="165">
        <v>16.0</v>
      </c>
      <c r="D100" s="277">
        <v>0.05</v>
      </c>
      <c r="E100" s="277">
        <f t="shared" si="2"/>
        <v>0.025</v>
      </c>
      <c r="F100" s="277">
        <f t="shared" si="3"/>
        <v>0.01666666667</v>
      </c>
      <c r="G100" s="277">
        <f t="shared" si="4"/>
        <v>0.0125</v>
      </c>
      <c r="H100" s="277">
        <f t="shared" si="5"/>
        <v>0.01</v>
      </c>
      <c r="I100" s="8"/>
      <c r="J100" s="10"/>
      <c r="K100" s="165" t="s">
        <v>644</v>
      </c>
      <c r="L100" s="165" t="s">
        <v>645</v>
      </c>
      <c r="M100" s="278" t="str">
        <f t="shared" si="9"/>
        <v>memory_glo_00004</v>
      </c>
      <c r="N100" s="165">
        <v>10.0</v>
      </c>
      <c r="O100" s="165">
        <v>2.0</v>
      </c>
      <c r="Q100" s="10"/>
    </row>
    <row r="101">
      <c r="A101" s="10"/>
      <c r="B101" s="99" t="s">
        <v>658</v>
      </c>
      <c r="C101" s="165">
        <v>10.0</v>
      </c>
      <c r="D101" s="277">
        <v>0.65</v>
      </c>
      <c r="E101" s="277">
        <f t="shared" si="2"/>
        <v>0.325</v>
      </c>
      <c r="F101" s="277">
        <f t="shared" si="3"/>
        <v>0.2166666667</v>
      </c>
      <c r="G101" s="277">
        <f t="shared" si="4"/>
        <v>0.1625</v>
      </c>
      <c r="H101" s="277">
        <f t="shared" si="5"/>
        <v>0.13</v>
      </c>
      <c r="I101" s="8"/>
      <c r="J101" s="10"/>
      <c r="K101" s="279"/>
      <c r="L101" s="279"/>
      <c r="M101" s="279"/>
      <c r="N101" s="279"/>
      <c r="O101" s="279"/>
      <c r="Q101" s="10"/>
    </row>
    <row r="102">
      <c r="A102" s="10"/>
      <c r="B102" s="99" t="s">
        <v>658</v>
      </c>
      <c r="C102" s="165">
        <v>13.0</v>
      </c>
      <c r="D102" s="277">
        <v>0.25</v>
      </c>
      <c r="E102" s="277">
        <f t="shared" si="2"/>
        <v>0.125</v>
      </c>
      <c r="F102" s="277">
        <f t="shared" si="3"/>
        <v>0.08333333333</v>
      </c>
      <c r="G102" s="277">
        <f t="shared" si="4"/>
        <v>0.0625</v>
      </c>
      <c r="H102" s="277">
        <f t="shared" si="5"/>
        <v>0.05</v>
      </c>
      <c r="I102" s="8"/>
      <c r="J102" s="10"/>
      <c r="K102" s="165" t="s">
        <v>644</v>
      </c>
      <c r="L102" s="165" t="s">
        <v>645</v>
      </c>
      <c r="M102" s="278" t="str">
        <f t="shared" ref="M102:M104" si="10">VLOOKUP($M$84,$I$85:$J$89,2,false)</f>
        <v>memory_glo_00004</v>
      </c>
      <c r="N102" s="165">
        <v>5.0</v>
      </c>
      <c r="O102" s="165">
        <v>13.0</v>
      </c>
      <c r="Q102" s="10"/>
    </row>
    <row r="103">
      <c r="A103" s="10"/>
      <c r="B103" s="99" t="s">
        <v>658</v>
      </c>
      <c r="C103" s="165">
        <v>18.0</v>
      </c>
      <c r="D103" s="277">
        <v>0.05</v>
      </c>
      <c r="E103" s="277">
        <f t="shared" si="2"/>
        <v>0.025</v>
      </c>
      <c r="F103" s="277">
        <f t="shared" si="3"/>
        <v>0.01666666667</v>
      </c>
      <c r="G103" s="277">
        <f t="shared" si="4"/>
        <v>0.0125</v>
      </c>
      <c r="H103" s="277">
        <f t="shared" si="5"/>
        <v>0.01</v>
      </c>
      <c r="I103" s="8"/>
      <c r="J103" s="10"/>
      <c r="K103" s="165" t="s">
        <v>644</v>
      </c>
      <c r="L103" s="165" t="s">
        <v>645</v>
      </c>
      <c r="M103" s="278" t="str">
        <f t="shared" si="10"/>
        <v>memory_glo_00004</v>
      </c>
      <c r="N103" s="165">
        <v>7.0</v>
      </c>
      <c r="O103" s="165">
        <v>5.0</v>
      </c>
      <c r="Q103" s="10"/>
    </row>
    <row r="104">
      <c r="A104" s="10"/>
      <c r="B104" s="99" t="s">
        <v>659</v>
      </c>
      <c r="C104" s="165">
        <v>11.0</v>
      </c>
      <c r="D104" s="277">
        <v>0.65</v>
      </c>
      <c r="E104" s="277">
        <f t="shared" si="2"/>
        <v>0.325</v>
      </c>
      <c r="F104" s="277">
        <f t="shared" si="3"/>
        <v>0.2166666667</v>
      </c>
      <c r="G104" s="277">
        <f t="shared" si="4"/>
        <v>0.1625</v>
      </c>
      <c r="H104" s="277">
        <f t="shared" si="5"/>
        <v>0.13</v>
      </c>
      <c r="I104" s="8"/>
      <c r="J104" s="10"/>
      <c r="K104" s="165" t="s">
        <v>644</v>
      </c>
      <c r="L104" s="165" t="s">
        <v>645</v>
      </c>
      <c r="M104" s="278" t="str">
        <f t="shared" si="10"/>
        <v>memory_glo_00004</v>
      </c>
      <c r="N104" s="165">
        <v>10.0</v>
      </c>
      <c r="O104" s="165">
        <v>1.0</v>
      </c>
      <c r="Q104" s="10"/>
    </row>
    <row r="105">
      <c r="A105" s="10"/>
      <c r="B105" s="99" t="s">
        <v>659</v>
      </c>
      <c r="C105" s="165">
        <v>14.0</v>
      </c>
      <c r="D105" s="277">
        <v>0.25</v>
      </c>
      <c r="E105" s="277">
        <f t="shared" si="2"/>
        <v>0.125</v>
      </c>
      <c r="F105" s="277">
        <f t="shared" si="3"/>
        <v>0.08333333333</v>
      </c>
      <c r="G105" s="277">
        <f t="shared" si="4"/>
        <v>0.0625</v>
      </c>
      <c r="H105" s="277">
        <f t="shared" si="5"/>
        <v>0.05</v>
      </c>
      <c r="I105" s="8"/>
      <c r="J105" s="10"/>
      <c r="K105" s="10"/>
      <c r="L105" s="10"/>
      <c r="M105" s="10"/>
      <c r="N105" s="10"/>
      <c r="O105" s="10"/>
      <c r="P105" s="10"/>
      <c r="Q105" s="10"/>
    </row>
    <row r="106">
      <c r="A106" s="10"/>
      <c r="B106" s="99" t="s">
        <v>659</v>
      </c>
      <c r="C106" s="165">
        <v>20.0</v>
      </c>
      <c r="D106" s="277">
        <v>0.05</v>
      </c>
      <c r="E106" s="277">
        <f t="shared" si="2"/>
        <v>0.025</v>
      </c>
      <c r="F106" s="277">
        <f t="shared" si="3"/>
        <v>0.01666666667</v>
      </c>
      <c r="G106" s="277">
        <f t="shared" si="4"/>
        <v>0.0125</v>
      </c>
      <c r="H106" s="277">
        <f t="shared" si="5"/>
        <v>0.01</v>
      </c>
      <c r="I106" s="8"/>
      <c r="J106" s="10"/>
      <c r="K106" s="10"/>
      <c r="L106" s="10"/>
      <c r="M106" s="10"/>
      <c r="N106" s="10"/>
      <c r="O106" s="10"/>
      <c r="P106" s="10"/>
      <c r="Q106" s="10"/>
    </row>
    <row r="107">
      <c r="A107" s="10"/>
      <c r="B107" s="99" t="s">
        <v>660</v>
      </c>
      <c r="C107" s="165">
        <v>12.0</v>
      </c>
      <c r="D107" s="277">
        <v>0.65</v>
      </c>
      <c r="E107" s="277">
        <f t="shared" si="2"/>
        <v>0.325</v>
      </c>
      <c r="F107" s="277">
        <f t="shared" si="3"/>
        <v>0.2166666667</v>
      </c>
      <c r="G107" s="277">
        <f t="shared" si="4"/>
        <v>0.1625</v>
      </c>
      <c r="H107" s="277">
        <f t="shared" si="5"/>
        <v>0.13</v>
      </c>
      <c r="I107" s="8"/>
      <c r="J107" s="10"/>
      <c r="K107" s="10"/>
      <c r="L107" s="10"/>
      <c r="M107" s="10"/>
      <c r="N107" s="10"/>
      <c r="O107" s="10"/>
      <c r="P107" s="10"/>
      <c r="Q107" s="10"/>
    </row>
    <row r="108">
      <c r="A108" s="10"/>
      <c r="B108" s="99" t="s">
        <v>660</v>
      </c>
      <c r="C108" s="165">
        <v>15.0</v>
      </c>
      <c r="D108" s="277">
        <v>0.25</v>
      </c>
      <c r="E108" s="277">
        <f t="shared" si="2"/>
        <v>0.125</v>
      </c>
      <c r="F108" s="277">
        <f t="shared" si="3"/>
        <v>0.08333333333</v>
      </c>
      <c r="G108" s="277">
        <f t="shared" si="4"/>
        <v>0.0625</v>
      </c>
      <c r="H108" s="277">
        <f t="shared" si="5"/>
        <v>0.05</v>
      </c>
      <c r="I108" s="8"/>
      <c r="J108" s="10"/>
      <c r="K108" s="10"/>
      <c r="L108" s="10"/>
      <c r="M108" s="10"/>
      <c r="N108" s="10"/>
      <c r="O108" s="10"/>
      <c r="P108" s="10"/>
      <c r="Q108" s="10"/>
    </row>
    <row r="109">
      <c r="A109" s="10"/>
      <c r="B109" s="99" t="s">
        <v>660</v>
      </c>
      <c r="C109" s="165">
        <v>22.0</v>
      </c>
      <c r="D109" s="277">
        <v>0.05</v>
      </c>
      <c r="E109" s="277">
        <f t="shared" si="2"/>
        <v>0.025</v>
      </c>
      <c r="F109" s="277">
        <f t="shared" si="3"/>
        <v>0.01666666667</v>
      </c>
      <c r="G109" s="277">
        <f t="shared" si="4"/>
        <v>0.0125</v>
      </c>
      <c r="H109" s="277">
        <f t="shared" si="5"/>
        <v>0.01</v>
      </c>
      <c r="I109" s="8"/>
      <c r="J109" s="10"/>
      <c r="K109" s="10"/>
      <c r="L109" s="10"/>
      <c r="M109" s="10"/>
      <c r="N109" s="10"/>
      <c r="O109" s="10"/>
      <c r="P109" s="10"/>
      <c r="Q109" s="10"/>
    </row>
    <row r="110">
      <c r="A110" s="10"/>
      <c r="B110" s="99" t="s">
        <v>661</v>
      </c>
      <c r="C110" s="165" t="s">
        <v>662</v>
      </c>
      <c r="D110" s="165" t="s">
        <v>662</v>
      </c>
      <c r="E110" s="165" t="s">
        <v>662</v>
      </c>
      <c r="F110" s="165" t="s">
        <v>662</v>
      </c>
      <c r="G110" s="165" t="s">
        <v>662</v>
      </c>
      <c r="H110" s="165" t="s">
        <v>662</v>
      </c>
      <c r="I110" s="8"/>
      <c r="J110" s="10"/>
      <c r="K110" s="10"/>
      <c r="L110" s="10"/>
      <c r="M110" s="10"/>
      <c r="N110" s="10"/>
      <c r="O110" s="10"/>
      <c r="P110" s="10"/>
      <c r="Q110" s="10"/>
    </row>
    <row r="111">
      <c r="A111" s="10"/>
      <c r="B111" s="99" t="s">
        <v>661</v>
      </c>
      <c r="C111" s="165" t="s">
        <v>662</v>
      </c>
      <c r="D111" s="165" t="s">
        <v>662</v>
      </c>
      <c r="E111" s="165" t="s">
        <v>662</v>
      </c>
      <c r="F111" s="165" t="s">
        <v>662</v>
      </c>
      <c r="G111" s="165" t="s">
        <v>662</v>
      </c>
      <c r="H111" s="165" t="s">
        <v>662</v>
      </c>
      <c r="I111" s="8"/>
      <c r="J111" s="10"/>
      <c r="K111" s="10"/>
      <c r="L111" s="10"/>
      <c r="M111" s="10"/>
      <c r="N111" s="10"/>
      <c r="O111" s="10"/>
      <c r="P111" s="10"/>
      <c r="Q111" s="10"/>
    </row>
    <row r="112">
      <c r="A112" s="10"/>
      <c r="B112" s="99" t="s">
        <v>661</v>
      </c>
      <c r="C112" s="165" t="s">
        <v>662</v>
      </c>
      <c r="D112" s="165" t="s">
        <v>662</v>
      </c>
      <c r="E112" s="165" t="s">
        <v>662</v>
      </c>
      <c r="F112" s="165" t="s">
        <v>662</v>
      </c>
      <c r="G112" s="165" t="s">
        <v>662</v>
      </c>
      <c r="H112" s="165" t="s">
        <v>662</v>
      </c>
      <c r="I112" s="8"/>
      <c r="J112" s="10"/>
      <c r="K112" s="10"/>
      <c r="L112" s="10"/>
      <c r="M112" s="10"/>
      <c r="N112" s="10"/>
      <c r="O112" s="10"/>
      <c r="P112" s="10"/>
      <c r="Q112" s="10"/>
    </row>
    <row r="113">
      <c r="A113" s="10"/>
      <c r="B113" s="10"/>
      <c r="C113" s="10"/>
      <c r="D113" s="10"/>
      <c r="E113" s="10"/>
      <c r="F113" s="10"/>
      <c r="G113" s="10"/>
      <c r="H113" s="10"/>
      <c r="I113" s="10"/>
      <c r="J113" s="10"/>
      <c r="K113" s="10"/>
      <c r="L113" s="10"/>
      <c r="M113" s="10"/>
      <c r="N113" s="10"/>
      <c r="O113" s="10"/>
      <c r="P113" s="10"/>
      <c r="Q113" s="10"/>
    </row>
    <row r="114">
      <c r="A114" s="10"/>
      <c r="B114" s="255" t="s">
        <v>663</v>
      </c>
      <c r="C114" s="10"/>
      <c r="D114" s="10"/>
      <c r="E114" s="10"/>
      <c r="F114" s="10"/>
      <c r="G114" s="10"/>
      <c r="H114" s="10"/>
      <c r="I114" s="10"/>
      <c r="J114" s="10"/>
      <c r="K114" s="10"/>
      <c r="L114" s="10"/>
      <c r="M114" s="10"/>
      <c r="N114" s="10"/>
      <c r="O114" s="10"/>
      <c r="P114" s="10"/>
      <c r="Q114" s="10"/>
    </row>
    <row r="115">
      <c r="A115" s="10"/>
      <c r="B115" s="98" t="s">
        <v>664</v>
      </c>
      <c r="C115" s="10"/>
      <c r="D115" s="10"/>
      <c r="E115" s="10"/>
      <c r="F115" s="10"/>
      <c r="G115" s="10"/>
      <c r="H115" s="10"/>
      <c r="I115" s="10"/>
      <c r="J115" s="10"/>
      <c r="K115" s="10"/>
      <c r="L115" s="10"/>
      <c r="M115" s="10"/>
      <c r="N115" s="10"/>
      <c r="O115" s="10"/>
      <c r="P115" s="10"/>
      <c r="Q115" s="10"/>
    </row>
    <row r="116">
      <c r="A116" s="10"/>
      <c r="B116" s="280" t="s">
        <v>572</v>
      </c>
      <c r="C116" s="280" t="s">
        <v>589</v>
      </c>
      <c r="D116" s="280" t="s">
        <v>665</v>
      </c>
      <c r="E116" s="10"/>
      <c r="F116" s="10"/>
      <c r="G116" s="10"/>
      <c r="H116" s="10"/>
      <c r="I116" s="10"/>
      <c r="J116" s="10"/>
      <c r="K116" s="10"/>
      <c r="L116" s="10"/>
      <c r="M116" s="10"/>
      <c r="N116" s="10"/>
      <c r="O116" s="10"/>
      <c r="P116" s="10"/>
      <c r="Q116" s="10"/>
    </row>
    <row r="117">
      <c r="A117" s="10"/>
      <c r="B117" s="269" t="s">
        <v>666</v>
      </c>
      <c r="C117" s="165">
        <v>1.0</v>
      </c>
      <c r="D117" s="281">
        <v>0.1</v>
      </c>
      <c r="E117" s="10"/>
      <c r="F117" s="10"/>
      <c r="G117" s="10"/>
      <c r="H117" s="10"/>
      <c r="I117" s="10"/>
      <c r="J117" s="10"/>
      <c r="K117" s="10"/>
      <c r="L117" s="10"/>
      <c r="M117" s="10"/>
      <c r="N117" s="10"/>
      <c r="O117" s="10"/>
      <c r="P117" s="10"/>
      <c r="Q117" s="10"/>
    </row>
    <row r="118">
      <c r="A118" s="10"/>
      <c r="B118" s="269" t="s">
        <v>667</v>
      </c>
      <c r="C118" s="165">
        <v>1.0</v>
      </c>
      <c r="D118" s="281">
        <v>0.07</v>
      </c>
      <c r="E118" s="10"/>
      <c r="F118" s="10"/>
      <c r="G118" s="10"/>
      <c r="H118" s="10"/>
      <c r="I118" s="10"/>
      <c r="J118" s="10"/>
      <c r="K118" s="10"/>
      <c r="L118" s="10"/>
      <c r="M118" s="10"/>
      <c r="N118" s="10"/>
      <c r="O118" s="10"/>
      <c r="P118" s="10"/>
      <c r="Q118" s="10"/>
    </row>
    <row r="119">
      <c r="A119" s="10"/>
      <c r="B119" s="10"/>
      <c r="C119" s="10"/>
      <c r="D119" s="10"/>
      <c r="E119" s="10"/>
      <c r="F119" s="10"/>
      <c r="G119" s="10"/>
      <c r="H119" s="10"/>
      <c r="I119" s="10"/>
      <c r="J119" s="10"/>
      <c r="K119" s="10"/>
      <c r="L119" s="10"/>
      <c r="M119" s="10"/>
      <c r="N119" s="10"/>
      <c r="O119" s="10"/>
      <c r="P119" s="10"/>
      <c r="Q119" s="10"/>
    </row>
  </sheetData>
  <mergeCells count="47">
    <mergeCell ref="G36:G37"/>
    <mergeCell ref="J36:J37"/>
    <mergeCell ref="G38:G39"/>
    <mergeCell ref="J38:J39"/>
    <mergeCell ref="G40:G41"/>
    <mergeCell ref="J40:J41"/>
    <mergeCell ref="J42:J43"/>
    <mergeCell ref="E51:E52"/>
    <mergeCell ref="E53:E54"/>
    <mergeCell ref="B55:B56"/>
    <mergeCell ref="E55:E56"/>
    <mergeCell ref="B61:B62"/>
    <mergeCell ref="B63:B65"/>
    <mergeCell ref="B66:B68"/>
    <mergeCell ref="B69:B72"/>
    <mergeCell ref="B73:B76"/>
    <mergeCell ref="G42:G43"/>
    <mergeCell ref="G44:G45"/>
    <mergeCell ref="G46:G47"/>
    <mergeCell ref="B49:B50"/>
    <mergeCell ref="E49:E50"/>
    <mergeCell ref="B51:B52"/>
    <mergeCell ref="B53:B54"/>
    <mergeCell ref="J63:J65"/>
    <mergeCell ref="J66:J68"/>
    <mergeCell ref="J69:J70"/>
    <mergeCell ref="J71:J72"/>
    <mergeCell ref="J73:J74"/>
    <mergeCell ref="J75:J76"/>
    <mergeCell ref="J44:J45"/>
    <mergeCell ref="J46:J47"/>
    <mergeCell ref="J48:J50"/>
    <mergeCell ref="J51:J53"/>
    <mergeCell ref="J54:J56"/>
    <mergeCell ref="J57:J59"/>
    <mergeCell ref="J60:J62"/>
    <mergeCell ref="G69:G70"/>
    <mergeCell ref="G71:G72"/>
    <mergeCell ref="G73:G74"/>
    <mergeCell ref="G75:G76"/>
    <mergeCell ref="G48:G50"/>
    <mergeCell ref="G51:G53"/>
    <mergeCell ref="G54:G56"/>
    <mergeCell ref="G57:G59"/>
    <mergeCell ref="G60:G62"/>
    <mergeCell ref="G63:G65"/>
    <mergeCell ref="G66:G68"/>
  </mergeCells>
  <dataValidations>
    <dataValidation type="list" allowBlank="1" showErrorMessage="1" sqref="M84">
      <formula1>"赤,青,黄,緑,無"</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
        <v>668</v>
      </c>
      <c r="B1" s="122"/>
      <c r="C1" s="122"/>
      <c r="D1" s="122"/>
      <c r="E1" s="121"/>
      <c r="F1" s="122"/>
      <c r="G1" s="122"/>
      <c r="H1" s="122"/>
      <c r="I1" s="122"/>
      <c r="J1" s="122"/>
      <c r="K1" s="122"/>
      <c r="L1" s="122"/>
      <c r="M1" s="122"/>
      <c r="N1" s="122"/>
      <c r="O1" s="122"/>
      <c r="P1" s="122"/>
      <c r="Q1" s="122"/>
      <c r="R1" s="122"/>
      <c r="S1" s="122"/>
      <c r="T1" s="122"/>
      <c r="U1" s="122"/>
      <c r="V1" s="122"/>
      <c r="W1" s="122"/>
      <c r="X1" s="122"/>
      <c r="Y1" s="122"/>
      <c r="Z1" s="122"/>
    </row>
    <row r="2">
      <c r="A2" s="121" t="s">
        <v>669</v>
      </c>
      <c r="B2" s="122"/>
      <c r="C2" s="122"/>
      <c r="D2" s="122"/>
      <c r="E2" s="121" t="s">
        <v>670</v>
      </c>
      <c r="F2" s="122"/>
      <c r="G2" s="122"/>
      <c r="H2" s="122"/>
      <c r="I2" s="122"/>
      <c r="J2" s="122"/>
      <c r="K2" s="122"/>
      <c r="L2" s="122"/>
      <c r="M2" s="122"/>
      <c r="N2" s="122"/>
      <c r="O2" s="122"/>
      <c r="P2" s="122"/>
      <c r="Q2" s="122"/>
      <c r="R2" s="122"/>
      <c r="S2" s="122"/>
      <c r="T2" s="122"/>
      <c r="U2" s="122"/>
      <c r="V2" s="122"/>
      <c r="W2" s="122"/>
      <c r="X2" s="122"/>
      <c r="Y2" s="122"/>
      <c r="Z2" s="122"/>
    </row>
    <row r="3">
      <c r="A3" s="120" t="s">
        <v>671</v>
      </c>
      <c r="B3" s="120" t="s">
        <v>672</v>
      </c>
      <c r="C3" s="120" t="s">
        <v>673</v>
      </c>
      <c r="D3" s="123"/>
      <c r="E3" s="120" t="s">
        <v>671</v>
      </c>
      <c r="F3" s="120" t="s">
        <v>672</v>
      </c>
      <c r="G3" s="123"/>
      <c r="H3" s="123"/>
      <c r="I3" s="123"/>
      <c r="J3" s="123"/>
      <c r="K3" s="123"/>
      <c r="L3" s="123"/>
      <c r="M3" s="123"/>
      <c r="N3" s="123"/>
      <c r="O3" s="123"/>
      <c r="P3" s="123"/>
      <c r="Q3" s="123"/>
      <c r="R3" s="123"/>
      <c r="S3" s="123"/>
      <c r="T3" s="123"/>
      <c r="U3" s="123"/>
      <c r="V3" s="123"/>
      <c r="W3" s="123"/>
      <c r="X3" s="123"/>
      <c r="Y3" s="123"/>
      <c r="Z3" s="123"/>
    </row>
    <row r="4">
      <c r="A4" s="282">
        <v>1.0</v>
      </c>
      <c r="B4" s="283">
        <v>0.1</v>
      </c>
      <c r="C4" s="284">
        <f t="shared" ref="C4:C13" si="1">_xlfn.BINOM.DIST(A4, 20, 0.1, FALSE)</f>
        <v>0.2701703435</v>
      </c>
      <c r="D4" s="123"/>
      <c r="E4" s="282">
        <v>1.0</v>
      </c>
      <c r="F4" s="283">
        <v>0.07</v>
      </c>
      <c r="G4" s="284">
        <f t="shared" ref="G4:G13" si="2">_xlfn.BINOM.DIST(E4, 20, 0.07, FALSE)</f>
        <v>0.3526176593</v>
      </c>
      <c r="H4" s="123"/>
      <c r="I4" s="123"/>
      <c r="J4" s="123"/>
      <c r="K4" s="123"/>
      <c r="L4" s="123"/>
      <c r="M4" s="123"/>
      <c r="N4" s="123"/>
      <c r="O4" s="123"/>
      <c r="P4" s="123"/>
      <c r="Q4" s="123"/>
      <c r="R4" s="123"/>
      <c r="S4" s="123"/>
      <c r="T4" s="123"/>
      <c r="U4" s="123"/>
      <c r="V4" s="123"/>
      <c r="W4" s="123"/>
      <c r="X4" s="123"/>
      <c r="Y4" s="123"/>
      <c r="Z4" s="123"/>
    </row>
    <row r="5">
      <c r="A5" s="282">
        <v>2.0</v>
      </c>
      <c r="B5" s="283">
        <v>0.1</v>
      </c>
      <c r="C5" s="284">
        <f t="shared" si="1"/>
        <v>0.2851798071</v>
      </c>
      <c r="D5" s="123"/>
      <c r="E5" s="282">
        <v>2.0</v>
      </c>
      <c r="F5" s="283">
        <v>0.07</v>
      </c>
      <c r="G5" s="284">
        <f t="shared" si="2"/>
        <v>0.2521405843</v>
      </c>
      <c r="H5" s="123"/>
      <c r="I5" s="123"/>
      <c r="J5" s="123"/>
      <c r="K5" s="123"/>
      <c r="L5" s="123"/>
      <c r="M5" s="123"/>
      <c r="N5" s="123"/>
      <c r="O5" s="123"/>
      <c r="P5" s="123"/>
      <c r="Q5" s="123"/>
      <c r="R5" s="123"/>
      <c r="S5" s="123"/>
      <c r="T5" s="123"/>
      <c r="U5" s="123"/>
      <c r="V5" s="123"/>
      <c r="W5" s="123"/>
      <c r="X5" s="123"/>
      <c r="Y5" s="123"/>
      <c r="Z5" s="123"/>
    </row>
    <row r="6">
      <c r="A6" s="282">
        <v>3.0</v>
      </c>
      <c r="B6" s="283">
        <v>0.1</v>
      </c>
      <c r="C6" s="284">
        <f t="shared" si="1"/>
        <v>0.1901198714</v>
      </c>
      <c r="D6" s="123"/>
      <c r="E6" s="282">
        <v>3.0</v>
      </c>
      <c r="F6" s="283">
        <v>0.07</v>
      </c>
      <c r="G6" s="284">
        <f t="shared" si="2"/>
        <v>0.1138699413</v>
      </c>
      <c r="H6" s="123"/>
      <c r="I6" s="123"/>
      <c r="J6" s="123"/>
      <c r="K6" s="123"/>
      <c r="L6" s="123"/>
      <c r="M6" s="123"/>
      <c r="N6" s="123"/>
      <c r="O6" s="123"/>
      <c r="P6" s="123"/>
      <c r="Q6" s="123"/>
      <c r="R6" s="123"/>
      <c r="S6" s="123"/>
      <c r="T6" s="123"/>
      <c r="U6" s="123"/>
      <c r="V6" s="123"/>
      <c r="W6" s="123"/>
      <c r="X6" s="123"/>
      <c r="Y6" s="123"/>
      <c r="Z6" s="123"/>
    </row>
    <row r="7">
      <c r="A7" s="282">
        <v>4.0</v>
      </c>
      <c r="B7" s="283">
        <v>0.1</v>
      </c>
      <c r="C7" s="284">
        <f t="shared" si="1"/>
        <v>0.08977882815</v>
      </c>
      <c r="D7" s="123"/>
      <c r="E7" s="282">
        <v>4.0</v>
      </c>
      <c r="F7" s="283">
        <v>0.07</v>
      </c>
      <c r="G7" s="284">
        <f t="shared" si="2"/>
        <v>0.03642613714</v>
      </c>
      <c r="H7" s="123"/>
      <c r="I7" s="123"/>
      <c r="J7" s="123"/>
      <c r="K7" s="123"/>
      <c r="L7" s="123"/>
      <c r="M7" s="123"/>
      <c r="N7" s="123"/>
      <c r="O7" s="123"/>
      <c r="P7" s="123"/>
      <c r="Q7" s="123"/>
      <c r="R7" s="123"/>
      <c r="S7" s="123"/>
      <c r="T7" s="123"/>
      <c r="U7" s="123"/>
      <c r="V7" s="123"/>
      <c r="W7" s="123"/>
      <c r="X7" s="123"/>
      <c r="Y7" s="123"/>
      <c r="Z7" s="123"/>
    </row>
    <row r="8">
      <c r="A8" s="282">
        <v>5.0</v>
      </c>
      <c r="B8" s="283">
        <v>0.1</v>
      </c>
      <c r="C8" s="284">
        <f t="shared" si="1"/>
        <v>0.03192136112</v>
      </c>
      <c r="D8" s="123"/>
      <c r="E8" s="282">
        <v>5.0</v>
      </c>
      <c r="F8" s="283">
        <v>0.07</v>
      </c>
      <c r="G8" s="284">
        <f t="shared" si="2"/>
        <v>0.008773607225</v>
      </c>
      <c r="H8" s="123"/>
      <c r="I8" s="123"/>
      <c r="J8" s="123"/>
      <c r="K8" s="123"/>
      <c r="L8" s="123"/>
      <c r="M8" s="123"/>
      <c r="N8" s="123"/>
      <c r="O8" s="123"/>
      <c r="P8" s="123"/>
      <c r="Q8" s="123"/>
      <c r="R8" s="123"/>
      <c r="S8" s="123"/>
      <c r="T8" s="123"/>
      <c r="U8" s="123"/>
      <c r="V8" s="123"/>
      <c r="W8" s="123"/>
      <c r="X8" s="123"/>
      <c r="Y8" s="123"/>
      <c r="Z8" s="123"/>
    </row>
    <row r="9">
      <c r="A9" s="282">
        <v>6.0</v>
      </c>
      <c r="B9" s="283">
        <v>0.1</v>
      </c>
      <c r="C9" s="284">
        <f t="shared" si="1"/>
        <v>0.008867044756</v>
      </c>
      <c r="D9" s="123"/>
      <c r="E9" s="282">
        <v>6.0</v>
      </c>
      <c r="F9" s="283">
        <v>0.07</v>
      </c>
      <c r="G9" s="284">
        <f t="shared" si="2"/>
        <v>0.001650947596</v>
      </c>
      <c r="H9" s="123"/>
      <c r="I9" s="123"/>
      <c r="J9" s="123"/>
      <c r="K9" s="123"/>
      <c r="L9" s="123"/>
      <c r="M9" s="123"/>
      <c r="N9" s="123"/>
      <c r="O9" s="123"/>
      <c r="P9" s="123"/>
      <c r="Q9" s="123"/>
      <c r="R9" s="123"/>
      <c r="S9" s="123"/>
      <c r="T9" s="123"/>
      <c r="U9" s="123"/>
      <c r="V9" s="123"/>
      <c r="W9" s="123"/>
      <c r="X9" s="123"/>
      <c r="Y9" s="123"/>
      <c r="Z9" s="123"/>
    </row>
    <row r="10">
      <c r="A10" s="282">
        <v>7.0</v>
      </c>
      <c r="B10" s="283">
        <v>0.1</v>
      </c>
      <c r="C10" s="284">
        <f t="shared" si="1"/>
        <v>0.00197045439</v>
      </c>
      <c r="D10" s="123"/>
      <c r="E10" s="282">
        <v>7.0</v>
      </c>
      <c r="F10" s="283">
        <v>0.07</v>
      </c>
      <c r="G10" s="284">
        <f t="shared" si="2"/>
        <v>0.0002485297456</v>
      </c>
      <c r="H10" s="123"/>
      <c r="I10" s="123"/>
      <c r="J10" s="123"/>
      <c r="K10" s="123"/>
      <c r="L10" s="123"/>
      <c r="M10" s="123"/>
      <c r="N10" s="123"/>
      <c r="O10" s="123"/>
      <c r="P10" s="123"/>
      <c r="Q10" s="123"/>
      <c r="R10" s="123"/>
      <c r="S10" s="123"/>
      <c r="T10" s="123"/>
      <c r="U10" s="123"/>
      <c r="V10" s="123"/>
      <c r="W10" s="123"/>
      <c r="X10" s="123"/>
      <c r="Y10" s="123"/>
      <c r="Z10" s="123"/>
    </row>
    <row r="11">
      <c r="A11" s="282">
        <v>8.0</v>
      </c>
      <c r="B11" s="283">
        <v>0.1</v>
      </c>
      <c r="C11" s="284">
        <f t="shared" si="1"/>
        <v>0.0003557764871</v>
      </c>
      <c r="D11" s="123"/>
      <c r="E11" s="282">
        <v>8.0</v>
      </c>
      <c r="F11" s="283">
        <v>0.07</v>
      </c>
      <c r="G11" s="284">
        <f t="shared" si="2"/>
        <v>0.00003039812749</v>
      </c>
      <c r="H11" s="123"/>
      <c r="I11" s="123"/>
      <c r="J11" s="123"/>
      <c r="K11" s="123"/>
      <c r="L11" s="123"/>
      <c r="M11" s="123"/>
      <c r="N11" s="123"/>
      <c r="O11" s="123"/>
      <c r="P11" s="123"/>
      <c r="Q11" s="123"/>
      <c r="R11" s="123"/>
      <c r="S11" s="123"/>
      <c r="T11" s="123"/>
      <c r="U11" s="123"/>
      <c r="V11" s="123"/>
      <c r="W11" s="123"/>
      <c r="X11" s="123"/>
      <c r="Y11" s="123"/>
      <c r="Z11" s="123"/>
    </row>
    <row r="12">
      <c r="A12" s="282">
        <v>9.0</v>
      </c>
      <c r="B12" s="283">
        <v>0.1</v>
      </c>
      <c r="C12" s="284">
        <f t="shared" si="1"/>
        <v>0.00005270762772</v>
      </c>
      <c r="D12" s="123"/>
      <c r="E12" s="282">
        <v>9.0</v>
      </c>
      <c r="F12" s="283">
        <v>0.07</v>
      </c>
      <c r="G12" s="284">
        <f t="shared" si="2"/>
        <v>0.000003050708135</v>
      </c>
      <c r="H12" s="123"/>
      <c r="I12" s="123"/>
      <c r="J12" s="123"/>
      <c r="K12" s="123"/>
      <c r="L12" s="123"/>
      <c r="M12" s="123"/>
      <c r="N12" s="123"/>
      <c r="O12" s="123"/>
      <c r="P12" s="123"/>
      <c r="Q12" s="123"/>
      <c r="R12" s="123"/>
      <c r="S12" s="123"/>
      <c r="T12" s="123"/>
      <c r="U12" s="123"/>
      <c r="V12" s="123"/>
      <c r="W12" s="123"/>
      <c r="X12" s="123"/>
      <c r="Y12" s="123"/>
      <c r="Z12" s="123"/>
    </row>
    <row r="13">
      <c r="A13" s="282">
        <v>10.0</v>
      </c>
      <c r="B13" s="283">
        <v>0.1</v>
      </c>
      <c r="C13" s="284">
        <f t="shared" si="1"/>
        <v>0.000006442043388</v>
      </c>
      <c r="D13" s="123"/>
      <c r="E13" s="282">
        <v>10.0</v>
      </c>
      <c r="F13" s="283">
        <v>0.07</v>
      </c>
      <c r="G13" s="284">
        <f t="shared" si="2"/>
        <v>0.0000002525855123</v>
      </c>
      <c r="H13" s="123"/>
      <c r="I13" s="123"/>
      <c r="J13" s="123"/>
      <c r="K13" s="123"/>
      <c r="L13" s="123"/>
      <c r="M13" s="123"/>
      <c r="N13" s="123"/>
      <c r="O13" s="123"/>
      <c r="P13" s="123"/>
      <c r="Q13" s="123"/>
      <c r="R13" s="123"/>
      <c r="S13" s="123"/>
      <c r="T13" s="123"/>
      <c r="U13" s="123"/>
      <c r="V13" s="123"/>
      <c r="W13" s="123"/>
      <c r="X13" s="123"/>
      <c r="Y13" s="123"/>
      <c r="Z13" s="123"/>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123"/>
      <c r="B1001" s="123"/>
      <c r="C1001" s="123"/>
      <c r="D1001" s="12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2.63"/>
    <col customWidth="1" min="4" max="4" width="6.0"/>
    <col customWidth="1" min="5" max="5" width="15.25"/>
    <col customWidth="1" min="6" max="9" width="6.88"/>
    <col customWidth="1" min="10" max="11" width="7.63"/>
    <col customWidth="1" min="12" max="12" width="17.0"/>
    <col customWidth="1" min="13" max="15" width="7.63"/>
  </cols>
  <sheetData>
    <row r="2">
      <c r="A2" s="4"/>
      <c r="B2" s="254" t="s">
        <v>674</v>
      </c>
      <c r="C2" s="4"/>
      <c r="D2" s="4"/>
      <c r="E2" s="4"/>
      <c r="F2" s="4"/>
      <c r="G2" s="4"/>
      <c r="H2" s="4"/>
      <c r="I2" s="4"/>
      <c r="J2" s="4"/>
      <c r="K2" s="4"/>
      <c r="L2" s="4"/>
      <c r="M2" s="4"/>
      <c r="N2" s="4"/>
      <c r="O2" s="4"/>
      <c r="P2" s="4"/>
      <c r="Q2" s="4"/>
      <c r="R2" s="4"/>
      <c r="S2" s="4"/>
    </row>
    <row r="4">
      <c r="B4" s="7" t="s">
        <v>675</v>
      </c>
    </row>
    <row r="5">
      <c r="A5" s="10"/>
      <c r="B5" s="14"/>
      <c r="C5" s="8" t="s">
        <v>676</v>
      </c>
      <c r="D5" s="10"/>
      <c r="E5" s="10"/>
      <c r="F5" s="10"/>
      <c r="G5" s="10"/>
      <c r="H5" s="10"/>
      <c r="I5" s="10"/>
      <c r="J5" s="10"/>
      <c r="K5" s="10"/>
      <c r="L5" s="10"/>
      <c r="M5" s="10"/>
      <c r="N5" s="10"/>
      <c r="O5" s="10"/>
      <c r="P5" s="10"/>
      <c r="Q5" s="10"/>
      <c r="R5" s="10"/>
      <c r="S5" s="10"/>
    </row>
    <row r="6">
      <c r="A6" s="10"/>
      <c r="B6" s="14"/>
      <c r="C6" s="8" t="s">
        <v>677</v>
      </c>
      <c r="D6" s="10"/>
      <c r="E6" s="10"/>
      <c r="F6" s="10"/>
      <c r="G6" s="10"/>
      <c r="H6" s="10"/>
      <c r="I6" s="10"/>
      <c r="J6" s="10"/>
      <c r="K6" s="10"/>
      <c r="L6" s="10"/>
      <c r="M6" s="10"/>
      <c r="N6" s="10"/>
      <c r="O6" s="10"/>
      <c r="P6" s="10"/>
      <c r="Q6" s="10"/>
      <c r="R6" s="10"/>
      <c r="S6" s="10"/>
    </row>
    <row r="7">
      <c r="A7" s="10"/>
      <c r="B7" s="14"/>
      <c r="C7" s="8" t="s">
        <v>678</v>
      </c>
      <c r="D7" s="10"/>
      <c r="E7" s="10"/>
      <c r="F7" s="10"/>
      <c r="G7" s="10"/>
      <c r="H7" s="10"/>
      <c r="I7" s="10"/>
      <c r="J7" s="10"/>
      <c r="K7" s="10"/>
      <c r="L7" s="10"/>
      <c r="M7" s="10"/>
      <c r="N7" s="10"/>
      <c r="O7" s="10"/>
      <c r="P7" s="10"/>
      <c r="Q7" s="10"/>
      <c r="R7" s="10"/>
      <c r="S7" s="10"/>
    </row>
    <row r="8">
      <c r="B8" s="7"/>
    </row>
    <row r="9">
      <c r="B9" s="7" t="s">
        <v>679</v>
      </c>
    </row>
    <row r="10">
      <c r="B10" s="7"/>
      <c r="C10" s="285" t="s">
        <v>680</v>
      </c>
      <c r="D10" s="286" t="s">
        <v>681</v>
      </c>
      <c r="E10" s="286" t="s">
        <v>682</v>
      </c>
      <c r="F10" s="286" t="s">
        <v>683</v>
      </c>
      <c r="G10" s="286" t="s">
        <v>684</v>
      </c>
      <c r="H10" s="286" t="s">
        <v>685</v>
      </c>
      <c r="I10" s="286" t="s">
        <v>686</v>
      </c>
    </row>
    <row r="11">
      <c r="A11" s="10"/>
      <c r="B11" s="10"/>
      <c r="C11" s="287">
        <v>1.0</v>
      </c>
      <c r="D11" s="288" t="s">
        <v>687</v>
      </c>
      <c r="E11" s="288" t="s">
        <v>688</v>
      </c>
      <c r="F11" s="289">
        <v>1.0</v>
      </c>
      <c r="G11" s="290"/>
      <c r="H11" s="290"/>
      <c r="I11" s="290"/>
      <c r="J11" s="10"/>
      <c r="K11" s="10"/>
      <c r="L11" s="10"/>
      <c r="M11" s="10"/>
      <c r="N11" s="10"/>
      <c r="O11" s="10"/>
      <c r="P11" s="10"/>
      <c r="Q11" s="10"/>
      <c r="R11" s="10"/>
      <c r="S11" s="10"/>
    </row>
    <row r="12">
      <c r="A12" s="10"/>
      <c r="B12" s="10"/>
      <c r="C12" s="291">
        <v>2.0</v>
      </c>
      <c r="D12" s="288" t="s">
        <v>689</v>
      </c>
      <c r="E12" s="288" t="s">
        <v>690</v>
      </c>
      <c r="F12" s="289">
        <v>0.6</v>
      </c>
      <c r="G12" s="289">
        <v>0.4</v>
      </c>
      <c r="H12" s="290"/>
      <c r="I12" s="290"/>
      <c r="J12" s="10"/>
      <c r="K12" s="10"/>
      <c r="L12" s="10"/>
      <c r="M12" s="10"/>
      <c r="N12" s="10"/>
      <c r="O12" s="10"/>
      <c r="P12" s="10"/>
      <c r="Q12" s="10"/>
      <c r="R12" s="10"/>
      <c r="S12" s="10"/>
    </row>
    <row r="13">
      <c r="A13" s="10"/>
      <c r="B13" s="10"/>
      <c r="C13" s="287">
        <v>3.0</v>
      </c>
      <c r="D13" s="292" t="s">
        <v>689</v>
      </c>
      <c r="E13" s="292" t="s">
        <v>691</v>
      </c>
      <c r="F13" s="289">
        <v>0.4</v>
      </c>
      <c r="G13" s="289">
        <v>0.6</v>
      </c>
      <c r="H13" s="290"/>
      <c r="I13" s="290"/>
      <c r="J13" s="293"/>
      <c r="K13" s="10"/>
      <c r="L13" s="10"/>
      <c r="M13" s="10"/>
      <c r="N13" s="10"/>
      <c r="O13" s="10"/>
      <c r="P13" s="10"/>
      <c r="Q13" s="10"/>
      <c r="R13" s="10"/>
      <c r="S13" s="10"/>
    </row>
    <row r="14">
      <c r="A14" s="10"/>
      <c r="B14" s="10"/>
      <c r="C14" s="287">
        <v>4.0</v>
      </c>
      <c r="D14" s="292" t="s">
        <v>689</v>
      </c>
      <c r="E14" s="292" t="s">
        <v>692</v>
      </c>
      <c r="F14" s="289">
        <v>0.75</v>
      </c>
      <c r="G14" s="294">
        <v>0.25</v>
      </c>
      <c r="H14" s="290"/>
      <c r="I14" s="290"/>
      <c r="J14" s="121"/>
      <c r="K14" s="10"/>
      <c r="L14" s="10"/>
      <c r="M14" s="10"/>
      <c r="N14" s="10"/>
      <c r="O14" s="10"/>
      <c r="P14" s="10"/>
      <c r="Q14" s="10"/>
      <c r="R14" s="10"/>
      <c r="S14" s="10"/>
    </row>
    <row r="15">
      <c r="A15" s="10"/>
      <c r="B15" s="10"/>
      <c r="C15" s="287">
        <v>5.0</v>
      </c>
      <c r="D15" s="292" t="s">
        <v>689</v>
      </c>
      <c r="E15" s="292" t="s">
        <v>693</v>
      </c>
      <c r="F15" s="289">
        <v>0.25</v>
      </c>
      <c r="G15" s="289">
        <v>0.75</v>
      </c>
      <c r="H15" s="290"/>
      <c r="I15" s="290"/>
      <c r="J15" s="121"/>
      <c r="K15" s="10"/>
      <c r="L15" s="10"/>
      <c r="M15" s="10"/>
      <c r="N15" s="10"/>
      <c r="O15" s="10"/>
      <c r="P15" s="10"/>
      <c r="Q15" s="10"/>
      <c r="R15" s="10"/>
      <c r="S15" s="10"/>
    </row>
    <row r="16">
      <c r="A16" s="10"/>
      <c r="B16" s="10"/>
      <c r="C16" s="287">
        <v>6.0</v>
      </c>
      <c r="D16" s="292" t="s">
        <v>689</v>
      </c>
      <c r="E16" s="292" t="s">
        <v>694</v>
      </c>
      <c r="F16" s="289">
        <v>0.5</v>
      </c>
      <c r="G16" s="289">
        <v>0.5</v>
      </c>
      <c r="H16" s="290"/>
      <c r="I16" s="290"/>
      <c r="J16" s="121"/>
      <c r="K16" s="10"/>
      <c r="L16" s="10"/>
      <c r="M16" s="10"/>
      <c r="N16" s="10"/>
      <c r="O16" s="10"/>
      <c r="P16" s="10"/>
      <c r="Q16" s="10"/>
      <c r="R16" s="10"/>
      <c r="S16" s="10"/>
    </row>
    <row r="17">
      <c r="A17" s="10"/>
      <c r="B17" s="10"/>
      <c r="C17" s="287">
        <v>7.0</v>
      </c>
      <c r="D17" s="288" t="s">
        <v>695</v>
      </c>
      <c r="E17" s="288" t="s">
        <v>696</v>
      </c>
      <c r="F17" s="289">
        <v>0.33</v>
      </c>
      <c r="G17" s="289">
        <v>0.34</v>
      </c>
      <c r="H17" s="289">
        <v>0.33</v>
      </c>
      <c r="I17" s="290"/>
      <c r="J17" s="10"/>
      <c r="K17" s="10"/>
      <c r="L17" s="10"/>
      <c r="M17" s="10"/>
      <c r="N17" s="10"/>
      <c r="O17" s="10"/>
      <c r="P17" s="10"/>
      <c r="Q17" s="10"/>
      <c r="R17" s="10"/>
      <c r="S17" s="10"/>
    </row>
    <row r="18">
      <c r="A18" s="10"/>
      <c r="B18" s="10"/>
      <c r="C18" s="287">
        <v>8.0</v>
      </c>
      <c r="D18" s="288" t="s">
        <v>695</v>
      </c>
      <c r="E18" s="288" t="s">
        <v>697</v>
      </c>
      <c r="F18" s="289">
        <v>0.5</v>
      </c>
      <c r="G18" s="289">
        <v>0.25</v>
      </c>
      <c r="H18" s="289">
        <v>0.25</v>
      </c>
      <c r="I18" s="290"/>
      <c r="J18" s="10"/>
      <c r="K18" s="10"/>
      <c r="L18" s="10"/>
      <c r="M18" s="10"/>
      <c r="N18" s="10"/>
      <c r="O18" s="10"/>
      <c r="P18" s="10"/>
      <c r="Q18" s="10"/>
      <c r="R18" s="10"/>
      <c r="S18" s="10"/>
    </row>
    <row r="19">
      <c r="A19" s="10"/>
      <c r="B19" s="10"/>
      <c r="C19" s="287">
        <v>9.0</v>
      </c>
      <c r="D19" s="292" t="s">
        <v>695</v>
      </c>
      <c r="E19" s="292" t="s">
        <v>698</v>
      </c>
      <c r="F19" s="289">
        <v>0.25</v>
      </c>
      <c r="G19" s="289">
        <v>0.5</v>
      </c>
      <c r="H19" s="289">
        <v>0.25</v>
      </c>
      <c r="I19" s="290"/>
      <c r="J19" s="10"/>
      <c r="K19" s="293"/>
      <c r="L19" s="293"/>
      <c r="M19" s="293"/>
      <c r="N19" s="293"/>
      <c r="O19" s="293"/>
      <c r="P19" s="10"/>
      <c r="Q19" s="10"/>
      <c r="R19" s="10"/>
      <c r="S19" s="10"/>
    </row>
    <row r="20">
      <c r="A20" s="10"/>
      <c r="B20" s="10"/>
      <c r="C20" s="287">
        <v>10.0</v>
      </c>
      <c r="D20" s="292" t="s">
        <v>695</v>
      </c>
      <c r="E20" s="292" t="s">
        <v>699</v>
      </c>
      <c r="F20" s="289">
        <v>0.25</v>
      </c>
      <c r="G20" s="289">
        <v>0.25</v>
      </c>
      <c r="H20" s="289">
        <v>0.5</v>
      </c>
      <c r="I20" s="290"/>
      <c r="J20" s="10"/>
      <c r="K20" s="211"/>
      <c r="L20" s="211"/>
      <c r="M20" s="211"/>
      <c r="N20" s="211"/>
      <c r="O20" s="211"/>
      <c r="P20" s="10"/>
      <c r="Q20" s="10"/>
      <c r="R20" s="10"/>
      <c r="S20" s="10"/>
    </row>
    <row r="21">
      <c r="A21" s="10"/>
      <c r="B21" s="10"/>
      <c r="C21" s="287">
        <v>11.0</v>
      </c>
      <c r="D21" s="292" t="s">
        <v>695</v>
      </c>
      <c r="E21" s="292" t="s">
        <v>700</v>
      </c>
      <c r="F21" s="289">
        <v>0.4</v>
      </c>
      <c r="G21" s="289">
        <v>0.2</v>
      </c>
      <c r="H21" s="289">
        <v>0.4</v>
      </c>
      <c r="I21" s="290"/>
      <c r="J21" s="10"/>
      <c r="K21" s="211"/>
      <c r="M21" s="211"/>
      <c r="N21" s="211"/>
      <c r="O21" s="211"/>
      <c r="P21" s="10"/>
      <c r="Q21" s="10"/>
      <c r="R21" s="10"/>
      <c r="S21" s="10"/>
    </row>
    <row r="22">
      <c r="A22" s="10"/>
      <c r="B22" s="10"/>
      <c r="C22" s="287">
        <v>12.0</v>
      </c>
      <c r="D22" s="292" t="s">
        <v>701</v>
      </c>
      <c r="E22" s="292" t="s">
        <v>702</v>
      </c>
      <c r="F22" s="289">
        <v>0.25</v>
      </c>
      <c r="G22" s="289">
        <v>0.25</v>
      </c>
      <c r="H22" s="289">
        <v>0.25</v>
      </c>
      <c r="I22" s="289">
        <v>0.25</v>
      </c>
      <c r="J22" s="10"/>
      <c r="K22" s="211"/>
      <c r="L22" s="211"/>
      <c r="M22" s="211"/>
      <c r="N22" s="211"/>
      <c r="O22" s="211"/>
      <c r="P22" s="10"/>
      <c r="Q22" s="10"/>
      <c r="R22" s="10"/>
      <c r="S22" s="10"/>
    </row>
    <row r="23">
      <c r="C23" s="211"/>
      <c r="D23" s="211"/>
      <c r="E23" s="211"/>
      <c r="F23" s="211"/>
      <c r="G23" s="211"/>
      <c r="H23" s="211"/>
      <c r="I23" s="211"/>
      <c r="J23" s="121"/>
    </row>
    <row r="24">
      <c r="B24" s="7" t="s">
        <v>703</v>
      </c>
      <c r="C24" s="223"/>
      <c r="D24" s="211"/>
      <c r="E24" s="211"/>
      <c r="F24" s="211"/>
      <c r="G24" s="211"/>
      <c r="H24" s="211"/>
      <c r="I24" s="211"/>
      <c r="J24" s="121"/>
    </row>
    <row r="25">
      <c r="C25" s="211"/>
      <c r="D25" s="211"/>
      <c r="E25" s="211"/>
      <c r="F25" s="295" t="s">
        <v>704</v>
      </c>
      <c r="G25" s="16"/>
      <c r="H25" s="17"/>
      <c r="I25" s="296" t="s">
        <v>705</v>
      </c>
      <c r="J25" s="16"/>
      <c r="K25" s="17"/>
      <c r="L25" s="297" t="s">
        <v>706</v>
      </c>
      <c r="M25" s="197"/>
    </row>
    <row r="26">
      <c r="C26" s="298" t="s">
        <v>707</v>
      </c>
      <c r="D26" s="17"/>
      <c r="E26" s="286" t="s">
        <v>708</v>
      </c>
      <c r="F26" s="299" t="s">
        <v>26</v>
      </c>
      <c r="G26" s="300" t="s">
        <v>170</v>
      </c>
      <c r="H26" s="301" t="s">
        <v>709</v>
      </c>
      <c r="I26" s="299" t="s">
        <v>710</v>
      </c>
      <c r="J26" s="300" t="s">
        <v>711</v>
      </c>
      <c r="K26" s="302" t="s">
        <v>712</v>
      </c>
      <c r="L26" s="303"/>
      <c r="M26" s="304" t="s">
        <v>710</v>
      </c>
      <c r="N26" s="8" t="s">
        <v>262</v>
      </c>
    </row>
    <row r="27">
      <c r="A27" s="10"/>
      <c r="B27" s="10"/>
      <c r="C27" s="305" t="s">
        <v>713</v>
      </c>
      <c r="D27" s="17"/>
      <c r="E27" s="288" t="s">
        <v>714</v>
      </c>
      <c r="F27" s="99" t="s">
        <v>715</v>
      </c>
      <c r="G27" s="99" t="s">
        <v>716</v>
      </c>
      <c r="H27" s="99" t="s">
        <v>717</v>
      </c>
      <c r="I27" s="99" t="s">
        <v>715</v>
      </c>
      <c r="J27" s="99" t="s">
        <v>716</v>
      </c>
      <c r="K27" s="259" t="s">
        <v>717</v>
      </c>
      <c r="L27" s="279"/>
      <c r="M27" s="304" t="s">
        <v>711</v>
      </c>
      <c r="N27" s="8" t="s">
        <v>718</v>
      </c>
      <c r="O27" s="10"/>
      <c r="P27" s="10"/>
      <c r="Q27" s="10"/>
      <c r="R27" s="10"/>
      <c r="S27" s="10"/>
    </row>
    <row r="28">
      <c r="A28" s="10"/>
      <c r="B28" s="10"/>
      <c r="C28" s="305" t="s">
        <v>719</v>
      </c>
      <c r="D28" s="17"/>
      <c r="E28" s="288" t="s">
        <v>720</v>
      </c>
      <c r="F28" s="99" t="s">
        <v>716</v>
      </c>
      <c r="G28" s="99" t="s">
        <v>715</v>
      </c>
      <c r="H28" s="99" t="s">
        <v>721</v>
      </c>
      <c r="I28" s="99" t="s">
        <v>716</v>
      </c>
      <c r="J28" s="99" t="s">
        <v>715</v>
      </c>
      <c r="K28" s="259" t="s">
        <v>721</v>
      </c>
      <c r="L28" s="279"/>
      <c r="M28" s="304" t="s">
        <v>712</v>
      </c>
      <c r="N28" s="8" t="s">
        <v>722</v>
      </c>
      <c r="O28" s="10"/>
      <c r="P28" s="10"/>
      <c r="Q28" s="10"/>
      <c r="R28" s="10"/>
      <c r="S28" s="10"/>
    </row>
    <row r="29">
      <c r="A29" s="10"/>
      <c r="B29" s="10"/>
      <c r="C29" s="305" t="s">
        <v>723</v>
      </c>
      <c r="D29" s="17"/>
      <c r="E29" s="288" t="s">
        <v>724</v>
      </c>
      <c r="F29" s="259" t="s">
        <v>725</v>
      </c>
      <c r="G29" s="16"/>
      <c r="H29" s="16"/>
      <c r="I29" s="16"/>
      <c r="J29" s="16"/>
      <c r="K29" s="17"/>
      <c r="L29" s="279"/>
      <c r="M29" s="306"/>
      <c r="N29" s="10"/>
      <c r="O29" s="10"/>
      <c r="P29" s="10"/>
      <c r="Q29" s="10"/>
      <c r="R29" s="10"/>
      <c r="S29" s="10"/>
    </row>
    <row r="30">
      <c r="A30" s="10"/>
      <c r="B30" s="10"/>
      <c r="C30" s="307" t="s">
        <v>726</v>
      </c>
      <c r="D30" s="17"/>
      <c r="E30" s="288" t="s">
        <v>727</v>
      </c>
      <c r="F30" s="99" t="s">
        <v>728</v>
      </c>
      <c r="G30" s="99" t="s">
        <v>729</v>
      </c>
      <c r="H30" s="99" t="s">
        <v>730</v>
      </c>
      <c r="I30" s="99" t="s">
        <v>731</v>
      </c>
      <c r="J30" s="99" t="s">
        <v>730</v>
      </c>
      <c r="K30" s="259" t="s">
        <v>732</v>
      </c>
      <c r="L30" s="165" t="s">
        <v>733</v>
      </c>
      <c r="M30" s="306"/>
      <c r="N30" s="10"/>
      <c r="O30" s="10"/>
      <c r="P30" s="304"/>
      <c r="Q30" s="197"/>
      <c r="R30" s="10"/>
      <c r="S30" s="10"/>
    </row>
    <row r="31">
      <c r="A31" s="10"/>
      <c r="B31" s="10"/>
      <c r="C31" s="307" t="s">
        <v>734</v>
      </c>
      <c r="D31" s="17"/>
      <c r="E31" s="288" t="s">
        <v>735</v>
      </c>
      <c r="F31" s="99" t="s">
        <v>736</v>
      </c>
      <c r="G31" s="99" t="s">
        <v>737</v>
      </c>
      <c r="H31" s="99" t="s">
        <v>737</v>
      </c>
      <c r="I31" s="99" t="s">
        <v>736</v>
      </c>
      <c r="J31" s="99" t="s">
        <v>737</v>
      </c>
      <c r="K31" s="99" t="s">
        <v>737</v>
      </c>
      <c r="L31" s="165"/>
      <c r="M31" s="306"/>
      <c r="N31" s="10"/>
      <c r="O31" s="10"/>
      <c r="P31" s="306"/>
      <c r="Q31" s="197"/>
      <c r="R31" s="10"/>
      <c r="S31" s="10"/>
    </row>
    <row r="32">
      <c r="A32" s="10"/>
      <c r="B32" s="10"/>
      <c r="C32" s="307" t="s">
        <v>738</v>
      </c>
      <c r="D32" s="17"/>
      <c r="E32" s="288" t="s">
        <v>739</v>
      </c>
      <c r="F32" s="99" t="s">
        <v>740</v>
      </c>
      <c r="G32" s="99" t="s">
        <v>741</v>
      </c>
      <c r="H32" s="99" t="s">
        <v>742</v>
      </c>
      <c r="I32" s="99" t="s">
        <v>740</v>
      </c>
      <c r="J32" s="99" t="s">
        <v>741</v>
      </c>
      <c r="K32" s="99" t="s">
        <v>742</v>
      </c>
      <c r="L32" s="165" t="s">
        <v>743</v>
      </c>
      <c r="M32" s="293"/>
      <c r="P32" s="308"/>
      <c r="Q32" s="197"/>
      <c r="R32" s="10"/>
      <c r="S32" s="10"/>
    </row>
    <row r="33">
      <c r="A33" s="10"/>
      <c r="B33" s="8"/>
      <c r="C33" s="307" t="s">
        <v>744</v>
      </c>
      <c r="D33" s="17"/>
      <c r="E33" s="288" t="s">
        <v>745</v>
      </c>
      <c r="F33" s="99" t="s">
        <v>746</v>
      </c>
      <c r="G33" s="99" t="s">
        <v>746</v>
      </c>
      <c r="H33" s="99" t="s">
        <v>746</v>
      </c>
      <c r="I33" s="99" t="s">
        <v>746</v>
      </c>
      <c r="J33" s="99" t="s">
        <v>746</v>
      </c>
      <c r="K33" s="259" t="s">
        <v>746</v>
      </c>
      <c r="L33" s="99"/>
      <c r="M33" s="211"/>
      <c r="N33" s="211"/>
      <c r="O33" s="11"/>
      <c r="P33" s="211"/>
      <c r="Q33" s="11"/>
      <c r="R33" s="10"/>
      <c r="S33" s="10"/>
    </row>
    <row r="34">
      <c r="A34" s="10"/>
      <c r="B34" s="10"/>
      <c r="C34" s="307" t="s">
        <v>747</v>
      </c>
      <c r="D34" s="17"/>
      <c r="E34" s="288" t="s">
        <v>727</v>
      </c>
      <c r="F34" s="99" t="s">
        <v>748</v>
      </c>
      <c r="G34" s="99" t="s">
        <v>749</v>
      </c>
      <c r="H34" s="99" t="s">
        <v>750</v>
      </c>
      <c r="I34" s="99" t="s">
        <v>751</v>
      </c>
      <c r="J34" s="99" t="s">
        <v>750</v>
      </c>
      <c r="K34" s="259" t="s">
        <v>752</v>
      </c>
      <c r="L34" s="165" t="s">
        <v>743</v>
      </c>
      <c r="M34" s="11"/>
      <c r="O34" s="211"/>
      <c r="P34" s="211"/>
      <c r="Q34" s="11"/>
      <c r="R34" s="10"/>
      <c r="S34" s="10"/>
    </row>
    <row r="35">
      <c r="A35" s="10"/>
      <c r="B35" s="10"/>
      <c r="C35" s="211"/>
      <c r="E35" s="211"/>
      <c r="F35" s="211"/>
      <c r="G35" s="211"/>
      <c r="H35" s="211"/>
      <c r="I35" s="211"/>
      <c r="J35" s="211"/>
      <c r="K35" s="211"/>
      <c r="L35" s="211"/>
      <c r="M35" s="11"/>
      <c r="O35" s="211"/>
      <c r="P35" s="211"/>
      <c r="Q35" s="11"/>
      <c r="R35" s="10"/>
      <c r="S35" s="10"/>
    </row>
    <row r="36">
      <c r="A36" s="10"/>
      <c r="B36" s="7" t="s">
        <v>753</v>
      </c>
      <c r="C36" s="211"/>
      <c r="D36" s="211"/>
      <c r="E36" s="211"/>
      <c r="F36" s="211"/>
      <c r="G36" s="211"/>
      <c r="H36" s="211"/>
      <c r="I36" s="211"/>
      <c r="J36" s="211"/>
      <c r="K36" s="211"/>
      <c r="L36" s="211"/>
      <c r="M36" s="211"/>
      <c r="O36" s="11"/>
      <c r="P36" s="211"/>
      <c r="Q36" s="11"/>
      <c r="R36" s="10"/>
      <c r="S36" s="10"/>
    </row>
    <row r="37">
      <c r="A37" s="10"/>
      <c r="B37" s="10"/>
      <c r="C37" s="8" t="s">
        <v>754</v>
      </c>
      <c r="D37" s="211"/>
      <c r="E37" s="211"/>
      <c r="F37" s="211"/>
      <c r="G37" s="211"/>
      <c r="H37" s="211"/>
      <c r="I37" s="211"/>
      <c r="J37" s="211"/>
      <c r="K37" s="211"/>
      <c r="L37" s="211"/>
      <c r="M37" s="11"/>
      <c r="O37" s="11"/>
      <c r="P37" s="211"/>
      <c r="Q37" s="11"/>
      <c r="R37" s="10"/>
      <c r="S37" s="10"/>
    </row>
    <row r="38">
      <c r="A38" s="10"/>
      <c r="B38" s="10"/>
      <c r="C38" s="8" t="s">
        <v>755</v>
      </c>
      <c r="D38" s="10"/>
      <c r="E38" s="211"/>
      <c r="F38" s="211"/>
      <c r="G38" s="211"/>
      <c r="H38" s="211"/>
      <c r="I38" s="211"/>
      <c r="J38" s="211"/>
      <c r="K38" s="211"/>
      <c r="L38" s="211"/>
      <c r="M38" s="211"/>
      <c r="O38" s="211"/>
      <c r="P38" s="211"/>
      <c r="Q38" s="11"/>
      <c r="R38" s="10"/>
      <c r="S38" s="10"/>
    </row>
    <row r="39">
      <c r="A39" s="10"/>
      <c r="B39" s="10"/>
      <c r="C39" s="8" t="s">
        <v>756</v>
      </c>
      <c r="E39" s="211"/>
      <c r="F39" s="211"/>
      <c r="G39" s="211"/>
      <c r="H39" s="211"/>
      <c r="I39" s="211"/>
      <c r="J39" s="211"/>
      <c r="K39" s="211"/>
      <c r="L39" s="211"/>
      <c r="M39" s="11"/>
      <c r="O39" s="11"/>
      <c r="P39" s="211"/>
      <c r="Q39" s="11"/>
      <c r="R39" s="10"/>
      <c r="S39" s="10"/>
    </row>
    <row r="40">
      <c r="A40" s="10"/>
      <c r="B40" s="10"/>
      <c r="C40" s="8" t="s">
        <v>757</v>
      </c>
      <c r="E40" s="211"/>
      <c r="F40" s="211"/>
      <c r="G40" s="211"/>
      <c r="H40" s="211"/>
      <c r="I40" s="211"/>
      <c r="J40" s="11"/>
      <c r="K40" s="211"/>
      <c r="L40" s="11"/>
      <c r="M40" s="11"/>
      <c r="O40" s="11"/>
      <c r="P40" s="211"/>
      <c r="Q40" s="11"/>
      <c r="R40" s="10"/>
      <c r="S40" s="10"/>
    </row>
    <row r="41">
      <c r="A41" s="10"/>
      <c r="B41" s="10"/>
      <c r="C41" s="8" t="s">
        <v>758</v>
      </c>
      <c r="G41" s="211"/>
      <c r="H41" s="211"/>
      <c r="I41" s="211"/>
      <c r="J41" s="11"/>
      <c r="K41" s="211"/>
      <c r="L41" s="11"/>
      <c r="M41" s="211"/>
      <c r="O41" s="211"/>
      <c r="P41" s="211"/>
      <c r="Q41" s="11"/>
      <c r="R41" s="10"/>
      <c r="S41" s="10"/>
    </row>
    <row r="42">
      <c r="A42" s="10"/>
      <c r="B42" s="10"/>
      <c r="C42" s="8" t="s">
        <v>759</v>
      </c>
      <c r="G42" s="211"/>
      <c r="H42" s="211"/>
      <c r="I42" s="211"/>
      <c r="J42" s="11"/>
      <c r="K42" s="211"/>
      <c r="L42" s="11"/>
      <c r="M42" s="211"/>
      <c r="O42" s="211"/>
      <c r="P42" s="211"/>
      <c r="Q42" s="11"/>
      <c r="R42" s="10"/>
      <c r="S42" s="10"/>
    </row>
    <row r="43">
      <c r="A43" s="10"/>
      <c r="B43" s="10"/>
      <c r="G43" s="211"/>
      <c r="H43" s="211"/>
      <c r="I43" s="211"/>
      <c r="J43" s="11"/>
      <c r="K43" s="211"/>
      <c r="L43" s="11"/>
      <c r="M43" s="211"/>
      <c r="O43" s="211"/>
      <c r="P43" s="211"/>
      <c r="Q43" s="11"/>
      <c r="R43" s="10"/>
      <c r="S43" s="10"/>
    </row>
    <row r="44">
      <c r="C44" s="285" t="s">
        <v>760</v>
      </c>
      <c r="D44" s="285" t="s">
        <v>761</v>
      </c>
      <c r="G44" s="211"/>
      <c r="H44" s="211"/>
      <c r="I44" s="211"/>
      <c r="J44" s="11"/>
      <c r="K44" s="211"/>
      <c r="L44" s="11"/>
      <c r="M44" s="211"/>
      <c r="O44" s="211"/>
      <c r="P44" s="211"/>
      <c r="Q44" s="11"/>
    </row>
    <row r="45">
      <c r="C45" s="99" t="s">
        <v>762</v>
      </c>
      <c r="D45" s="99" t="s">
        <v>763</v>
      </c>
      <c r="E45" s="211"/>
      <c r="F45" s="211"/>
      <c r="G45" s="211"/>
      <c r="H45" s="211"/>
      <c r="I45" s="211"/>
      <c r="J45" s="11"/>
      <c r="K45" s="211"/>
      <c r="L45" s="11"/>
      <c r="M45" s="11"/>
      <c r="O45" s="11"/>
      <c r="P45" s="211"/>
      <c r="Q45" s="11"/>
    </row>
    <row r="46">
      <c r="C46" s="99" t="s">
        <v>764</v>
      </c>
      <c r="D46" s="99" t="s">
        <v>765</v>
      </c>
      <c r="E46" s="309" t="s">
        <v>766</v>
      </c>
      <c r="F46" s="211"/>
      <c r="G46" s="211"/>
      <c r="H46" s="211"/>
      <c r="I46" s="211"/>
      <c r="J46" s="11"/>
      <c r="K46" s="211"/>
      <c r="L46" s="11"/>
      <c r="M46" s="11"/>
      <c r="O46" s="211"/>
      <c r="P46" s="211"/>
      <c r="Q46" s="11"/>
    </row>
    <row r="47">
      <c r="C47" s="121" t="s">
        <v>767</v>
      </c>
      <c r="D47" s="211"/>
      <c r="E47" s="211"/>
      <c r="F47" s="211"/>
      <c r="G47" s="211"/>
      <c r="H47" s="211"/>
      <c r="I47" s="211"/>
      <c r="J47" s="11"/>
      <c r="K47" s="211"/>
      <c r="L47" s="11"/>
      <c r="M47" s="211"/>
      <c r="O47" s="11"/>
      <c r="P47" s="211"/>
      <c r="Q47" s="11"/>
    </row>
    <row r="48">
      <c r="C48" s="121" t="s">
        <v>768</v>
      </c>
      <c r="D48" s="211"/>
      <c r="E48" s="211"/>
      <c r="F48" s="211"/>
      <c r="G48" s="211"/>
      <c r="H48" s="211"/>
      <c r="I48" s="211"/>
      <c r="J48" s="11"/>
      <c r="K48" s="211"/>
      <c r="L48" s="11"/>
      <c r="M48" s="11"/>
      <c r="O48" s="211"/>
      <c r="P48" s="211"/>
      <c r="Q48" s="11"/>
    </row>
    <row r="49">
      <c r="C49" s="211"/>
      <c r="D49" s="211"/>
      <c r="E49" s="211"/>
      <c r="F49" s="211"/>
      <c r="G49" s="211"/>
      <c r="H49" s="211"/>
      <c r="I49" s="211"/>
      <c r="J49" s="11"/>
      <c r="K49" s="211"/>
      <c r="L49" s="11"/>
      <c r="M49" s="11"/>
      <c r="O49" s="211"/>
      <c r="P49" s="211"/>
      <c r="Q49" s="11"/>
    </row>
    <row r="50">
      <c r="B50" s="7" t="s">
        <v>769</v>
      </c>
      <c r="C50" s="211"/>
      <c r="D50" s="211"/>
      <c r="E50" s="211"/>
      <c r="F50" s="211"/>
      <c r="G50" s="211"/>
      <c r="H50" s="211"/>
      <c r="I50" s="211"/>
      <c r="J50" s="11"/>
      <c r="K50" s="211"/>
      <c r="L50" s="11"/>
      <c r="M50" s="11"/>
      <c r="O50" s="211"/>
      <c r="P50" s="211"/>
      <c r="Q50" s="11"/>
    </row>
    <row r="51">
      <c r="C51" s="8" t="s">
        <v>770</v>
      </c>
      <c r="D51" s="211"/>
      <c r="E51" s="211"/>
      <c r="F51" s="211"/>
      <c r="G51" s="211"/>
      <c r="H51" s="211"/>
      <c r="I51" s="211"/>
      <c r="J51" s="11"/>
      <c r="K51" s="211"/>
      <c r="L51" s="11"/>
      <c r="M51" s="11"/>
      <c r="O51" s="211"/>
      <c r="P51" s="211"/>
      <c r="Q51" s="11"/>
    </row>
    <row r="52">
      <c r="B52" s="310">
        <v>1.0</v>
      </c>
      <c r="D52" s="211"/>
      <c r="E52" s="211"/>
      <c r="F52" s="211"/>
      <c r="G52" s="211"/>
      <c r="H52" s="211"/>
      <c r="I52" s="121">
        <v>-1.0</v>
      </c>
      <c r="J52" s="11"/>
      <c r="K52" s="211"/>
      <c r="L52" s="11"/>
      <c r="M52" s="11"/>
      <c r="O52" s="211"/>
      <c r="P52" s="211"/>
      <c r="Q52" s="11"/>
    </row>
    <row r="53">
      <c r="D53" s="211"/>
      <c r="E53" s="211"/>
      <c r="F53" s="211"/>
      <c r="G53" s="211"/>
      <c r="H53" s="211"/>
      <c r="I53" s="211"/>
      <c r="J53" s="211" t="s">
        <v>771</v>
      </c>
      <c r="K53" s="211"/>
      <c r="L53" s="11"/>
      <c r="M53" s="11"/>
      <c r="O53" s="211"/>
      <c r="P53" s="211"/>
      <c r="Q53" s="11"/>
    </row>
    <row r="54">
      <c r="D54" s="211"/>
      <c r="E54" s="211"/>
      <c r="F54" s="211"/>
      <c r="G54" s="211"/>
      <c r="H54" s="211"/>
      <c r="I54" s="211"/>
      <c r="J54" s="211"/>
      <c r="K54" s="211"/>
      <c r="L54" s="11"/>
      <c r="M54" s="11"/>
      <c r="O54" s="211"/>
      <c r="P54" s="211"/>
      <c r="Q54" s="11"/>
    </row>
    <row r="55">
      <c r="C55" s="211"/>
      <c r="D55" s="211"/>
      <c r="E55" s="211"/>
      <c r="F55" s="211"/>
      <c r="G55" s="211"/>
      <c r="H55" s="211"/>
      <c r="I55" s="211"/>
      <c r="J55" s="11"/>
      <c r="K55" s="211"/>
      <c r="L55" s="11"/>
      <c r="M55" s="11"/>
      <c r="O55" s="211"/>
      <c r="P55" s="211"/>
      <c r="Q55" s="11"/>
    </row>
    <row r="56">
      <c r="C56" s="66"/>
      <c r="D56" s="211"/>
      <c r="E56" s="211"/>
      <c r="F56" s="211"/>
      <c r="G56" s="211"/>
      <c r="H56" s="211"/>
      <c r="I56" s="211"/>
      <c r="J56" s="11"/>
      <c r="K56" s="211"/>
      <c r="L56" s="11"/>
      <c r="M56" s="11"/>
      <c r="O56" s="211"/>
      <c r="P56" s="211"/>
      <c r="Q56" s="11"/>
    </row>
    <row r="57">
      <c r="C57" s="211"/>
      <c r="D57" s="211"/>
      <c r="E57" s="211"/>
      <c r="F57" s="211"/>
      <c r="G57" s="211"/>
      <c r="H57" s="211"/>
      <c r="I57" s="211"/>
      <c r="J57" s="11"/>
      <c r="K57" s="211"/>
      <c r="L57" s="11"/>
      <c r="M57" s="11"/>
      <c r="O57" s="211"/>
      <c r="P57" s="211"/>
      <c r="Q57" s="11"/>
    </row>
    <row r="58">
      <c r="C58" s="211"/>
      <c r="D58" s="211"/>
      <c r="E58" s="211"/>
      <c r="F58" s="211"/>
      <c r="G58" s="211"/>
      <c r="H58" s="211"/>
      <c r="I58" s="211"/>
      <c r="J58" s="11"/>
      <c r="K58" s="211"/>
      <c r="L58" s="11"/>
      <c r="M58" s="11"/>
      <c r="O58" s="211"/>
      <c r="P58" s="211"/>
      <c r="Q58" s="11"/>
    </row>
    <row r="59">
      <c r="C59" s="8" t="s">
        <v>772</v>
      </c>
      <c r="D59" s="211"/>
      <c r="E59" s="211"/>
      <c r="F59" s="211"/>
      <c r="G59" s="211"/>
      <c r="H59" s="211"/>
      <c r="I59" s="211"/>
      <c r="J59" s="11"/>
      <c r="K59" s="211"/>
      <c r="L59" s="11"/>
      <c r="M59" s="211" t="s">
        <v>773</v>
      </c>
      <c r="O59" s="211"/>
      <c r="P59" s="211"/>
      <c r="Q59" s="11"/>
    </row>
    <row r="60">
      <c r="C60" s="8" t="s">
        <v>774</v>
      </c>
      <c r="D60" s="211"/>
      <c r="E60" s="211"/>
      <c r="F60" s="211"/>
      <c r="G60" s="211"/>
      <c r="H60" s="211"/>
      <c r="I60" s="211"/>
      <c r="J60" s="11"/>
      <c r="K60" s="211"/>
      <c r="L60" s="11"/>
      <c r="M60" s="311"/>
      <c r="O60" s="211"/>
      <c r="P60" s="211"/>
      <c r="Q60" s="11"/>
    </row>
    <row r="61">
      <c r="C61" s="8" t="s">
        <v>775</v>
      </c>
      <c r="D61" s="211"/>
      <c r="E61" s="211"/>
      <c r="F61" s="211"/>
      <c r="G61" s="211"/>
      <c r="H61" s="211"/>
      <c r="I61" s="211"/>
      <c r="J61" s="11"/>
      <c r="K61" s="211"/>
      <c r="L61" s="11"/>
      <c r="O61" s="211"/>
      <c r="P61" s="211"/>
      <c r="Q61" s="11"/>
    </row>
    <row r="62">
      <c r="C62" s="8" t="s">
        <v>776</v>
      </c>
      <c r="D62" s="211"/>
      <c r="E62" s="211"/>
      <c r="F62" s="211"/>
      <c r="G62" s="211"/>
      <c r="H62" s="211"/>
      <c r="I62" s="211"/>
      <c r="J62" s="11"/>
      <c r="K62" s="211"/>
      <c r="L62" s="11"/>
      <c r="O62" s="211"/>
      <c r="P62" s="211"/>
      <c r="Q62" s="11"/>
    </row>
    <row r="63">
      <c r="C63" s="13" t="s">
        <v>777</v>
      </c>
      <c r="D63" s="211"/>
      <c r="E63" s="211"/>
      <c r="F63" s="211"/>
      <c r="G63" s="211"/>
      <c r="H63" s="211"/>
      <c r="I63" s="211"/>
      <c r="J63" s="11"/>
      <c r="K63" s="211"/>
      <c r="L63" s="11"/>
      <c r="O63" s="211"/>
      <c r="P63" s="211"/>
      <c r="Q63" s="11"/>
    </row>
    <row r="64">
      <c r="C64" s="8" t="s">
        <v>778</v>
      </c>
      <c r="D64" s="211"/>
      <c r="E64" s="211"/>
      <c r="F64" s="211"/>
      <c r="G64" s="211"/>
      <c r="H64" s="211"/>
      <c r="I64" s="211"/>
      <c r="J64" s="11"/>
      <c r="K64" s="211"/>
      <c r="L64" s="11"/>
      <c r="O64" s="211"/>
      <c r="P64" s="211"/>
      <c r="Q64" s="11"/>
    </row>
    <row r="65">
      <c r="C65" s="8" t="s">
        <v>779</v>
      </c>
      <c r="D65" s="211"/>
      <c r="E65" s="211"/>
      <c r="F65" s="211"/>
      <c r="G65" s="211"/>
      <c r="H65" s="211"/>
      <c r="I65" s="211"/>
      <c r="J65" s="11"/>
      <c r="K65" s="211"/>
      <c r="L65" s="11"/>
      <c r="O65" s="211"/>
      <c r="P65" s="211"/>
      <c r="Q65" s="11"/>
    </row>
    <row r="66">
      <c r="C66" s="8" t="s">
        <v>780</v>
      </c>
      <c r="D66" s="211"/>
      <c r="E66" s="211"/>
      <c r="F66" s="211"/>
      <c r="G66" s="211"/>
      <c r="H66" s="211"/>
      <c r="I66" s="211"/>
      <c r="J66" s="11"/>
      <c r="K66" s="211"/>
      <c r="L66" s="11"/>
      <c r="O66" s="211"/>
      <c r="P66" s="211"/>
      <c r="Q66" s="11"/>
    </row>
    <row r="67">
      <c r="C67" s="8"/>
      <c r="D67" s="211"/>
      <c r="E67" s="211"/>
      <c r="F67" s="211"/>
      <c r="G67" s="211"/>
      <c r="H67" s="211"/>
      <c r="I67" s="211"/>
      <c r="J67" s="11"/>
      <c r="K67" s="211"/>
      <c r="L67" s="11"/>
      <c r="O67" s="211"/>
      <c r="P67" s="211"/>
      <c r="Q67" s="11"/>
    </row>
    <row r="68">
      <c r="B68" s="7" t="s">
        <v>781</v>
      </c>
      <c r="D68" s="211"/>
      <c r="E68" s="211"/>
      <c r="F68" s="211"/>
      <c r="G68" s="211"/>
      <c r="H68" s="211"/>
      <c r="I68" s="211"/>
      <c r="J68" s="11"/>
      <c r="K68" s="211"/>
      <c r="L68" s="11"/>
      <c r="O68" s="211"/>
      <c r="P68" s="211"/>
      <c r="Q68" s="11"/>
    </row>
    <row r="69">
      <c r="C69" s="8" t="s">
        <v>782</v>
      </c>
      <c r="D69" s="211"/>
      <c r="E69" s="211"/>
      <c r="F69" s="211"/>
      <c r="G69" s="211"/>
      <c r="H69" s="211"/>
      <c r="I69" s="211"/>
      <c r="J69" s="11"/>
      <c r="K69" s="211"/>
      <c r="L69" s="11"/>
      <c r="O69" s="211"/>
      <c r="P69" s="211"/>
      <c r="Q69" s="11"/>
    </row>
    <row r="70">
      <c r="C70" s="8" t="s">
        <v>783</v>
      </c>
      <c r="D70" s="211"/>
      <c r="E70" s="211"/>
      <c r="F70" s="211"/>
      <c r="G70" s="211"/>
      <c r="H70" s="211"/>
      <c r="I70" s="211"/>
      <c r="J70" s="11"/>
      <c r="K70" s="211"/>
      <c r="L70" s="11"/>
      <c r="O70" s="211"/>
      <c r="P70" s="211"/>
      <c r="Q70" s="11"/>
    </row>
    <row r="71">
      <c r="C71" s="211"/>
      <c r="D71" s="211"/>
      <c r="E71" s="211"/>
      <c r="F71" s="211"/>
      <c r="G71" s="211"/>
      <c r="H71" s="211"/>
      <c r="I71" s="211"/>
      <c r="J71" s="11"/>
      <c r="K71" s="211"/>
      <c r="L71" s="11"/>
      <c r="O71" s="211"/>
      <c r="P71" s="211"/>
      <c r="Q71" s="11"/>
    </row>
  </sheetData>
  <mergeCells count="14">
    <mergeCell ref="C30:D30"/>
    <mergeCell ref="C31:D31"/>
    <mergeCell ref="C32:D32"/>
    <mergeCell ref="M32:O32"/>
    <mergeCell ref="C33:D33"/>
    <mergeCell ref="C34:D34"/>
    <mergeCell ref="M60:N71"/>
    <mergeCell ref="F25:H25"/>
    <mergeCell ref="I25:K25"/>
    <mergeCell ref="C26:D26"/>
    <mergeCell ref="C27:D27"/>
    <mergeCell ref="C28:D28"/>
    <mergeCell ref="C29:D29"/>
    <mergeCell ref="F29:K2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10" width="15.75"/>
  </cols>
  <sheetData>
    <row r="2">
      <c r="A2" s="4"/>
      <c r="B2" s="254" t="s">
        <v>784</v>
      </c>
      <c r="C2" s="4"/>
      <c r="D2" s="4"/>
      <c r="E2" s="4"/>
      <c r="F2" s="4"/>
      <c r="G2" s="4"/>
      <c r="H2" s="4"/>
      <c r="I2" s="4"/>
      <c r="J2" s="4"/>
    </row>
    <row r="4">
      <c r="B4" s="7" t="s">
        <v>567</v>
      </c>
    </row>
    <row r="5">
      <c r="B5" s="66" t="s">
        <v>785</v>
      </c>
    </row>
    <row r="6">
      <c r="B6" s="66" t="s">
        <v>786</v>
      </c>
      <c r="C6" s="9"/>
    </row>
    <row r="7">
      <c r="B7" s="66" t="s">
        <v>787</v>
      </c>
      <c r="C7" s="312"/>
      <c r="D7" s="312"/>
      <c r="E7" s="312"/>
      <c r="F7" s="312"/>
    </row>
    <row r="8">
      <c r="C8" s="211"/>
      <c r="D8" s="211"/>
      <c r="E8" s="211"/>
      <c r="F8" s="121"/>
    </row>
    <row r="9">
      <c r="B9" s="7" t="s">
        <v>788</v>
      </c>
      <c r="C9" s="211"/>
      <c r="D9" s="211"/>
      <c r="E9" s="211"/>
      <c r="F9" s="121"/>
    </row>
    <row r="10">
      <c r="B10" s="66" t="s">
        <v>789</v>
      </c>
      <c r="C10" s="211"/>
      <c r="D10" s="211"/>
      <c r="E10" s="211"/>
      <c r="F10" s="121"/>
    </row>
    <row r="11">
      <c r="B11" s="66" t="s">
        <v>790</v>
      </c>
      <c r="C11" s="211"/>
      <c r="D11" s="211"/>
      <c r="E11" s="211"/>
      <c r="F11" s="121"/>
    </row>
    <row r="12">
      <c r="B12" s="66" t="s">
        <v>791</v>
      </c>
      <c r="C12" s="211"/>
      <c r="D12" s="211"/>
      <c r="E12" s="211"/>
      <c r="F12" s="121"/>
    </row>
    <row r="13">
      <c r="C13" s="211"/>
      <c r="D13" s="211"/>
      <c r="E13" s="211"/>
      <c r="F13" s="121"/>
    </row>
    <row r="14">
      <c r="B14" s="7" t="s">
        <v>792</v>
      </c>
      <c r="C14" s="211"/>
      <c r="D14" s="211"/>
      <c r="E14" s="211"/>
      <c r="F14" s="121"/>
    </row>
    <row r="15">
      <c r="B15" s="66" t="s">
        <v>793</v>
      </c>
      <c r="C15" s="211"/>
      <c r="D15" s="211"/>
      <c r="E15" s="211"/>
      <c r="F15" s="121"/>
    </row>
    <row r="16">
      <c r="B16" s="66" t="s">
        <v>794</v>
      </c>
      <c r="E16" s="211"/>
      <c r="F16" s="121"/>
    </row>
    <row r="17">
      <c r="B17" s="66" t="s">
        <v>795</v>
      </c>
      <c r="C17" s="211"/>
      <c r="D17" s="211"/>
      <c r="E17" s="211"/>
      <c r="F17" s="121"/>
    </row>
    <row r="18">
      <c r="C18" s="211"/>
      <c r="D18" s="211"/>
      <c r="E18" s="211"/>
      <c r="F18" s="121"/>
    </row>
    <row r="19">
      <c r="C19" s="66" t="s">
        <v>796</v>
      </c>
      <c r="E19" s="211"/>
      <c r="F19" s="121"/>
    </row>
    <row r="20">
      <c r="C20" s="313" t="s">
        <v>797</v>
      </c>
      <c r="D20" s="313" t="s">
        <v>798</v>
      </c>
      <c r="E20" s="211"/>
      <c r="F20" s="121"/>
    </row>
    <row r="21">
      <c r="C21" s="99" t="s">
        <v>799</v>
      </c>
      <c r="D21" s="99" t="s">
        <v>800</v>
      </c>
      <c r="E21" s="211"/>
      <c r="F21" s="121"/>
    </row>
    <row r="22">
      <c r="C22" s="99" t="s">
        <v>801</v>
      </c>
      <c r="D22" s="99" t="s">
        <v>802</v>
      </c>
    </row>
    <row r="23">
      <c r="C23" s="99" t="s">
        <v>803</v>
      </c>
      <c r="D23" s="99" t="s">
        <v>804</v>
      </c>
    </row>
    <row r="24">
      <c r="C24" s="99" t="s">
        <v>805</v>
      </c>
      <c r="D24" s="99" t="s">
        <v>806</v>
      </c>
      <c r="E24" s="312"/>
      <c r="F24" s="312"/>
    </row>
    <row r="25">
      <c r="C25" s="99" t="s">
        <v>807</v>
      </c>
      <c r="D25" s="99" t="s">
        <v>808</v>
      </c>
      <c r="E25" s="211"/>
      <c r="F25" s="211"/>
    </row>
    <row r="26">
      <c r="C26" s="99" t="s">
        <v>809</v>
      </c>
      <c r="D26" s="99" t="s">
        <v>810</v>
      </c>
      <c r="E26" s="211"/>
      <c r="F26" s="211"/>
    </row>
    <row r="27">
      <c r="C27" s="211"/>
      <c r="D27" s="211"/>
      <c r="E27" s="211"/>
      <c r="F27" s="211"/>
    </row>
    <row r="28">
      <c r="B28" s="7" t="s">
        <v>811</v>
      </c>
      <c r="C28" s="211"/>
      <c r="D28" s="211"/>
      <c r="E28" s="211"/>
      <c r="F28" s="211"/>
    </row>
    <row r="29">
      <c r="C29" s="225" t="s">
        <v>812</v>
      </c>
      <c r="D29" s="211"/>
      <c r="E29" s="211"/>
    </row>
    <row r="31">
      <c r="B31" s="7" t="s">
        <v>813</v>
      </c>
    </row>
    <row r="32">
      <c r="C32" s="66" t="s">
        <v>814</v>
      </c>
    </row>
    <row r="33">
      <c r="C33" s="66" t="s">
        <v>815</v>
      </c>
    </row>
    <row r="34">
      <c r="C34" s="66" t="s">
        <v>816</v>
      </c>
    </row>
    <row r="36">
      <c r="B36" s="7" t="s">
        <v>817</v>
      </c>
    </row>
    <row r="37">
      <c r="C37" s="66" t="s">
        <v>818</v>
      </c>
    </row>
    <row r="38">
      <c r="C38" s="66" t="s">
        <v>819</v>
      </c>
    </row>
    <row r="39">
      <c r="C39" s="66" t="s">
        <v>820</v>
      </c>
    </row>
  </sheetData>
  <hyperlinks>
    <hyperlink display="ステータス表" location="'エネミーステータスシート'!A1" ref="C29"/>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9.13"/>
    <col customWidth="1" min="4" max="4" width="12.63"/>
    <col customWidth="1" min="5" max="17" width="13.88"/>
    <col customWidth="1" min="18" max="18" width="10.63"/>
    <col customWidth="1" min="19" max="19" width="7.63"/>
  </cols>
  <sheetData>
    <row r="1">
      <c r="A1" s="10"/>
      <c r="B1" s="10"/>
      <c r="C1" s="10"/>
      <c r="D1" s="10"/>
      <c r="E1" s="10"/>
      <c r="F1" s="10"/>
      <c r="G1" s="10"/>
      <c r="H1" s="10"/>
      <c r="I1" s="10"/>
      <c r="J1" s="10"/>
      <c r="K1" s="10"/>
      <c r="L1" s="10"/>
      <c r="M1" s="10"/>
      <c r="N1" s="10"/>
      <c r="O1" s="10"/>
      <c r="P1" s="10"/>
      <c r="Q1" s="10"/>
      <c r="R1" s="10"/>
      <c r="S1" s="10"/>
    </row>
    <row r="2">
      <c r="A2" s="4"/>
      <c r="B2" s="254" t="s">
        <v>821</v>
      </c>
      <c r="C2" s="4"/>
      <c r="D2" s="4"/>
      <c r="E2" s="4"/>
      <c r="F2" s="4"/>
      <c r="G2" s="4"/>
      <c r="H2" s="4"/>
      <c r="I2" s="4"/>
      <c r="J2" s="4"/>
      <c r="K2" s="4"/>
      <c r="L2" s="4"/>
      <c r="M2" s="4"/>
      <c r="N2" s="4"/>
      <c r="O2" s="4"/>
      <c r="P2" s="4"/>
      <c r="Q2" s="4"/>
      <c r="R2" s="4"/>
      <c r="S2" s="4"/>
    </row>
    <row r="3">
      <c r="A3" s="10"/>
      <c r="B3" s="10"/>
      <c r="C3" s="10"/>
      <c r="D3" s="10"/>
      <c r="E3" s="10"/>
      <c r="F3" s="10"/>
      <c r="G3" s="10"/>
      <c r="H3" s="10"/>
      <c r="I3" s="10"/>
      <c r="J3" s="10"/>
      <c r="K3" s="10"/>
      <c r="L3" s="10"/>
      <c r="M3" s="10"/>
      <c r="N3" s="10"/>
      <c r="O3" s="10"/>
      <c r="P3" s="10"/>
      <c r="Q3" s="10"/>
      <c r="R3" s="10"/>
      <c r="S3" s="10"/>
    </row>
    <row r="4">
      <c r="A4" s="238"/>
      <c r="B4" s="255" t="s">
        <v>822</v>
      </c>
      <c r="C4" s="238"/>
      <c r="D4" s="238"/>
      <c r="E4" s="238"/>
      <c r="F4" s="238"/>
      <c r="G4" s="238"/>
      <c r="H4" s="238"/>
      <c r="I4" s="238"/>
      <c r="J4" s="238"/>
      <c r="K4" s="238"/>
      <c r="L4" s="238"/>
      <c r="M4" s="238"/>
      <c r="N4" s="238"/>
      <c r="O4" s="238"/>
      <c r="P4" s="238"/>
      <c r="Q4" s="238"/>
      <c r="R4" s="238"/>
      <c r="S4" s="238"/>
    </row>
    <row r="5">
      <c r="A5" s="10"/>
      <c r="B5" s="14"/>
      <c r="C5" s="14" t="s">
        <v>823</v>
      </c>
      <c r="D5" s="10"/>
      <c r="E5" s="10"/>
      <c r="F5" s="10"/>
      <c r="G5" s="10"/>
      <c r="H5" s="10"/>
      <c r="I5" s="10"/>
      <c r="J5" s="10"/>
      <c r="K5" s="10"/>
      <c r="L5" s="10"/>
      <c r="M5" s="10"/>
      <c r="N5" s="10"/>
      <c r="O5" s="10"/>
      <c r="P5" s="10"/>
      <c r="Q5" s="10"/>
      <c r="R5" s="10"/>
      <c r="S5" s="10"/>
    </row>
    <row r="6">
      <c r="A6" s="10"/>
      <c r="B6" s="14"/>
      <c r="C6" s="8" t="s">
        <v>824</v>
      </c>
      <c r="D6" s="10"/>
      <c r="E6" s="10"/>
      <c r="F6" s="10"/>
      <c r="G6" s="10"/>
      <c r="H6" s="10"/>
      <c r="I6" s="10"/>
      <c r="J6" s="10"/>
      <c r="K6" s="10"/>
      <c r="L6" s="10"/>
      <c r="M6" s="10"/>
      <c r="N6" s="10"/>
      <c r="O6" s="10"/>
      <c r="P6" s="10"/>
      <c r="Q6" s="10"/>
      <c r="R6" s="10"/>
      <c r="S6" s="10"/>
    </row>
    <row r="7">
      <c r="A7" s="10"/>
      <c r="B7" s="14"/>
      <c r="C7" s="8" t="s">
        <v>825</v>
      </c>
      <c r="D7" s="10"/>
      <c r="E7" s="10"/>
      <c r="F7" s="10"/>
      <c r="G7" s="10"/>
      <c r="H7" s="10"/>
      <c r="I7" s="10"/>
      <c r="J7" s="10"/>
      <c r="K7" s="10"/>
      <c r="L7" s="10"/>
      <c r="M7" s="10"/>
      <c r="N7" s="10"/>
      <c r="O7" s="10"/>
      <c r="P7" s="10"/>
      <c r="Q7" s="10"/>
      <c r="R7" s="10"/>
      <c r="S7" s="10"/>
    </row>
    <row r="8">
      <c r="A8" s="10"/>
      <c r="B8" s="14"/>
      <c r="C8" s="8" t="s">
        <v>826</v>
      </c>
      <c r="D8" s="10"/>
      <c r="E8" s="10"/>
      <c r="F8" s="10"/>
      <c r="G8" s="10"/>
      <c r="H8" s="10"/>
      <c r="I8" s="10"/>
      <c r="J8" s="10"/>
      <c r="K8" s="10"/>
      <c r="L8" s="10"/>
      <c r="M8" s="10"/>
      <c r="N8" s="10"/>
      <c r="O8" s="10"/>
      <c r="P8" s="10"/>
      <c r="Q8" s="10"/>
      <c r="R8" s="10"/>
      <c r="S8" s="10"/>
    </row>
    <row r="9">
      <c r="A9" s="10"/>
      <c r="B9" s="14"/>
      <c r="C9" s="10"/>
      <c r="D9" s="10"/>
      <c r="E9" s="10"/>
      <c r="F9" s="10"/>
      <c r="G9" s="10"/>
      <c r="H9" s="10"/>
      <c r="I9" s="10"/>
      <c r="J9" s="10"/>
      <c r="K9" s="10"/>
      <c r="L9" s="10"/>
      <c r="M9" s="10"/>
      <c r="N9" s="10"/>
      <c r="O9" s="10"/>
      <c r="P9" s="10"/>
      <c r="Q9" s="10"/>
      <c r="R9" s="10"/>
      <c r="S9" s="10"/>
    </row>
    <row r="10">
      <c r="A10" s="238"/>
      <c r="B10" s="255" t="s">
        <v>827</v>
      </c>
      <c r="C10" s="238"/>
      <c r="D10" s="238"/>
      <c r="E10" s="238"/>
      <c r="F10" s="238"/>
      <c r="G10" s="238"/>
      <c r="H10" s="238"/>
      <c r="I10" s="238"/>
      <c r="J10" s="238"/>
      <c r="K10" s="238"/>
      <c r="L10" s="238"/>
      <c r="M10" s="238"/>
      <c r="N10" s="238"/>
      <c r="O10" s="238"/>
      <c r="P10" s="238"/>
      <c r="Q10" s="238"/>
      <c r="R10" s="238"/>
      <c r="S10" s="238"/>
    </row>
    <row r="11">
      <c r="A11" s="10"/>
      <c r="B11" s="10"/>
      <c r="C11" s="14" t="s">
        <v>828</v>
      </c>
      <c r="D11" s="10"/>
      <c r="E11" s="10"/>
      <c r="F11" s="10"/>
      <c r="G11" s="10"/>
      <c r="H11" s="10"/>
      <c r="I11" s="10"/>
      <c r="J11" s="10"/>
      <c r="K11" s="10"/>
      <c r="L11" s="10"/>
      <c r="M11" s="10"/>
      <c r="N11" s="10"/>
      <c r="O11" s="10"/>
      <c r="P11" s="10"/>
      <c r="Q11" s="10"/>
      <c r="R11" s="10"/>
      <c r="S11" s="10"/>
    </row>
    <row r="12">
      <c r="A12" s="10"/>
      <c r="B12" s="10"/>
      <c r="C12" s="8" t="s">
        <v>829</v>
      </c>
      <c r="D12" s="10"/>
      <c r="E12" s="10"/>
      <c r="F12" s="10"/>
      <c r="G12" s="10"/>
      <c r="H12" s="10"/>
      <c r="I12" s="10"/>
      <c r="J12" s="10"/>
      <c r="K12" s="10"/>
      <c r="L12" s="10"/>
      <c r="M12" s="10"/>
      <c r="N12" s="10"/>
      <c r="O12" s="10"/>
      <c r="P12" s="10"/>
      <c r="Q12" s="10"/>
      <c r="R12" s="10"/>
      <c r="S12" s="10"/>
    </row>
    <row r="13">
      <c r="A13" s="10"/>
      <c r="B13" s="10"/>
      <c r="C13" s="8" t="s">
        <v>830</v>
      </c>
      <c r="D13" s="10"/>
      <c r="E13" s="293"/>
      <c r="F13" s="293"/>
      <c r="G13" s="293"/>
      <c r="H13" s="10"/>
      <c r="I13" s="10"/>
      <c r="J13" s="10"/>
      <c r="K13" s="10"/>
      <c r="L13" s="10"/>
      <c r="M13" s="10"/>
      <c r="N13" s="10"/>
      <c r="O13" s="10"/>
      <c r="P13" s="10"/>
      <c r="Q13" s="10"/>
      <c r="R13" s="10"/>
      <c r="S13" s="10"/>
    </row>
    <row r="14">
      <c r="A14" s="10"/>
      <c r="B14" s="10"/>
      <c r="C14" s="121" t="s">
        <v>831</v>
      </c>
      <c r="D14" s="10"/>
      <c r="E14" s="211"/>
      <c r="F14" s="211"/>
      <c r="G14" s="121"/>
      <c r="H14" s="10"/>
      <c r="I14" s="10"/>
      <c r="J14" s="10"/>
      <c r="K14" s="10"/>
      <c r="L14" s="10"/>
      <c r="M14" s="10"/>
      <c r="N14" s="10"/>
      <c r="O14" s="10"/>
      <c r="P14" s="10"/>
      <c r="Q14" s="10"/>
      <c r="R14" s="10"/>
      <c r="S14" s="10"/>
    </row>
    <row r="15">
      <c r="A15" s="10"/>
      <c r="B15" s="10"/>
      <c r="C15" s="121"/>
      <c r="D15" s="10"/>
      <c r="E15" s="211"/>
      <c r="F15" s="211"/>
      <c r="G15" s="121"/>
      <c r="H15" s="10"/>
      <c r="I15" s="10"/>
      <c r="J15" s="10"/>
      <c r="K15" s="10"/>
      <c r="L15" s="10"/>
      <c r="M15" s="10"/>
      <c r="N15" s="10"/>
      <c r="O15" s="10"/>
      <c r="P15" s="10"/>
      <c r="Q15" s="10"/>
      <c r="R15" s="10"/>
      <c r="S15" s="10"/>
    </row>
    <row r="16">
      <c r="A16" s="314"/>
      <c r="B16" s="255" t="s">
        <v>832</v>
      </c>
      <c r="C16" s="315"/>
      <c r="D16" s="314"/>
      <c r="E16" s="315"/>
      <c r="F16" s="315"/>
      <c r="G16" s="316"/>
      <c r="H16" s="314"/>
      <c r="I16" s="314"/>
      <c r="J16" s="314"/>
      <c r="K16" s="314"/>
      <c r="L16" s="314"/>
      <c r="M16" s="314"/>
      <c r="N16" s="314"/>
      <c r="O16" s="314"/>
      <c r="P16" s="314"/>
      <c r="Q16" s="314"/>
      <c r="R16" s="314"/>
      <c r="S16" s="314"/>
    </row>
    <row r="17">
      <c r="A17" s="10"/>
      <c r="B17" s="10"/>
      <c r="C17" s="14" t="s">
        <v>833</v>
      </c>
      <c r="D17" s="10"/>
      <c r="E17" s="10"/>
      <c r="F17" s="10"/>
      <c r="G17" s="10"/>
      <c r="H17" s="10"/>
      <c r="I17" s="10"/>
      <c r="J17" s="10"/>
      <c r="K17" s="10"/>
      <c r="L17" s="10"/>
      <c r="M17" s="10"/>
      <c r="N17" s="10"/>
      <c r="O17" s="10"/>
      <c r="P17" s="10"/>
      <c r="Q17" s="10"/>
      <c r="R17" s="10"/>
      <c r="S17" s="10"/>
    </row>
    <row r="18">
      <c r="A18" s="10"/>
      <c r="B18" s="10"/>
      <c r="C18" s="8" t="s">
        <v>834</v>
      </c>
      <c r="D18" s="10"/>
      <c r="E18" s="10"/>
      <c r="F18" s="10"/>
      <c r="G18" s="10"/>
      <c r="H18" s="10"/>
      <c r="I18" s="10"/>
      <c r="J18" s="10"/>
      <c r="K18" s="10"/>
      <c r="L18" s="10"/>
      <c r="M18" s="10"/>
      <c r="N18" s="10"/>
      <c r="O18" s="10"/>
      <c r="P18" s="10"/>
      <c r="Q18" s="10"/>
      <c r="R18" s="10"/>
      <c r="S18" s="10"/>
    </row>
    <row r="19">
      <c r="A19" s="10"/>
      <c r="B19" s="10"/>
      <c r="C19" s="8" t="s">
        <v>835</v>
      </c>
      <c r="D19" s="10"/>
      <c r="E19" s="10"/>
      <c r="F19" s="10"/>
      <c r="G19" s="10"/>
      <c r="H19" s="10"/>
      <c r="I19" s="10"/>
      <c r="J19" s="10"/>
      <c r="K19" s="10"/>
      <c r="L19" s="10"/>
      <c r="M19" s="10"/>
      <c r="N19" s="10"/>
      <c r="O19" s="10"/>
      <c r="P19" s="10"/>
      <c r="Q19" s="10"/>
      <c r="R19" s="10"/>
      <c r="S19" s="10"/>
    </row>
    <row r="20">
      <c r="A20" s="10"/>
      <c r="B20" s="10"/>
      <c r="C20" s="8" t="s">
        <v>836</v>
      </c>
      <c r="D20" s="10"/>
      <c r="E20" s="10"/>
      <c r="F20" s="10"/>
      <c r="G20" s="10"/>
      <c r="H20" s="10"/>
      <c r="I20" s="10"/>
      <c r="J20" s="10"/>
      <c r="K20" s="10"/>
      <c r="L20" s="10"/>
      <c r="M20" s="10"/>
      <c r="N20" s="10"/>
      <c r="O20" s="10"/>
      <c r="P20" s="10"/>
      <c r="Q20" s="10"/>
      <c r="R20" s="10"/>
      <c r="S20" s="10"/>
    </row>
    <row r="21">
      <c r="A21" s="10"/>
      <c r="B21" s="10"/>
      <c r="C21" s="14"/>
      <c r="D21" s="10"/>
      <c r="E21" s="10"/>
      <c r="F21" s="10"/>
      <c r="G21" s="10"/>
      <c r="H21" s="10"/>
      <c r="I21" s="10"/>
      <c r="J21" s="10"/>
      <c r="K21" s="10"/>
      <c r="L21" s="10"/>
      <c r="M21" s="10"/>
      <c r="N21" s="10"/>
      <c r="O21" s="10"/>
      <c r="P21" s="10"/>
      <c r="Q21" s="10"/>
      <c r="R21" s="10"/>
      <c r="S21" s="10"/>
    </row>
    <row r="22">
      <c r="A22" s="10"/>
      <c r="B22" s="10"/>
      <c r="C22" s="14" t="s">
        <v>837</v>
      </c>
      <c r="D22" s="10"/>
      <c r="E22" s="10"/>
      <c r="F22" s="10"/>
      <c r="G22" s="10"/>
      <c r="H22" s="10"/>
      <c r="I22" s="10"/>
      <c r="J22" s="10"/>
      <c r="K22" s="10"/>
      <c r="L22" s="10"/>
      <c r="M22" s="10"/>
      <c r="N22" s="10"/>
      <c r="O22" s="10"/>
      <c r="P22" s="10"/>
      <c r="Q22" s="10"/>
      <c r="R22" s="10"/>
      <c r="S22" s="10"/>
    </row>
    <row r="23">
      <c r="A23" s="10"/>
      <c r="B23" s="10"/>
      <c r="C23" s="14" t="s">
        <v>838</v>
      </c>
      <c r="D23" s="10"/>
      <c r="E23" s="10"/>
      <c r="F23" s="10"/>
      <c r="G23" s="10"/>
      <c r="H23" s="10"/>
      <c r="I23" s="10"/>
      <c r="J23" s="10"/>
      <c r="K23" s="10"/>
      <c r="L23" s="10"/>
      <c r="M23" s="10"/>
      <c r="N23" s="10"/>
      <c r="O23" s="10"/>
      <c r="P23" s="10"/>
      <c r="Q23" s="10"/>
      <c r="R23" s="10"/>
      <c r="S23" s="10"/>
    </row>
    <row r="24">
      <c r="A24" s="10"/>
      <c r="B24" s="10"/>
      <c r="C24" s="14"/>
      <c r="D24" s="10"/>
      <c r="E24" s="10"/>
      <c r="F24" s="10"/>
      <c r="G24" s="10"/>
      <c r="H24" s="10"/>
      <c r="I24" s="10"/>
      <c r="J24" s="10"/>
      <c r="K24" s="10"/>
      <c r="L24" s="10"/>
      <c r="M24" s="10"/>
      <c r="N24" s="10"/>
      <c r="O24" s="10"/>
      <c r="P24" s="10"/>
      <c r="Q24" s="10"/>
      <c r="R24" s="10"/>
      <c r="S24" s="10"/>
    </row>
    <row r="25">
      <c r="A25" s="10"/>
      <c r="B25" s="10"/>
      <c r="C25" s="8" t="s">
        <v>839</v>
      </c>
      <c r="D25" s="10"/>
      <c r="E25" s="10"/>
      <c r="F25" s="10"/>
      <c r="G25" s="10"/>
      <c r="H25" s="10"/>
      <c r="I25" s="10"/>
      <c r="J25" s="10"/>
      <c r="K25" s="10"/>
      <c r="L25" s="10"/>
      <c r="M25" s="10"/>
      <c r="N25" s="10"/>
      <c r="O25" s="10"/>
      <c r="P25" s="10"/>
      <c r="Q25" s="10"/>
      <c r="R25" s="10"/>
      <c r="S25" s="10"/>
    </row>
    <row r="26">
      <c r="A26" s="10"/>
      <c r="B26" s="10"/>
      <c r="C26" s="14"/>
      <c r="D26" s="10"/>
      <c r="E26" s="10"/>
      <c r="F26" s="10"/>
      <c r="G26" s="10"/>
      <c r="H26" s="10"/>
      <c r="I26" s="10"/>
      <c r="J26" s="10"/>
      <c r="K26" s="10"/>
      <c r="L26" s="10"/>
      <c r="M26" s="10"/>
      <c r="N26" s="10"/>
      <c r="O26" s="10"/>
      <c r="P26" s="10"/>
      <c r="Q26" s="10"/>
      <c r="R26" s="10"/>
      <c r="S26" s="10"/>
    </row>
    <row r="27">
      <c r="A27" s="10"/>
      <c r="B27" s="10"/>
      <c r="C27" s="14"/>
      <c r="D27" s="10"/>
      <c r="E27" s="10"/>
      <c r="F27" s="10"/>
      <c r="G27" s="10"/>
      <c r="H27" s="10"/>
      <c r="I27" s="10"/>
      <c r="J27" s="10"/>
      <c r="K27" s="10"/>
      <c r="L27" s="10"/>
      <c r="M27" s="10"/>
      <c r="N27" s="10"/>
      <c r="O27" s="10"/>
      <c r="P27" s="10"/>
      <c r="Q27" s="10"/>
      <c r="R27" s="10"/>
      <c r="S27" s="10"/>
    </row>
    <row r="28">
      <c r="A28" s="317"/>
      <c r="B28" s="317"/>
      <c r="C28" s="14" t="s">
        <v>840</v>
      </c>
      <c r="D28" s="317"/>
      <c r="E28" s="317"/>
      <c r="F28" s="317"/>
      <c r="G28" s="317"/>
      <c r="H28" s="317"/>
      <c r="I28" s="317"/>
      <c r="J28" s="317"/>
      <c r="K28" s="317"/>
      <c r="L28" s="317"/>
      <c r="M28" s="317"/>
      <c r="N28" s="317"/>
      <c r="O28" s="317"/>
      <c r="P28" s="317"/>
      <c r="Q28" s="317"/>
      <c r="R28" s="317"/>
      <c r="S28" s="317"/>
    </row>
    <row r="29">
      <c r="A29" s="10"/>
      <c r="B29" s="10"/>
      <c r="C29" s="8" t="s">
        <v>841</v>
      </c>
      <c r="D29" s="10"/>
      <c r="E29" s="10"/>
      <c r="F29" s="10"/>
      <c r="G29" s="10"/>
      <c r="H29" s="10"/>
      <c r="I29" s="10"/>
      <c r="J29" s="10"/>
      <c r="K29" s="10"/>
      <c r="L29" s="10"/>
      <c r="M29" s="10"/>
      <c r="N29" s="10"/>
      <c r="O29" s="10"/>
      <c r="P29" s="10"/>
      <c r="Q29" s="10"/>
      <c r="R29" s="10"/>
      <c r="S29" s="10"/>
    </row>
    <row r="30">
      <c r="A30" s="10"/>
      <c r="B30" s="10"/>
      <c r="C30" s="8" t="s">
        <v>842</v>
      </c>
      <c r="D30" s="10"/>
      <c r="E30" s="10"/>
      <c r="F30" s="10"/>
      <c r="G30" s="10"/>
      <c r="H30" s="10"/>
      <c r="I30" s="10"/>
      <c r="J30" s="10"/>
      <c r="K30" s="10"/>
      <c r="L30" s="10"/>
      <c r="M30" s="10"/>
      <c r="N30" s="10"/>
      <c r="O30" s="10"/>
      <c r="P30" s="10"/>
      <c r="Q30" s="10"/>
      <c r="R30" s="10"/>
      <c r="S30" s="10"/>
    </row>
    <row r="31">
      <c r="A31" s="10"/>
      <c r="B31" s="10"/>
      <c r="C31" s="8" t="s">
        <v>843</v>
      </c>
      <c r="D31" s="10"/>
      <c r="E31" s="10"/>
      <c r="F31" s="10"/>
      <c r="G31" s="10"/>
      <c r="H31" s="10"/>
      <c r="I31" s="10"/>
      <c r="J31" s="10"/>
      <c r="K31" s="10"/>
      <c r="L31" s="10"/>
      <c r="M31" s="10"/>
      <c r="N31" s="10"/>
      <c r="O31" s="10"/>
      <c r="P31" s="10"/>
      <c r="Q31" s="10"/>
      <c r="R31" s="10"/>
      <c r="S31" s="10"/>
    </row>
    <row r="32">
      <c r="A32" s="10"/>
      <c r="B32" s="10"/>
      <c r="C32" s="8" t="s">
        <v>844</v>
      </c>
      <c r="D32" s="10"/>
      <c r="E32" s="10"/>
      <c r="F32" s="10"/>
      <c r="G32" s="10"/>
      <c r="H32" s="10"/>
      <c r="I32" s="10"/>
      <c r="J32" s="10"/>
      <c r="K32" s="10"/>
      <c r="L32" s="10"/>
      <c r="M32" s="10"/>
      <c r="N32" s="10"/>
      <c r="O32" s="10"/>
      <c r="P32" s="10"/>
      <c r="Q32" s="10"/>
      <c r="R32" s="10"/>
      <c r="S32" s="10"/>
    </row>
    <row r="33">
      <c r="A33" s="10"/>
      <c r="B33" s="10"/>
      <c r="C33" s="8"/>
      <c r="D33" s="10"/>
      <c r="E33" s="10"/>
      <c r="F33" s="10"/>
      <c r="G33" s="10"/>
      <c r="H33" s="10"/>
      <c r="I33" s="10"/>
      <c r="J33" s="10"/>
      <c r="K33" s="10"/>
      <c r="L33" s="10"/>
      <c r="M33" s="10"/>
      <c r="N33" s="10"/>
      <c r="O33" s="10"/>
      <c r="P33" s="10"/>
      <c r="Q33" s="10"/>
      <c r="R33" s="10"/>
      <c r="S33" s="10"/>
    </row>
    <row r="34">
      <c r="A34" s="10"/>
      <c r="B34" s="10"/>
      <c r="C34" s="10"/>
      <c r="D34" s="10"/>
      <c r="E34" s="8"/>
      <c r="F34" s="10"/>
      <c r="G34" s="10"/>
      <c r="H34" s="10"/>
      <c r="I34" s="10"/>
      <c r="J34" s="10"/>
      <c r="K34" s="10"/>
      <c r="L34" s="10"/>
      <c r="M34" s="10"/>
      <c r="N34" s="10"/>
      <c r="O34" s="10"/>
      <c r="P34" s="10"/>
      <c r="Q34" s="10"/>
      <c r="R34" s="10"/>
      <c r="S34" s="10"/>
    </row>
    <row r="35">
      <c r="A35" s="10"/>
      <c r="B35" s="10"/>
      <c r="C35" s="318" t="s">
        <v>845</v>
      </c>
      <c r="D35" s="319" t="s">
        <v>572</v>
      </c>
      <c r="E35" s="320" t="s">
        <v>846</v>
      </c>
      <c r="F35" s="321"/>
      <c r="G35" s="321"/>
      <c r="H35" s="322" t="s">
        <v>847</v>
      </c>
      <c r="I35" s="323"/>
      <c r="J35" s="323"/>
      <c r="K35" s="320" t="s">
        <v>848</v>
      </c>
      <c r="L35" s="321"/>
      <c r="M35" s="321"/>
      <c r="N35" s="322" t="s">
        <v>849</v>
      </c>
      <c r="O35" s="323"/>
      <c r="P35" s="323"/>
      <c r="Q35" s="322" t="s">
        <v>850</v>
      </c>
      <c r="R35" s="324" t="s">
        <v>706</v>
      </c>
      <c r="S35" s="10"/>
    </row>
    <row r="36">
      <c r="A36" s="10"/>
      <c r="B36" s="8"/>
      <c r="C36" s="97"/>
      <c r="D36" s="325"/>
      <c r="E36" s="326" t="s">
        <v>851</v>
      </c>
      <c r="F36" s="327" t="s">
        <v>852</v>
      </c>
      <c r="G36" s="328" t="s">
        <v>853</v>
      </c>
      <c r="H36" s="326" t="s">
        <v>851</v>
      </c>
      <c r="I36" s="327" t="s">
        <v>852</v>
      </c>
      <c r="J36" s="328" t="s">
        <v>853</v>
      </c>
      <c r="K36" s="326" t="s">
        <v>851</v>
      </c>
      <c r="L36" s="327" t="s">
        <v>852</v>
      </c>
      <c r="M36" s="328" t="s">
        <v>853</v>
      </c>
      <c r="N36" s="326" t="s">
        <v>851</v>
      </c>
      <c r="O36" s="327" t="s">
        <v>852</v>
      </c>
      <c r="P36" s="328" t="s">
        <v>853</v>
      </c>
      <c r="Q36" s="329" t="s">
        <v>854</v>
      </c>
      <c r="R36" s="330"/>
      <c r="S36" s="10"/>
    </row>
    <row r="37">
      <c r="A37" s="14" t="s">
        <v>167</v>
      </c>
      <c r="B37" s="331"/>
      <c r="C37" s="332" t="s">
        <v>855</v>
      </c>
      <c r="D37" s="333" t="s">
        <v>496</v>
      </c>
      <c r="E37" s="334">
        <v>5600.0</v>
      </c>
      <c r="F37" s="334">
        <v>1050.0</v>
      </c>
      <c r="G37" s="334">
        <v>2450.0</v>
      </c>
      <c r="H37" s="334">
        <v>21.0</v>
      </c>
      <c r="I37" s="334">
        <v>70.0</v>
      </c>
      <c r="J37" s="334">
        <v>35.0</v>
      </c>
      <c r="K37" s="334">
        <v>56000.0</v>
      </c>
      <c r="L37" s="334">
        <v>10500.0</v>
      </c>
      <c r="M37" s="334">
        <v>24500.0</v>
      </c>
      <c r="N37" s="334">
        <v>56.0</v>
      </c>
      <c r="O37" s="334">
        <v>140.0</v>
      </c>
      <c r="P37" s="334">
        <v>84.0</v>
      </c>
      <c r="Q37" s="335">
        <v>5000.0</v>
      </c>
      <c r="R37" s="336"/>
      <c r="S37" s="10"/>
    </row>
    <row r="38">
      <c r="A38" s="10"/>
      <c r="B38" s="8"/>
      <c r="C38" s="337" t="s">
        <v>856</v>
      </c>
      <c r="D38" s="338" t="s">
        <v>497</v>
      </c>
      <c r="E38" s="339">
        <v>6300.0</v>
      </c>
      <c r="F38" s="339">
        <v>1400.0</v>
      </c>
      <c r="G38" s="339">
        <v>2800.0</v>
      </c>
      <c r="H38" s="339">
        <v>28.0</v>
      </c>
      <c r="I38" s="339">
        <v>84.0</v>
      </c>
      <c r="J38" s="339">
        <v>49.0</v>
      </c>
      <c r="K38" s="339">
        <v>62999.99999999999</v>
      </c>
      <c r="L38" s="339">
        <v>14000.0</v>
      </c>
      <c r="M38" s="339">
        <v>28000.0</v>
      </c>
      <c r="N38" s="339">
        <v>56.0</v>
      </c>
      <c r="O38" s="339">
        <v>140.0</v>
      </c>
      <c r="P38" s="339">
        <v>84.0</v>
      </c>
      <c r="Q38" s="340">
        <v>5000.0</v>
      </c>
      <c r="R38" s="341"/>
      <c r="S38" s="10"/>
    </row>
    <row r="39">
      <c r="A39" s="10"/>
      <c r="B39" s="8"/>
      <c r="C39" s="337" t="s">
        <v>857</v>
      </c>
      <c r="D39" s="338" t="s">
        <v>498</v>
      </c>
      <c r="E39" s="339">
        <v>7000.0</v>
      </c>
      <c r="F39" s="339">
        <v>2450.0</v>
      </c>
      <c r="G39" s="339">
        <v>3150.0</v>
      </c>
      <c r="H39" s="339">
        <v>49.0</v>
      </c>
      <c r="I39" s="339">
        <v>118.99999999999999</v>
      </c>
      <c r="J39" s="339">
        <v>70.0</v>
      </c>
      <c r="K39" s="339">
        <v>70000.0</v>
      </c>
      <c r="L39" s="339">
        <v>24500.0</v>
      </c>
      <c r="M39" s="339">
        <v>31499.999999999996</v>
      </c>
      <c r="N39" s="339">
        <v>84.0</v>
      </c>
      <c r="O39" s="339">
        <v>175.0</v>
      </c>
      <c r="P39" s="339">
        <v>105.0</v>
      </c>
      <c r="Q39" s="340">
        <v>5000.0</v>
      </c>
      <c r="R39" s="341"/>
      <c r="S39" s="10"/>
    </row>
    <row r="40">
      <c r="A40" s="10"/>
      <c r="B40" s="8"/>
      <c r="C40" s="337" t="s">
        <v>858</v>
      </c>
      <c r="D40" s="338" t="s">
        <v>499</v>
      </c>
      <c r="E40" s="339">
        <v>8400.0</v>
      </c>
      <c r="F40" s="339">
        <v>3150.0</v>
      </c>
      <c r="G40" s="339">
        <v>3500.0</v>
      </c>
      <c r="H40" s="339">
        <v>70.0</v>
      </c>
      <c r="I40" s="339">
        <v>140.0</v>
      </c>
      <c r="J40" s="339">
        <v>91.0</v>
      </c>
      <c r="K40" s="339">
        <v>84000.0</v>
      </c>
      <c r="L40" s="339">
        <v>31499.999999999996</v>
      </c>
      <c r="M40" s="339">
        <v>35000.0</v>
      </c>
      <c r="N40" s="339">
        <v>84.0</v>
      </c>
      <c r="O40" s="339">
        <v>175.0</v>
      </c>
      <c r="P40" s="339">
        <v>105.0</v>
      </c>
      <c r="Q40" s="340">
        <v>15000.0</v>
      </c>
      <c r="R40" s="341"/>
      <c r="S40" s="10"/>
    </row>
    <row r="41">
      <c r="A41" s="10"/>
      <c r="B41" s="8"/>
      <c r="C41" s="337" t="s">
        <v>859</v>
      </c>
      <c r="D41" s="338" t="s">
        <v>500</v>
      </c>
      <c r="E41" s="339">
        <v>9800.0</v>
      </c>
      <c r="F41" s="339">
        <v>3849.9999999999995</v>
      </c>
      <c r="G41" s="339">
        <v>3849.9999999999995</v>
      </c>
      <c r="H41" s="339">
        <v>84.0</v>
      </c>
      <c r="I41" s="339">
        <v>175.0</v>
      </c>
      <c r="J41" s="339">
        <v>105.0</v>
      </c>
      <c r="K41" s="339">
        <v>98000.0</v>
      </c>
      <c r="L41" s="339">
        <v>38500.0</v>
      </c>
      <c r="M41" s="339">
        <v>38500.0</v>
      </c>
      <c r="N41" s="339">
        <v>98.0</v>
      </c>
      <c r="O41" s="339">
        <v>210.0</v>
      </c>
      <c r="P41" s="339">
        <v>125.99999999999999</v>
      </c>
      <c r="Q41" s="340">
        <v>15000.0</v>
      </c>
      <c r="R41" s="341"/>
      <c r="S41" s="10"/>
    </row>
    <row r="42">
      <c r="A42" s="10"/>
      <c r="B42" s="8"/>
      <c r="C42" s="337" t="s">
        <v>860</v>
      </c>
      <c r="D42" s="338" t="s">
        <v>501</v>
      </c>
      <c r="E42" s="339">
        <v>11900.0</v>
      </c>
      <c r="F42" s="339">
        <v>4900.0</v>
      </c>
      <c r="G42" s="339">
        <v>5600.0</v>
      </c>
      <c r="H42" s="339">
        <v>105.0</v>
      </c>
      <c r="I42" s="339">
        <v>210.0</v>
      </c>
      <c r="J42" s="339">
        <v>140.0</v>
      </c>
      <c r="K42" s="339">
        <v>118999.99999999999</v>
      </c>
      <c r="L42" s="339">
        <v>49000.0</v>
      </c>
      <c r="M42" s="339">
        <v>56000.0</v>
      </c>
      <c r="N42" s="339">
        <v>118.99999999999999</v>
      </c>
      <c r="O42" s="339">
        <v>350.0</v>
      </c>
      <c r="P42" s="339">
        <v>210.0</v>
      </c>
      <c r="Q42" s="340">
        <v>25000.0</v>
      </c>
      <c r="R42" s="341"/>
      <c r="S42" s="10"/>
    </row>
    <row r="43">
      <c r="A43" s="10"/>
      <c r="B43" s="8"/>
      <c r="C43" s="337" t="s">
        <v>861</v>
      </c>
      <c r="D43" s="338" t="s">
        <v>502</v>
      </c>
      <c r="E43" s="339">
        <v>15399.999999999998</v>
      </c>
      <c r="F43" s="339">
        <v>6650.0</v>
      </c>
      <c r="G43" s="339">
        <v>7000.0</v>
      </c>
      <c r="H43" s="339">
        <v>140.0</v>
      </c>
      <c r="I43" s="339">
        <v>280.0</v>
      </c>
      <c r="J43" s="339">
        <v>210.0</v>
      </c>
      <c r="K43" s="339">
        <v>154000.0</v>
      </c>
      <c r="L43" s="339">
        <v>66500.0</v>
      </c>
      <c r="M43" s="339">
        <v>70000.0</v>
      </c>
      <c r="N43" s="339">
        <v>140.0</v>
      </c>
      <c r="O43" s="339">
        <v>420.0</v>
      </c>
      <c r="P43" s="339">
        <v>280.0</v>
      </c>
      <c r="Q43" s="340">
        <v>25000.0</v>
      </c>
      <c r="R43" s="341"/>
      <c r="S43" s="10"/>
    </row>
    <row r="44">
      <c r="A44" s="10"/>
      <c r="B44" s="8"/>
      <c r="C44" s="337" t="s">
        <v>862</v>
      </c>
      <c r="D44" s="338" t="s">
        <v>503</v>
      </c>
      <c r="E44" s="339">
        <v>18900.0</v>
      </c>
      <c r="F44" s="339">
        <v>8400.0</v>
      </c>
      <c r="G44" s="339">
        <v>9100.0</v>
      </c>
      <c r="H44" s="339">
        <v>210.0</v>
      </c>
      <c r="I44" s="339">
        <v>350.0</v>
      </c>
      <c r="J44" s="339">
        <v>244.99999999999997</v>
      </c>
      <c r="K44" s="339">
        <v>189000.0</v>
      </c>
      <c r="L44" s="339">
        <v>84000.0</v>
      </c>
      <c r="M44" s="339">
        <v>91000.0</v>
      </c>
      <c r="N44" s="339">
        <v>210.0</v>
      </c>
      <c r="O44" s="339">
        <v>489.99999999999994</v>
      </c>
      <c r="P44" s="339">
        <v>350.0</v>
      </c>
      <c r="Q44" s="340">
        <v>25000.0</v>
      </c>
      <c r="R44" s="341"/>
      <c r="S44" s="10"/>
    </row>
    <row r="45">
      <c r="A45" s="10"/>
      <c r="B45" s="8"/>
      <c r="C45" s="337" t="s">
        <v>863</v>
      </c>
      <c r="D45" s="338" t="s">
        <v>504</v>
      </c>
      <c r="E45" s="339">
        <v>22400.0</v>
      </c>
      <c r="F45" s="339">
        <v>10150.0</v>
      </c>
      <c r="G45" s="339">
        <v>11900.0</v>
      </c>
      <c r="H45" s="339">
        <v>280.0</v>
      </c>
      <c r="I45" s="339">
        <v>420.0</v>
      </c>
      <c r="J45" s="339">
        <v>244.99999999999997</v>
      </c>
      <c r="K45" s="339">
        <v>224000.0</v>
      </c>
      <c r="L45" s="339">
        <v>101500.0</v>
      </c>
      <c r="M45" s="339">
        <v>118999.99999999999</v>
      </c>
      <c r="N45" s="339">
        <v>280.0</v>
      </c>
      <c r="O45" s="339">
        <v>560.0</v>
      </c>
      <c r="P45" s="339">
        <v>420.0</v>
      </c>
      <c r="Q45" s="340">
        <v>30000.0</v>
      </c>
      <c r="R45" s="341"/>
      <c r="S45" s="10"/>
    </row>
    <row r="46">
      <c r="A46" s="10"/>
      <c r="B46" s="8"/>
      <c r="C46" s="342" t="s">
        <v>864</v>
      </c>
      <c r="D46" s="338" t="s">
        <v>505</v>
      </c>
      <c r="E46" s="339">
        <v>26600.0</v>
      </c>
      <c r="F46" s="339">
        <v>11900.0</v>
      </c>
      <c r="G46" s="339">
        <v>14699.999999999998</v>
      </c>
      <c r="H46" s="339">
        <v>350.0</v>
      </c>
      <c r="I46" s="339">
        <v>560.0</v>
      </c>
      <c r="J46" s="339">
        <v>350.0</v>
      </c>
      <c r="K46" s="339">
        <v>266000.0</v>
      </c>
      <c r="L46" s="339">
        <v>118999.99999999999</v>
      </c>
      <c r="M46" s="339">
        <v>147000.0</v>
      </c>
      <c r="N46" s="339">
        <v>350.0</v>
      </c>
      <c r="O46" s="339">
        <v>770.0</v>
      </c>
      <c r="P46" s="339">
        <v>489.99999999999994</v>
      </c>
      <c r="Q46" s="340">
        <v>30000.0</v>
      </c>
      <c r="R46" s="341"/>
      <c r="S46" s="10"/>
    </row>
    <row r="47" ht="15.0" customHeight="1">
      <c r="A47" s="10"/>
      <c r="B47" s="8"/>
      <c r="C47" s="342" t="s">
        <v>865</v>
      </c>
      <c r="D47" s="338" t="s">
        <v>506</v>
      </c>
      <c r="E47" s="339">
        <v>31499.999999999996</v>
      </c>
      <c r="F47" s="339">
        <v>14000.0</v>
      </c>
      <c r="G47" s="339">
        <v>17500.0</v>
      </c>
      <c r="H47" s="339">
        <v>350.0</v>
      </c>
      <c r="I47" s="339">
        <v>700.0</v>
      </c>
      <c r="J47" s="339">
        <v>420.0</v>
      </c>
      <c r="K47" s="339">
        <v>315000.0</v>
      </c>
      <c r="L47" s="339">
        <v>140000.0</v>
      </c>
      <c r="M47" s="339">
        <v>175000.0</v>
      </c>
      <c r="N47" s="339">
        <v>420.0</v>
      </c>
      <c r="O47" s="339">
        <v>840.0</v>
      </c>
      <c r="P47" s="339">
        <v>560.0</v>
      </c>
      <c r="Q47" s="340">
        <v>30000.0</v>
      </c>
      <c r="R47" s="341"/>
      <c r="S47" s="10"/>
    </row>
    <row r="48" ht="21.0" customHeight="1">
      <c r="A48" s="10"/>
      <c r="B48" s="8"/>
      <c r="C48" s="342" t="s">
        <v>866</v>
      </c>
      <c r="D48" s="338" t="s">
        <v>867</v>
      </c>
      <c r="E48" s="339">
        <v>38500.0</v>
      </c>
      <c r="F48" s="339">
        <v>16800.0</v>
      </c>
      <c r="G48" s="340">
        <v>20300.0</v>
      </c>
      <c r="H48" s="339">
        <v>420.0</v>
      </c>
      <c r="I48" s="339">
        <v>840.0</v>
      </c>
      <c r="J48" s="339">
        <v>489.99999999999994</v>
      </c>
      <c r="K48" s="339">
        <v>350000.0</v>
      </c>
      <c r="L48" s="339">
        <v>175000.0</v>
      </c>
      <c r="M48" s="339">
        <v>230999.99999999997</v>
      </c>
      <c r="N48" s="339">
        <v>489.99999999999994</v>
      </c>
      <c r="O48" s="339">
        <v>979.9999999999999</v>
      </c>
      <c r="P48" s="339">
        <v>700.0</v>
      </c>
      <c r="Q48" s="340">
        <v>50000.0</v>
      </c>
      <c r="R48" s="341"/>
      <c r="S48" s="10"/>
    </row>
    <row r="49" ht="19.5" customHeight="1">
      <c r="A49" s="10"/>
      <c r="B49" s="8"/>
      <c r="C49" s="342" t="s">
        <v>868</v>
      </c>
      <c r="D49" s="338" t="s">
        <v>869</v>
      </c>
      <c r="E49" s="339">
        <v>42000.0</v>
      </c>
      <c r="F49" s="339">
        <v>18200.0</v>
      </c>
      <c r="G49" s="340">
        <v>23100.0</v>
      </c>
      <c r="H49" s="339">
        <v>420.0</v>
      </c>
      <c r="I49" s="339">
        <v>979.9999999999999</v>
      </c>
      <c r="J49" s="339">
        <v>560.0</v>
      </c>
      <c r="K49" s="339">
        <v>420000.0</v>
      </c>
      <c r="L49" s="339">
        <v>210000.0</v>
      </c>
      <c r="M49" s="339">
        <v>258999.99999999997</v>
      </c>
      <c r="N49" s="339">
        <v>560.0</v>
      </c>
      <c r="O49" s="339">
        <v>1120.0</v>
      </c>
      <c r="P49" s="339">
        <v>770.0</v>
      </c>
      <c r="Q49" s="340">
        <v>50000.0</v>
      </c>
      <c r="R49" s="341"/>
      <c r="S49" s="10"/>
    </row>
    <row r="50">
      <c r="A50" s="10"/>
      <c r="B50" s="8"/>
      <c r="C50" s="343" t="s">
        <v>870</v>
      </c>
      <c r="D50" s="338" t="s">
        <v>871</v>
      </c>
      <c r="E50" s="344">
        <v>49000.0</v>
      </c>
      <c r="F50" s="344">
        <v>21000.0</v>
      </c>
      <c r="G50" s="340">
        <v>26600.0</v>
      </c>
      <c r="H50" s="345">
        <v>489.99999999999994</v>
      </c>
      <c r="I50" s="339">
        <v>1120.0</v>
      </c>
      <c r="J50" s="345">
        <v>630.0</v>
      </c>
      <c r="K50" s="340">
        <v>489999.99999999994</v>
      </c>
      <c r="L50" s="344">
        <v>244999.99999999997</v>
      </c>
      <c r="M50" s="344">
        <v>315000.0</v>
      </c>
      <c r="N50" s="339">
        <v>630.0</v>
      </c>
      <c r="O50" s="339">
        <v>1260.0</v>
      </c>
      <c r="P50" s="339">
        <v>909.9999999999999</v>
      </c>
      <c r="Q50" s="340">
        <v>50000.0</v>
      </c>
      <c r="R50" s="341"/>
      <c r="S50" s="10"/>
    </row>
    <row r="51">
      <c r="A51" s="10"/>
      <c r="B51" s="10"/>
      <c r="C51" s="346" t="s">
        <v>872</v>
      </c>
      <c r="D51" s="338"/>
      <c r="E51" s="344">
        <v>56000.0</v>
      </c>
      <c r="F51" s="339">
        <v>24500.0</v>
      </c>
      <c r="G51" s="340">
        <v>30099.999999999996</v>
      </c>
      <c r="H51" s="345">
        <v>489.99999999999994</v>
      </c>
      <c r="I51" s="339">
        <v>1260.0</v>
      </c>
      <c r="J51" s="345">
        <v>700.0</v>
      </c>
      <c r="K51" s="340">
        <v>560000.0</v>
      </c>
      <c r="L51" s="344">
        <v>280000.0</v>
      </c>
      <c r="M51" s="344">
        <v>350000.0</v>
      </c>
      <c r="N51" s="339">
        <v>700.0</v>
      </c>
      <c r="O51" s="339">
        <v>1400.0</v>
      </c>
      <c r="P51" s="339">
        <v>909.9999999999999</v>
      </c>
      <c r="Q51" s="340">
        <v>50000.0</v>
      </c>
      <c r="R51" s="341"/>
      <c r="S51" s="10"/>
    </row>
    <row r="52">
      <c r="A52" s="10"/>
      <c r="B52" s="10"/>
      <c r="C52" s="337" t="s">
        <v>873</v>
      </c>
      <c r="D52" s="338" t="s">
        <v>874</v>
      </c>
      <c r="E52" s="344">
        <v>62999.99999999999</v>
      </c>
      <c r="F52" s="344">
        <v>28000.0</v>
      </c>
      <c r="G52" s="340">
        <v>33600.0</v>
      </c>
      <c r="H52" s="345">
        <v>560.0</v>
      </c>
      <c r="I52" s="339">
        <v>1400.0</v>
      </c>
      <c r="J52" s="339">
        <v>770.0</v>
      </c>
      <c r="K52" s="339">
        <v>630000.0</v>
      </c>
      <c r="L52" s="340">
        <v>350000.0</v>
      </c>
      <c r="M52" s="344">
        <v>420000.0</v>
      </c>
      <c r="N52" s="339">
        <v>770.0</v>
      </c>
      <c r="O52" s="339">
        <v>1540.0</v>
      </c>
      <c r="P52" s="339">
        <v>1050.0</v>
      </c>
      <c r="Q52" s="340">
        <v>75000.0</v>
      </c>
      <c r="R52" s="341"/>
      <c r="S52" s="10"/>
    </row>
    <row r="53" ht="16.5" customHeight="1">
      <c r="A53" s="10"/>
      <c r="B53" s="10"/>
      <c r="C53" s="337" t="s">
        <v>875</v>
      </c>
      <c r="D53" s="338"/>
      <c r="E53" s="344">
        <v>70000.0</v>
      </c>
      <c r="F53" s="339">
        <v>31499.999999999996</v>
      </c>
      <c r="G53" s="340">
        <v>37100.0</v>
      </c>
      <c r="H53" s="345">
        <v>560.0</v>
      </c>
      <c r="I53" s="339">
        <v>1540.0</v>
      </c>
      <c r="J53" s="339">
        <v>840.0</v>
      </c>
      <c r="K53" s="340">
        <v>770000.0</v>
      </c>
      <c r="L53" s="344">
        <v>420000.0</v>
      </c>
      <c r="M53" s="344">
        <v>560000.0</v>
      </c>
      <c r="N53" s="339">
        <v>840.0</v>
      </c>
      <c r="O53" s="339">
        <v>1750.0</v>
      </c>
      <c r="P53" s="339">
        <v>1120.0</v>
      </c>
      <c r="Q53" s="340">
        <v>75000.0</v>
      </c>
      <c r="R53" s="341"/>
      <c r="S53" s="10"/>
    </row>
    <row r="54" ht="16.5" customHeight="1">
      <c r="A54" s="10"/>
      <c r="B54" s="10"/>
      <c r="C54" s="337" t="s">
        <v>876</v>
      </c>
      <c r="D54" s="338" t="s">
        <v>877</v>
      </c>
      <c r="E54" s="344">
        <v>77000.0</v>
      </c>
      <c r="F54" s="344">
        <v>35000.0</v>
      </c>
      <c r="G54" s="340">
        <v>43400.0</v>
      </c>
      <c r="H54" s="345">
        <v>630.0</v>
      </c>
      <c r="I54" s="339">
        <v>1680.0</v>
      </c>
      <c r="J54" s="339">
        <v>909.9999999999999</v>
      </c>
      <c r="K54" s="339">
        <v>979999.9999999999</v>
      </c>
      <c r="L54" s="340">
        <v>560000.0</v>
      </c>
      <c r="M54" s="344">
        <v>700000.0</v>
      </c>
      <c r="N54" s="339">
        <v>909.9999999999999</v>
      </c>
      <c r="O54" s="339">
        <v>1959.9999999999998</v>
      </c>
      <c r="P54" s="339">
        <v>1260.0</v>
      </c>
      <c r="Q54" s="340">
        <v>75000.0</v>
      </c>
      <c r="R54" s="341"/>
      <c r="S54" s="10"/>
    </row>
    <row r="55" ht="16.5" customHeight="1">
      <c r="A55" s="10"/>
      <c r="B55" s="10"/>
      <c r="C55" s="337" t="s">
        <v>878</v>
      </c>
      <c r="D55" s="338"/>
      <c r="E55" s="340">
        <v>84000.0</v>
      </c>
      <c r="F55" s="339">
        <v>38500.0</v>
      </c>
      <c r="G55" s="339">
        <v>49700.0</v>
      </c>
      <c r="H55" s="345">
        <v>630.0</v>
      </c>
      <c r="I55" s="339">
        <v>1819.9999999999998</v>
      </c>
      <c r="J55" s="339">
        <v>979.9999999999999</v>
      </c>
      <c r="K55" s="340">
        <v>1190000.0</v>
      </c>
      <c r="L55" s="344">
        <v>700000.0</v>
      </c>
      <c r="M55" s="344">
        <v>910000.0</v>
      </c>
      <c r="N55" s="339">
        <v>979.9999999999999</v>
      </c>
      <c r="O55" s="339">
        <v>2170.0</v>
      </c>
      <c r="P55" s="339">
        <v>1260.0</v>
      </c>
      <c r="Q55" s="340">
        <v>100000.0</v>
      </c>
      <c r="R55" s="341"/>
      <c r="S55" s="10"/>
    </row>
    <row r="56" ht="16.5" customHeight="1">
      <c r="A56" s="10"/>
      <c r="B56" s="10"/>
      <c r="C56" s="347" t="s">
        <v>879</v>
      </c>
      <c r="D56" s="348" t="s">
        <v>880</v>
      </c>
      <c r="E56" s="349">
        <v>91000.0</v>
      </c>
      <c r="F56" s="350">
        <v>42000.0</v>
      </c>
      <c r="G56" s="351">
        <v>56000.0</v>
      </c>
      <c r="H56" s="352">
        <v>700.0</v>
      </c>
      <c r="I56" s="349">
        <v>1959.9999999999998</v>
      </c>
      <c r="J56" s="352">
        <v>1050.0</v>
      </c>
      <c r="K56" s="351">
        <v>1400000.0</v>
      </c>
      <c r="L56" s="349">
        <v>840000.0</v>
      </c>
      <c r="M56" s="351">
        <v>1050000.0</v>
      </c>
      <c r="N56" s="351">
        <v>1120.0</v>
      </c>
      <c r="O56" s="351">
        <v>2380.0</v>
      </c>
      <c r="P56" s="351">
        <v>1400.0</v>
      </c>
      <c r="Q56" s="349">
        <v>100000.0</v>
      </c>
      <c r="R56" s="353"/>
      <c r="S56" s="10"/>
    </row>
    <row r="57" ht="16.5" customHeight="1">
      <c r="A57" s="10"/>
      <c r="B57" s="10"/>
      <c r="C57" s="354" t="s">
        <v>881</v>
      </c>
      <c r="D57" s="355" t="s">
        <v>882</v>
      </c>
      <c r="E57" s="356">
        <v>75600.0</v>
      </c>
      <c r="F57" s="356">
        <v>33600.0</v>
      </c>
      <c r="G57" s="356">
        <v>40320.0</v>
      </c>
      <c r="H57" s="356">
        <v>672.0</v>
      </c>
      <c r="I57" s="356">
        <v>1680.0</v>
      </c>
      <c r="J57" s="356">
        <v>923.9999999999999</v>
      </c>
      <c r="K57" s="356">
        <v>756000.0</v>
      </c>
      <c r="L57" s="356">
        <v>420000.0</v>
      </c>
      <c r="M57" s="356">
        <v>503999.99999999994</v>
      </c>
      <c r="N57" s="356">
        <v>923.9999999999999</v>
      </c>
      <c r="O57" s="356">
        <v>1847.9999999999998</v>
      </c>
      <c r="P57" s="356">
        <v>1260.0</v>
      </c>
      <c r="Q57" s="356">
        <v>150000.0</v>
      </c>
      <c r="R57" s="336"/>
      <c r="S57" s="10"/>
    </row>
    <row r="58" ht="16.5" customHeight="1">
      <c r="A58" s="10"/>
      <c r="B58" s="10"/>
      <c r="C58" s="337" t="s">
        <v>883</v>
      </c>
      <c r="D58" s="357" t="s">
        <v>171</v>
      </c>
      <c r="E58" s="339">
        <v>88199.99999999999</v>
      </c>
      <c r="F58" s="339">
        <v>39200.0</v>
      </c>
      <c r="G58" s="339">
        <v>47040.0</v>
      </c>
      <c r="H58" s="339">
        <v>784.0</v>
      </c>
      <c r="I58" s="339">
        <v>1959.9999999999998</v>
      </c>
      <c r="J58" s="339">
        <v>1078.0</v>
      </c>
      <c r="K58" s="339">
        <v>882000.0</v>
      </c>
      <c r="L58" s="339">
        <v>489999.99999999994</v>
      </c>
      <c r="M58" s="339">
        <v>588000.0</v>
      </c>
      <c r="N58" s="339">
        <v>1078.0</v>
      </c>
      <c r="O58" s="339">
        <v>2156.0</v>
      </c>
      <c r="P58" s="339">
        <v>1470.0</v>
      </c>
      <c r="Q58" s="356">
        <v>150000.0</v>
      </c>
      <c r="R58" s="341"/>
      <c r="S58" s="10"/>
    </row>
    <row r="59" ht="16.5" customHeight="1">
      <c r="A59" s="10"/>
      <c r="B59" s="10"/>
      <c r="C59" s="337" t="s">
        <v>884</v>
      </c>
      <c r="D59" s="357" t="s">
        <v>885</v>
      </c>
      <c r="E59" s="339">
        <v>100100.0</v>
      </c>
      <c r="F59" s="339">
        <v>45500.0</v>
      </c>
      <c r="G59" s="339">
        <v>56420.0</v>
      </c>
      <c r="H59" s="339">
        <v>819.0</v>
      </c>
      <c r="I59" s="339">
        <v>2184.0</v>
      </c>
      <c r="J59" s="339">
        <v>1183.0</v>
      </c>
      <c r="K59" s="339">
        <v>1274000.0</v>
      </c>
      <c r="L59" s="339">
        <v>728000.0</v>
      </c>
      <c r="M59" s="339">
        <v>910000.0</v>
      </c>
      <c r="N59" s="339">
        <v>1183.0</v>
      </c>
      <c r="O59" s="339">
        <v>2548.0</v>
      </c>
      <c r="P59" s="339">
        <v>1638.0</v>
      </c>
      <c r="Q59" s="356">
        <v>150000.0</v>
      </c>
      <c r="R59" s="341"/>
      <c r="S59" s="10"/>
    </row>
    <row r="60" ht="16.5" customHeight="1">
      <c r="A60" s="10"/>
      <c r="B60" s="10"/>
      <c r="C60" s="337" t="s">
        <v>886</v>
      </c>
      <c r="D60" s="357" t="s">
        <v>171</v>
      </c>
      <c r="E60" s="339">
        <v>115499.99999999999</v>
      </c>
      <c r="F60" s="339">
        <v>52500.0</v>
      </c>
      <c r="G60" s="339">
        <v>65099.99999999999</v>
      </c>
      <c r="H60" s="339">
        <v>944.9999999999999</v>
      </c>
      <c r="I60" s="339">
        <v>2520.0</v>
      </c>
      <c r="J60" s="339">
        <v>1365.0</v>
      </c>
      <c r="K60" s="339">
        <v>1470000.0</v>
      </c>
      <c r="L60" s="339">
        <v>840000.0</v>
      </c>
      <c r="M60" s="339">
        <v>1050000.0</v>
      </c>
      <c r="N60" s="339">
        <v>1365.0</v>
      </c>
      <c r="O60" s="339">
        <v>2940.0</v>
      </c>
      <c r="P60" s="339">
        <v>1889.9999999999998</v>
      </c>
      <c r="Q60" s="356">
        <v>200000.0</v>
      </c>
      <c r="R60" s="341"/>
      <c r="S60" s="10"/>
    </row>
    <row r="61" ht="16.5" customHeight="1">
      <c r="A61" s="10"/>
      <c r="B61" s="10"/>
      <c r="C61" s="337" t="s">
        <v>887</v>
      </c>
      <c r="D61" s="355" t="s">
        <v>888</v>
      </c>
      <c r="E61" s="339">
        <v>118299.99999999999</v>
      </c>
      <c r="F61" s="339">
        <v>54600.0</v>
      </c>
      <c r="G61" s="339">
        <v>72800.0</v>
      </c>
      <c r="H61" s="339">
        <v>909.9999999999999</v>
      </c>
      <c r="I61" s="339">
        <v>2548.0</v>
      </c>
      <c r="J61" s="339">
        <v>1365.0</v>
      </c>
      <c r="K61" s="339">
        <v>1820000.0</v>
      </c>
      <c r="L61" s="339">
        <v>1092000.0</v>
      </c>
      <c r="M61" s="339">
        <v>1365000.0</v>
      </c>
      <c r="N61" s="339">
        <v>1456.0</v>
      </c>
      <c r="O61" s="339">
        <v>3094.0</v>
      </c>
      <c r="P61" s="339">
        <v>1819.9999999999998</v>
      </c>
      <c r="Q61" s="356">
        <v>200000.0</v>
      </c>
      <c r="R61" s="341"/>
      <c r="S61" s="10"/>
    </row>
    <row r="62" ht="16.5" customHeight="1">
      <c r="A62" s="10"/>
      <c r="B62" s="10"/>
      <c r="C62" s="347" t="s">
        <v>889</v>
      </c>
      <c r="D62" s="358" t="s">
        <v>171</v>
      </c>
      <c r="E62" s="351">
        <v>136500.0</v>
      </c>
      <c r="F62" s="351">
        <v>62999.99999999999</v>
      </c>
      <c r="G62" s="351">
        <v>84000.0</v>
      </c>
      <c r="H62" s="351">
        <v>1050.0</v>
      </c>
      <c r="I62" s="351">
        <v>2940.0</v>
      </c>
      <c r="J62" s="351">
        <v>1575.0</v>
      </c>
      <c r="K62" s="351">
        <v>2100000.0</v>
      </c>
      <c r="L62" s="351">
        <v>1260000.0</v>
      </c>
      <c r="M62" s="351">
        <v>1575000.0</v>
      </c>
      <c r="N62" s="351">
        <v>1680.0</v>
      </c>
      <c r="O62" s="351">
        <v>3570.0</v>
      </c>
      <c r="P62" s="351">
        <v>2100.0</v>
      </c>
      <c r="Q62" s="359">
        <v>300000.0</v>
      </c>
      <c r="R62" s="353"/>
      <c r="S62" s="10"/>
    </row>
    <row r="63" ht="16.5" customHeight="1">
      <c r="A63" s="14" t="s">
        <v>168</v>
      </c>
      <c r="B63" s="10"/>
      <c r="C63" s="360" t="s">
        <v>890</v>
      </c>
      <c r="D63" s="361" t="s">
        <v>172</v>
      </c>
      <c r="E63" s="362"/>
      <c r="F63" s="362"/>
      <c r="G63" s="362"/>
      <c r="H63" s="362"/>
      <c r="I63" s="362"/>
      <c r="J63" s="362"/>
      <c r="K63" s="363">
        <v>210000.0</v>
      </c>
      <c r="L63" s="364"/>
      <c r="M63" s="365"/>
      <c r="N63" s="359">
        <v>21.0</v>
      </c>
      <c r="O63" s="359">
        <v>70.0</v>
      </c>
      <c r="P63" s="363">
        <v>35.0</v>
      </c>
      <c r="Q63" s="366">
        <v>1000.0</v>
      </c>
      <c r="R63" s="367"/>
      <c r="S63" s="10"/>
    </row>
    <row r="64" ht="16.5" customHeight="1">
      <c r="A64" s="10"/>
      <c r="B64" s="10"/>
      <c r="C64" s="332" t="s">
        <v>855</v>
      </c>
      <c r="D64" s="368" t="s">
        <v>891</v>
      </c>
      <c r="E64" s="339">
        <v>5600.0</v>
      </c>
      <c r="F64" s="339">
        <v>1050.0</v>
      </c>
      <c r="G64" s="339">
        <v>2450.0</v>
      </c>
      <c r="H64" s="339">
        <v>21.0</v>
      </c>
      <c r="I64" s="339">
        <v>70.0</v>
      </c>
      <c r="J64" s="339">
        <v>35.0</v>
      </c>
      <c r="K64" s="339">
        <v>56000.0</v>
      </c>
      <c r="L64" s="339">
        <v>10500.0</v>
      </c>
      <c r="M64" s="339">
        <v>24500.0</v>
      </c>
      <c r="N64" s="339">
        <v>56.0</v>
      </c>
      <c r="O64" s="339">
        <v>140.0</v>
      </c>
      <c r="P64" s="339">
        <v>84.0</v>
      </c>
      <c r="Q64" s="339">
        <v>5000.0</v>
      </c>
      <c r="R64" s="336"/>
      <c r="S64" s="10"/>
    </row>
    <row r="65" ht="16.5" customHeight="1">
      <c r="A65" s="10"/>
      <c r="B65" s="10"/>
      <c r="C65" s="337" t="s">
        <v>857</v>
      </c>
      <c r="D65" s="368" t="s">
        <v>892</v>
      </c>
      <c r="E65" s="339">
        <v>7000.0</v>
      </c>
      <c r="F65" s="339">
        <v>2450.0</v>
      </c>
      <c r="G65" s="339">
        <v>3150.0</v>
      </c>
      <c r="H65" s="339">
        <v>49.0</v>
      </c>
      <c r="I65" s="339">
        <v>118.99999999999999</v>
      </c>
      <c r="J65" s="339">
        <v>70.0</v>
      </c>
      <c r="K65" s="339">
        <v>70000.0</v>
      </c>
      <c r="L65" s="339">
        <v>24500.0</v>
      </c>
      <c r="M65" s="339">
        <v>31499.999999999996</v>
      </c>
      <c r="N65" s="339">
        <v>84.0</v>
      </c>
      <c r="O65" s="339">
        <v>175.0</v>
      </c>
      <c r="P65" s="339">
        <v>105.0</v>
      </c>
      <c r="Q65" s="339">
        <v>5000.0</v>
      </c>
      <c r="R65" s="336"/>
      <c r="S65" s="10"/>
    </row>
    <row r="66" ht="16.5" customHeight="1">
      <c r="A66" s="10"/>
      <c r="B66" s="10"/>
      <c r="C66" s="337" t="s">
        <v>858</v>
      </c>
      <c r="D66" s="368" t="s">
        <v>893</v>
      </c>
      <c r="E66" s="339">
        <v>8400.0</v>
      </c>
      <c r="F66" s="339">
        <v>3150.0</v>
      </c>
      <c r="G66" s="339">
        <v>3500.0</v>
      </c>
      <c r="H66" s="339">
        <v>70.0</v>
      </c>
      <c r="I66" s="339">
        <v>140.0</v>
      </c>
      <c r="J66" s="339">
        <v>91.0</v>
      </c>
      <c r="K66" s="339">
        <v>84000.0</v>
      </c>
      <c r="L66" s="339">
        <v>31499.999999999996</v>
      </c>
      <c r="M66" s="339">
        <v>35000.0</v>
      </c>
      <c r="N66" s="339">
        <v>84.0</v>
      </c>
      <c r="O66" s="339">
        <v>175.0</v>
      </c>
      <c r="P66" s="339">
        <v>105.0</v>
      </c>
      <c r="Q66" s="339">
        <v>15000.0</v>
      </c>
      <c r="R66" s="336"/>
      <c r="S66" s="10"/>
    </row>
    <row r="67" ht="16.5" customHeight="1">
      <c r="A67" s="10"/>
      <c r="B67" s="10"/>
      <c r="C67" s="337" t="s">
        <v>860</v>
      </c>
      <c r="D67" s="368" t="s">
        <v>894</v>
      </c>
      <c r="E67" s="339">
        <v>11900.0</v>
      </c>
      <c r="F67" s="339">
        <v>4900.0</v>
      </c>
      <c r="G67" s="339">
        <v>5600.0</v>
      </c>
      <c r="H67" s="339">
        <v>105.0</v>
      </c>
      <c r="I67" s="339">
        <v>210.0</v>
      </c>
      <c r="J67" s="339">
        <v>140.0</v>
      </c>
      <c r="K67" s="339">
        <v>118999.99999999999</v>
      </c>
      <c r="L67" s="339">
        <v>49000.0</v>
      </c>
      <c r="M67" s="339">
        <v>56000.0</v>
      </c>
      <c r="N67" s="339">
        <v>118.99999999999999</v>
      </c>
      <c r="O67" s="339">
        <v>350.0</v>
      </c>
      <c r="P67" s="339">
        <v>210.0</v>
      </c>
      <c r="Q67" s="339">
        <v>25000.0</v>
      </c>
      <c r="R67" s="336"/>
      <c r="S67" s="10"/>
    </row>
    <row r="68" ht="16.5" customHeight="1">
      <c r="A68" s="10"/>
      <c r="B68" s="10"/>
      <c r="C68" s="337" t="s">
        <v>861</v>
      </c>
      <c r="D68" s="368" t="s">
        <v>895</v>
      </c>
      <c r="E68" s="339">
        <v>15399.999999999998</v>
      </c>
      <c r="F68" s="339">
        <v>6650.0</v>
      </c>
      <c r="G68" s="339">
        <v>7000.0</v>
      </c>
      <c r="H68" s="339">
        <v>140.0</v>
      </c>
      <c r="I68" s="339">
        <v>280.0</v>
      </c>
      <c r="J68" s="339">
        <v>210.0</v>
      </c>
      <c r="K68" s="339">
        <v>154000.0</v>
      </c>
      <c r="L68" s="339">
        <v>6650.0</v>
      </c>
      <c r="M68" s="339">
        <v>70000.0</v>
      </c>
      <c r="N68" s="339">
        <v>140.0</v>
      </c>
      <c r="O68" s="339">
        <v>420.0</v>
      </c>
      <c r="P68" s="339">
        <v>280.0</v>
      </c>
      <c r="Q68" s="339">
        <v>25000.0</v>
      </c>
      <c r="R68" s="341"/>
      <c r="S68" s="10"/>
    </row>
    <row r="69" ht="16.5" customHeight="1">
      <c r="A69" s="10"/>
      <c r="B69" s="10"/>
      <c r="C69" s="347" t="s">
        <v>862</v>
      </c>
      <c r="D69" s="369" t="s">
        <v>896</v>
      </c>
      <c r="E69" s="351">
        <v>18900.0</v>
      </c>
      <c r="F69" s="351">
        <v>8400.0</v>
      </c>
      <c r="G69" s="351">
        <v>9100.0</v>
      </c>
      <c r="H69" s="351">
        <v>210.0</v>
      </c>
      <c r="I69" s="351">
        <v>350.0</v>
      </c>
      <c r="J69" s="351">
        <v>244.99999999999997</v>
      </c>
      <c r="K69" s="351">
        <v>189000.0</v>
      </c>
      <c r="L69" s="351">
        <v>84000.0</v>
      </c>
      <c r="M69" s="351">
        <v>91000.0</v>
      </c>
      <c r="N69" s="351">
        <v>210.0</v>
      </c>
      <c r="O69" s="351">
        <v>489.99999999999994</v>
      </c>
      <c r="P69" s="351">
        <v>350.0</v>
      </c>
      <c r="Q69" s="351">
        <v>25000.0</v>
      </c>
      <c r="R69" s="353"/>
      <c r="S69" s="10"/>
    </row>
    <row r="70" ht="16.5" customHeight="1">
      <c r="A70" s="10"/>
      <c r="B70" s="10"/>
      <c r="C70" s="370" t="s">
        <v>860</v>
      </c>
      <c r="D70" s="371" t="s">
        <v>897</v>
      </c>
      <c r="E70" s="372">
        <v>11900.0</v>
      </c>
      <c r="F70" s="372">
        <v>4900.0</v>
      </c>
      <c r="G70" s="372">
        <v>5600.0</v>
      </c>
      <c r="H70" s="372">
        <v>105.0</v>
      </c>
      <c r="I70" s="372">
        <v>210.0</v>
      </c>
      <c r="J70" s="372">
        <v>140.0</v>
      </c>
      <c r="K70" s="372">
        <v>118999.99999999999</v>
      </c>
      <c r="L70" s="372">
        <v>49000.0</v>
      </c>
      <c r="M70" s="372">
        <v>56000.0</v>
      </c>
      <c r="N70" s="372">
        <v>118.99999999999999</v>
      </c>
      <c r="O70" s="372">
        <v>350.0</v>
      </c>
      <c r="P70" s="372">
        <v>210.0</v>
      </c>
      <c r="Q70" s="372">
        <v>25000.0</v>
      </c>
      <c r="R70" s="373"/>
      <c r="S70" s="10"/>
    </row>
    <row r="71" ht="16.5" customHeight="1">
      <c r="A71" s="10"/>
      <c r="B71" s="10"/>
      <c r="C71" s="370" t="s">
        <v>862</v>
      </c>
      <c r="D71" s="371" t="s">
        <v>898</v>
      </c>
      <c r="E71" s="372">
        <v>18900.0</v>
      </c>
      <c r="F71" s="372">
        <v>8400.0</v>
      </c>
      <c r="G71" s="372">
        <v>9100.0</v>
      </c>
      <c r="H71" s="372">
        <v>210.0</v>
      </c>
      <c r="I71" s="372">
        <v>350.0</v>
      </c>
      <c r="J71" s="372">
        <v>244.99999999999997</v>
      </c>
      <c r="K71" s="372">
        <v>189000.0</v>
      </c>
      <c r="L71" s="372">
        <v>84000.0</v>
      </c>
      <c r="M71" s="372">
        <v>91000.0</v>
      </c>
      <c r="N71" s="372">
        <v>210.0</v>
      </c>
      <c r="O71" s="372">
        <v>489.99999999999994</v>
      </c>
      <c r="P71" s="372">
        <v>350.0</v>
      </c>
      <c r="Q71" s="372">
        <v>25000.0</v>
      </c>
      <c r="R71" s="373"/>
      <c r="S71" s="10"/>
    </row>
    <row r="72" ht="16.5" customHeight="1">
      <c r="A72" s="10"/>
      <c r="B72" s="10"/>
      <c r="C72" s="370" t="s">
        <v>864</v>
      </c>
      <c r="D72" s="371" t="s">
        <v>899</v>
      </c>
      <c r="E72" s="372">
        <v>26600.0</v>
      </c>
      <c r="F72" s="372">
        <v>11900.0</v>
      </c>
      <c r="G72" s="372">
        <v>14699.999999999998</v>
      </c>
      <c r="H72" s="372">
        <v>350.0</v>
      </c>
      <c r="I72" s="372">
        <v>560.0</v>
      </c>
      <c r="J72" s="372">
        <v>350.0</v>
      </c>
      <c r="K72" s="372">
        <v>266000.0</v>
      </c>
      <c r="L72" s="372">
        <v>118999.99999999999</v>
      </c>
      <c r="M72" s="372">
        <v>147000.0</v>
      </c>
      <c r="N72" s="372">
        <v>350.0</v>
      </c>
      <c r="O72" s="372">
        <v>770.0</v>
      </c>
      <c r="P72" s="372">
        <v>489.99999999999994</v>
      </c>
      <c r="Q72" s="372">
        <v>30000.0</v>
      </c>
      <c r="R72" s="373"/>
      <c r="S72" s="10"/>
    </row>
    <row r="73" ht="16.5" customHeight="1">
      <c r="A73" s="10"/>
      <c r="B73" s="10"/>
      <c r="C73" s="347" t="s">
        <v>866</v>
      </c>
      <c r="D73" s="374" t="s">
        <v>900</v>
      </c>
      <c r="E73" s="351">
        <v>38500.0</v>
      </c>
      <c r="F73" s="351">
        <v>16800.0</v>
      </c>
      <c r="G73" s="351">
        <v>20300.0</v>
      </c>
      <c r="H73" s="351">
        <v>420.0</v>
      </c>
      <c r="I73" s="351">
        <v>840.0</v>
      </c>
      <c r="J73" s="351">
        <v>489.99999999999994</v>
      </c>
      <c r="K73" s="351">
        <v>350000.0</v>
      </c>
      <c r="L73" s="351">
        <v>175000.0</v>
      </c>
      <c r="M73" s="351">
        <v>230999.99999999997</v>
      </c>
      <c r="N73" s="351">
        <v>489.99999999999994</v>
      </c>
      <c r="O73" s="351">
        <v>979.9999999999999</v>
      </c>
      <c r="P73" s="351">
        <v>700.0</v>
      </c>
      <c r="Q73" s="351">
        <v>50000.0</v>
      </c>
      <c r="R73" s="353"/>
      <c r="S73" s="10"/>
    </row>
    <row r="74" ht="16.5" customHeight="1">
      <c r="A74" s="10"/>
      <c r="B74" s="10"/>
      <c r="C74" s="354" t="s">
        <v>866</v>
      </c>
      <c r="D74" s="375" t="s">
        <v>901</v>
      </c>
      <c r="E74" s="356">
        <v>38500.0</v>
      </c>
      <c r="F74" s="356">
        <v>16800.0</v>
      </c>
      <c r="G74" s="356">
        <v>20300.0</v>
      </c>
      <c r="H74" s="356">
        <v>420.0</v>
      </c>
      <c r="I74" s="356">
        <v>840.0</v>
      </c>
      <c r="J74" s="356">
        <v>489.99999999999994</v>
      </c>
      <c r="K74" s="356">
        <v>350000.0</v>
      </c>
      <c r="L74" s="356">
        <v>175000.0</v>
      </c>
      <c r="M74" s="356">
        <v>230999.99999999997</v>
      </c>
      <c r="N74" s="356">
        <v>489.99999999999994</v>
      </c>
      <c r="O74" s="356">
        <v>979.9999999999999</v>
      </c>
      <c r="P74" s="356">
        <v>700.0</v>
      </c>
      <c r="Q74" s="356">
        <v>50000.0</v>
      </c>
      <c r="R74" s="336"/>
      <c r="S74" s="10"/>
    </row>
    <row r="75" ht="16.5" customHeight="1">
      <c r="A75" s="10"/>
      <c r="B75" s="10"/>
      <c r="C75" s="347" t="s">
        <v>876</v>
      </c>
      <c r="D75" s="376" t="s">
        <v>902</v>
      </c>
      <c r="E75" s="351">
        <v>77000.0</v>
      </c>
      <c r="F75" s="351">
        <v>35000.0</v>
      </c>
      <c r="G75" s="351">
        <v>43400.0</v>
      </c>
      <c r="H75" s="351">
        <v>630.0</v>
      </c>
      <c r="I75" s="351">
        <v>1680.0</v>
      </c>
      <c r="J75" s="351">
        <v>909.9999999999999</v>
      </c>
      <c r="K75" s="351">
        <v>979999.9999999999</v>
      </c>
      <c r="L75" s="351">
        <v>560000.0</v>
      </c>
      <c r="M75" s="351">
        <v>700000.0</v>
      </c>
      <c r="N75" s="351">
        <v>909.9999999999999</v>
      </c>
      <c r="O75" s="351">
        <v>1959.9999999999998</v>
      </c>
      <c r="P75" s="351">
        <v>1260.0</v>
      </c>
      <c r="Q75" s="351">
        <v>150000.0</v>
      </c>
      <c r="R75" s="353"/>
      <c r="S75" s="10"/>
    </row>
    <row r="76" ht="16.5" customHeight="1">
      <c r="A76" s="10"/>
      <c r="B76" s="10"/>
      <c r="C76" s="337" t="s">
        <v>858</v>
      </c>
      <c r="D76" s="377" t="s">
        <v>903</v>
      </c>
      <c r="E76" s="339">
        <v>8400.0</v>
      </c>
      <c r="F76" s="339">
        <v>3150.0</v>
      </c>
      <c r="G76" s="339">
        <v>3500.0</v>
      </c>
      <c r="H76" s="339">
        <v>70.0</v>
      </c>
      <c r="I76" s="339">
        <v>140.0</v>
      </c>
      <c r="J76" s="339">
        <v>91.0</v>
      </c>
      <c r="K76" s="339">
        <v>84000.0</v>
      </c>
      <c r="L76" s="339">
        <v>31499.999999999996</v>
      </c>
      <c r="M76" s="339">
        <v>35000.0</v>
      </c>
      <c r="N76" s="339">
        <v>84.0</v>
      </c>
      <c r="O76" s="339">
        <v>175.0</v>
      </c>
      <c r="P76" s="339">
        <v>105.0</v>
      </c>
      <c r="Q76" s="378"/>
      <c r="R76" s="341"/>
      <c r="S76" s="10"/>
    </row>
    <row r="77" ht="16.5" customHeight="1">
      <c r="A77" s="10"/>
      <c r="B77" s="10"/>
      <c r="C77" s="337" t="s">
        <v>860</v>
      </c>
      <c r="D77" s="377" t="s">
        <v>904</v>
      </c>
      <c r="E77" s="339">
        <v>11900.0</v>
      </c>
      <c r="F77" s="339">
        <v>4900.0</v>
      </c>
      <c r="G77" s="339">
        <v>5600.0</v>
      </c>
      <c r="H77" s="339">
        <v>105.0</v>
      </c>
      <c r="I77" s="339">
        <v>210.0</v>
      </c>
      <c r="J77" s="339">
        <v>140.0</v>
      </c>
      <c r="K77" s="339">
        <v>118999.99999999999</v>
      </c>
      <c r="L77" s="339">
        <v>49000.0</v>
      </c>
      <c r="M77" s="339">
        <v>56000.0</v>
      </c>
      <c r="N77" s="339">
        <v>118.99999999999999</v>
      </c>
      <c r="O77" s="339">
        <v>350.0</v>
      </c>
      <c r="P77" s="339">
        <v>210.0</v>
      </c>
      <c r="Q77" s="378"/>
      <c r="R77" s="341"/>
      <c r="S77" s="10"/>
    </row>
    <row r="78" ht="16.5" customHeight="1">
      <c r="A78" s="10"/>
      <c r="B78" s="10"/>
      <c r="C78" s="337" t="s">
        <v>862</v>
      </c>
      <c r="D78" s="377" t="s">
        <v>905</v>
      </c>
      <c r="E78" s="339">
        <v>26600.0</v>
      </c>
      <c r="F78" s="339">
        <v>11900.0</v>
      </c>
      <c r="G78" s="339">
        <v>14699.999999999998</v>
      </c>
      <c r="H78" s="339">
        <v>350.0</v>
      </c>
      <c r="I78" s="339">
        <v>560.0</v>
      </c>
      <c r="J78" s="339">
        <v>350.0</v>
      </c>
      <c r="K78" s="339">
        <v>266000.0</v>
      </c>
      <c r="L78" s="339">
        <v>118999.99999999999</v>
      </c>
      <c r="M78" s="339">
        <v>147000.0</v>
      </c>
      <c r="N78" s="339">
        <v>350.0</v>
      </c>
      <c r="O78" s="339">
        <v>770.0</v>
      </c>
      <c r="P78" s="339">
        <v>489.99999999999994</v>
      </c>
      <c r="Q78" s="378"/>
      <c r="R78" s="341"/>
      <c r="S78" s="10"/>
    </row>
    <row r="79" ht="16.5" customHeight="1">
      <c r="A79" s="10"/>
      <c r="B79" s="10"/>
      <c r="C79" s="337" t="s">
        <v>864</v>
      </c>
      <c r="D79" s="377" t="s">
        <v>906</v>
      </c>
      <c r="E79" s="339">
        <v>26600.0</v>
      </c>
      <c r="F79" s="339">
        <v>11900.0</v>
      </c>
      <c r="G79" s="339">
        <v>14699.999999999998</v>
      </c>
      <c r="H79" s="339">
        <v>350.0</v>
      </c>
      <c r="I79" s="339">
        <v>560.0</v>
      </c>
      <c r="J79" s="339">
        <v>350.0</v>
      </c>
      <c r="K79" s="339">
        <v>266000.0</v>
      </c>
      <c r="L79" s="339">
        <v>118999.99999999999</v>
      </c>
      <c r="M79" s="339">
        <v>147000.0</v>
      </c>
      <c r="N79" s="339">
        <v>350.0</v>
      </c>
      <c r="O79" s="339">
        <v>770.0</v>
      </c>
      <c r="P79" s="339">
        <v>489.99999999999994</v>
      </c>
      <c r="Q79" s="378"/>
      <c r="R79" s="341"/>
      <c r="S79" s="10"/>
    </row>
    <row r="80" ht="16.5" customHeight="1">
      <c r="A80" s="10"/>
      <c r="B80" s="10"/>
      <c r="C80" s="337" t="s">
        <v>866</v>
      </c>
      <c r="D80" s="377" t="s">
        <v>907</v>
      </c>
      <c r="E80" s="339">
        <v>38500.0</v>
      </c>
      <c r="F80" s="339">
        <v>16800.0</v>
      </c>
      <c r="G80" s="339">
        <v>20300.0</v>
      </c>
      <c r="H80" s="339">
        <v>420.0</v>
      </c>
      <c r="I80" s="339">
        <v>840.0</v>
      </c>
      <c r="J80" s="339">
        <v>489.99999999999994</v>
      </c>
      <c r="K80" s="339">
        <v>350000.0</v>
      </c>
      <c r="L80" s="339">
        <v>175000.0</v>
      </c>
      <c r="M80" s="339">
        <v>230999.99999999997</v>
      </c>
      <c r="N80" s="339">
        <v>489.99999999999994</v>
      </c>
      <c r="O80" s="339">
        <v>979.9999999999999</v>
      </c>
      <c r="P80" s="339">
        <v>700.0</v>
      </c>
      <c r="Q80" s="378"/>
      <c r="R80" s="341"/>
      <c r="S80" s="10"/>
    </row>
    <row r="81" ht="16.5" customHeight="1">
      <c r="A81" s="10"/>
      <c r="B81" s="10"/>
      <c r="C81" s="337" t="s">
        <v>870</v>
      </c>
      <c r="D81" s="377" t="s">
        <v>908</v>
      </c>
      <c r="E81" s="339">
        <v>49000.0</v>
      </c>
      <c r="F81" s="339">
        <v>21000.0</v>
      </c>
      <c r="G81" s="339">
        <v>26600.0</v>
      </c>
      <c r="H81" s="339">
        <v>489.99999999999994</v>
      </c>
      <c r="I81" s="339">
        <v>1120.0</v>
      </c>
      <c r="J81" s="339">
        <v>630.0</v>
      </c>
      <c r="K81" s="339">
        <v>489999.99999999994</v>
      </c>
      <c r="L81" s="339">
        <v>244999.99999999997</v>
      </c>
      <c r="M81" s="339">
        <v>315000.0</v>
      </c>
      <c r="N81" s="339">
        <v>630.0</v>
      </c>
      <c r="O81" s="339">
        <v>1260.0</v>
      </c>
      <c r="P81" s="339">
        <v>909.9999999999999</v>
      </c>
      <c r="Q81" s="378"/>
      <c r="R81" s="341"/>
      <c r="S81" s="10"/>
    </row>
    <row r="82" ht="16.5" customHeight="1">
      <c r="A82" s="10"/>
      <c r="B82" s="10"/>
      <c r="C82" s="337" t="s">
        <v>873</v>
      </c>
      <c r="D82" s="377" t="s">
        <v>909</v>
      </c>
      <c r="E82" s="339">
        <v>62999.99999999999</v>
      </c>
      <c r="F82" s="339">
        <v>28000.0</v>
      </c>
      <c r="G82" s="339">
        <v>33600.0</v>
      </c>
      <c r="H82" s="339">
        <v>560.0</v>
      </c>
      <c r="I82" s="339">
        <v>1400.0</v>
      </c>
      <c r="J82" s="339">
        <v>770.0</v>
      </c>
      <c r="K82" s="339">
        <v>630000.0</v>
      </c>
      <c r="L82" s="339">
        <v>350000.0</v>
      </c>
      <c r="M82" s="339">
        <v>420000.0</v>
      </c>
      <c r="N82" s="339">
        <v>770.0</v>
      </c>
      <c r="O82" s="339">
        <v>1540.0</v>
      </c>
      <c r="P82" s="339">
        <v>1050.0</v>
      </c>
      <c r="Q82" s="378"/>
      <c r="R82" s="341"/>
      <c r="S82" s="10"/>
    </row>
    <row r="83" ht="16.5" customHeight="1">
      <c r="A83" s="10"/>
      <c r="B83" s="10"/>
      <c r="C83" s="347" t="s">
        <v>876</v>
      </c>
      <c r="D83" s="379" t="s">
        <v>910</v>
      </c>
      <c r="E83" s="351">
        <v>77000.0</v>
      </c>
      <c r="F83" s="351">
        <v>35000.0</v>
      </c>
      <c r="G83" s="351">
        <v>43400.0</v>
      </c>
      <c r="H83" s="351">
        <v>630.0</v>
      </c>
      <c r="I83" s="351">
        <v>1680.0</v>
      </c>
      <c r="J83" s="351">
        <v>909.9999999999999</v>
      </c>
      <c r="K83" s="351">
        <v>979999.9999999999</v>
      </c>
      <c r="L83" s="351">
        <v>560000.0</v>
      </c>
      <c r="M83" s="351">
        <v>700000.0</v>
      </c>
      <c r="N83" s="351">
        <v>909.9999999999999</v>
      </c>
      <c r="O83" s="351">
        <v>1959.9999999999998</v>
      </c>
      <c r="P83" s="351">
        <v>1260.0</v>
      </c>
      <c r="Q83" s="380"/>
      <c r="R83" s="353"/>
      <c r="S83" s="10"/>
    </row>
    <row r="84" ht="16.5" customHeight="1">
      <c r="A84" s="10"/>
      <c r="B84" s="10"/>
      <c r="C84" s="10"/>
      <c r="D84" s="10"/>
      <c r="E84" s="10"/>
      <c r="F84" s="10"/>
      <c r="G84" s="10"/>
      <c r="H84" s="10"/>
      <c r="I84" s="10"/>
      <c r="J84" s="10"/>
      <c r="K84" s="10"/>
      <c r="L84" s="10"/>
      <c r="M84" s="10"/>
      <c r="N84" s="10"/>
      <c r="O84" s="10"/>
      <c r="P84" s="10"/>
      <c r="Q84" s="10"/>
      <c r="R84" s="10"/>
      <c r="S84" s="10"/>
    </row>
    <row r="85" ht="16.5" customHeight="1">
      <c r="A85" s="10"/>
      <c r="B85" s="10"/>
      <c r="C85" s="10"/>
      <c r="D85" s="10"/>
      <c r="E85" s="10"/>
      <c r="F85" s="10"/>
      <c r="G85" s="10"/>
      <c r="H85" s="10"/>
      <c r="I85" s="10"/>
      <c r="J85" s="10"/>
      <c r="K85" s="10"/>
      <c r="L85" s="10"/>
      <c r="M85" s="10"/>
      <c r="N85" s="10"/>
      <c r="O85" s="10"/>
      <c r="P85" s="10"/>
      <c r="Q85" s="10"/>
      <c r="R85" s="10"/>
      <c r="S85" s="10"/>
    </row>
  </sheetData>
  <mergeCells count="2">
    <mergeCell ref="C35:C36"/>
    <mergeCell ref="K63:M6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9.13"/>
    <col customWidth="1" min="4" max="4" width="12.63"/>
    <col customWidth="1" min="5" max="5" width="6.38"/>
    <col customWidth="1" min="6" max="6" width="3.25"/>
    <col customWidth="1" min="7" max="8" width="6.38"/>
    <col customWidth="1" min="9" max="9" width="3.25"/>
    <col customWidth="1" min="10" max="11" width="6.38"/>
    <col customWidth="1" min="12" max="12" width="3.25"/>
    <col customWidth="1" min="13" max="14" width="6.38"/>
    <col customWidth="1" min="15" max="15" width="3.25"/>
    <col customWidth="1" min="16" max="17" width="6.38"/>
    <col customWidth="1" min="18" max="18" width="3.25"/>
    <col customWidth="1" min="19" max="20" width="6.38"/>
    <col customWidth="1" min="21" max="21" width="3.25"/>
    <col customWidth="1" min="22" max="23" width="6.38"/>
    <col customWidth="1" min="24" max="24" width="3.25"/>
    <col customWidth="1" min="25" max="26" width="6.38"/>
    <col customWidth="1" min="27" max="27" width="3.25"/>
    <col customWidth="1" min="28" max="29" width="6.38"/>
    <col customWidth="1" min="30" max="30" width="3.25"/>
    <col customWidth="1" min="31" max="32" width="6.38"/>
    <col customWidth="1" min="33" max="33" width="3.25"/>
    <col customWidth="1" min="34" max="35" width="6.38"/>
    <col customWidth="1" min="36" max="36" width="3.25"/>
    <col customWidth="1" min="37" max="38" width="6.38"/>
    <col customWidth="1" min="39" max="39" width="3.25"/>
    <col customWidth="1" min="40" max="41" width="6.38"/>
    <col customWidth="1" min="42" max="42" width="3.25"/>
    <col customWidth="1" min="43" max="44" width="6.38"/>
    <col customWidth="1" min="45" max="45" width="3.25"/>
    <col customWidth="1" min="46" max="47" width="6.38"/>
    <col customWidth="1" min="48" max="48" width="3.25"/>
    <col customWidth="1" min="49" max="50" width="6.38"/>
    <col customWidth="1" min="51" max="51" width="3.25"/>
    <col customWidth="1" min="52" max="52" width="6.38"/>
    <col customWidth="1" min="53" max="53" width="3.25"/>
    <col customWidth="1" min="54" max="54" width="10.13"/>
    <col customWidth="1" min="55" max="55" width="10.63"/>
    <col customWidth="1" min="56" max="56" width="7.63"/>
  </cols>
  <sheetData>
    <row r="2">
      <c r="A2" s="4"/>
      <c r="B2" s="254" t="s">
        <v>821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row>
    <row r="4">
      <c r="B4" s="7" t="s">
        <v>675</v>
      </c>
    </row>
    <row r="5">
      <c r="B5" s="7"/>
      <c r="C5" s="66" t="s">
        <v>911</v>
      </c>
    </row>
    <row r="6">
      <c r="B6" s="7"/>
      <c r="C6" s="66" t="s">
        <v>912</v>
      </c>
    </row>
    <row r="7">
      <c r="B7" s="7"/>
      <c r="C7" s="66" t="s">
        <v>913</v>
      </c>
    </row>
    <row r="8">
      <c r="B8" s="7"/>
      <c r="C8" s="66" t="s">
        <v>914</v>
      </c>
    </row>
    <row r="9">
      <c r="B9" s="7"/>
    </row>
    <row r="10">
      <c r="B10" s="7" t="s">
        <v>567</v>
      </c>
    </row>
    <row r="11">
      <c r="C11" s="255" t="s">
        <v>915</v>
      </c>
    </row>
    <row r="12">
      <c r="C12" s="66" t="s">
        <v>916</v>
      </c>
    </row>
    <row r="13">
      <c r="C13" s="8" t="s">
        <v>917</v>
      </c>
      <c r="E13" s="312"/>
      <c r="F13" s="312"/>
      <c r="G13" s="312"/>
      <c r="H13" s="312"/>
      <c r="I13" s="312"/>
      <c r="J13" s="312"/>
      <c r="K13" s="312"/>
    </row>
    <row r="14">
      <c r="C14" s="121" t="s">
        <v>918</v>
      </c>
      <c r="E14" s="211"/>
      <c r="F14" s="211"/>
      <c r="G14" s="211"/>
      <c r="H14" s="211"/>
      <c r="I14" s="211"/>
      <c r="J14" s="211"/>
      <c r="K14" s="121"/>
    </row>
    <row r="15">
      <c r="C15" s="121" t="s">
        <v>919</v>
      </c>
      <c r="E15" s="211"/>
      <c r="F15" s="211"/>
      <c r="G15" s="211"/>
      <c r="H15" s="211"/>
      <c r="I15" s="211"/>
      <c r="J15" s="211"/>
      <c r="K15" s="121"/>
    </row>
    <row r="16">
      <c r="C16" s="211"/>
      <c r="E16" s="211"/>
      <c r="F16" s="211"/>
      <c r="G16" s="211"/>
      <c r="H16" s="211"/>
      <c r="I16" s="211"/>
      <c r="J16" s="211"/>
      <c r="K16" s="121"/>
    </row>
    <row r="17">
      <c r="C17" s="9" t="s">
        <v>920</v>
      </c>
    </row>
    <row r="18">
      <c r="C18" s="223" t="s">
        <v>921</v>
      </c>
    </row>
    <row r="19">
      <c r="C19" s="8" t="s">
        <v>922</v>
      </c>
      <c r="E19" s="312"/>
      <c r="F19" s="312"/>
      <c r="G19" s="312"/>
      <c r="H19" s="312"/>
      <c r="I19" s="312"/>
      <c r="J19" s="312"/>
      <c r="L19" s="312"/>
      <c r="M19" s="312"/>
      <c r="N19" s="312"/>
      <c r="O19" s="312"/>
      <c r="P19" s="312"/>
      <c r="Q19" s="312"/>
      <c r="R19" s="312"/>
      <c r="S19" s="312"/>
    </row>
    <row r="20">
      <c r="C20" s="211"/>
      <c r="E20" s="211"/>
      <c r="F20" s="211"/>
      <c r="G20" s="211"/>
      <c r="H20" s="211"/>
      <c r="I20" s="211"/>
      <c r="J20" s="211"/>
      <c r="L20" s="211"/>
      <c r="M20" s="211"/>
      <c r="N20" s="211"/>
      <c r="O20" s="211"/>
      <c r="P20" s="211"/>
      <c r="Q20" s="211"/>
      <c r="R20" s="211"/>
      <c r="S20" s="211"/>
    </row>
    <row r="21">
      <c r="C21" s="223" t="s">
        <v>923</v>
      </c>
      <c r="E21" s="211"/>
      <c r="F21" s="211"/>
      <c r="G21" s="211"/>
      <c r="H21" s="211"/>
      <c r="I21" s="211"/>
      <c r="J21" s="211"/>
      <c r="L21" s="211"/>
      <c r="M21" s="211"/>
      <c r="N21" s="211"/>
      <c r="O21" s="211"/>
      <c r="P21" s="211"/>
      <c r="Q21" s="211"/>
      <c r="R21" s="211"/>
      <c r="S21" s="211"/>
    </row>
    <row r="22">
      <c r="C22" s="8" t="s">
        <v>924</v>
      </c>
      <c r="E22" s="211"/>
      <c r="F22" s="211"/>
      <c r="G22" s="211"/>
      <c r="H22" s="211"/>
      <c r="I22" s="211"/>
      <c r="J22" s="211"/>
      <c r="L22" s="211"/>
      <c r="M22" s="211"/>
      <c r="N22" s="211"/>
      <c r="O22" s="211"/>
      <c r="P22" s="211"/>
      <c r="Q22" s="211"/>
      <c r="R22" s="211"/>
      <c r="S22" s="211"/>
    </row>
    <row r="23">
      <c r="C23" s="211"/>
      <c r="E23" s="211"/>
      <c r="F23" s="211"/>
      <c r="G23" s="211"/>
      <c r="H23" s="211"/>
      <c r="I23" s="211"/>
      <c r="J23" s="211"/>
      <c r="K23" s="121"/>
    </row>
    <row r="24">
      <c r="C24" s="223" t="s">
        <v>925</v>
      </c>
      <c r="E24" s="211"/>
      <c r="F24" s="211"/>
      <c r="G24" s="211"/>
      <c r="H24" s="211"/>
      <c r="I24" s="211"/>
      <c r="J24" s="211"/>
      <c r="K24" s="121"/>
    </row>
    <row r="25">
      <c r="C25" s="8" t="s">
        <v>926</v>
      </c>
    </row>
    <row r="26">
      <c r="C26" s="211"/>
      <c r="E26" s="211"/>
      <c r="F26" s="211"/>
      <c r="G26" s="211"/>
      <c r="H26" s="211"/>
      <c r="I26" s="211"/>
      <c r="J26" s="211"/>
      <c r="K26" s="121"/>
    </row>
    <row r="27">
      <c r="C27" s="223" t="s">
        <v>927</v>
      </c>
      <c r="E27" s="211"/>
      <c r="F27" s="211"/>
      <c r="G27" s="211"/>
      <c r="H27" s="211"/>
      <c r="I27" s="211"/>
      <c r="J27" s="211"/>
      <c r="K27" s="121"/>
    </row>
    <row r="28">
      <c r="C28" s="8" t="s">
        <v>928</v>
      </c>
      <c r="E28" s="211"/>
      <c r="F28" s="211"/>
      <c r="G28" s="211"/>
      <c r="H28" s="211"/>
      <c r="I28" s="211"/>
      <c r="J28" s="211"/>
      <c r="K28" s="121"/>
    </row>
    <row r="29">
      <c r="C29" s="8" t="s">
        <v>929</v>
      </c>
      <c r="E29" s="211"/>
      <c r="F29" s="211"/>
      <c r="G29" s="211"/>
      <c r="H29" s="211"/>
      <c r="I29" s="211"/>
      <c r="J29" s="211"/>
      <c r="K29" s="121"/>
    </row>
    <row r="30">
      <c r="C30" s="8" t="s">
        <v>930</v>
      </c>
      <c r="E30" s="211"/>
      <c r="F30" s="211"/>
      <c r="G30" s="211"/>
      <c r="H30" s="211"/>
      <c r="I30" s="211"/>
      <c r="J30" s="211"/>
      <c r="K30" s="121"/>
    </row>
    <row r="31">
      <c r="C31" s="121" t="s">
        <v>931</v>
      </c>
      <c r="E31" s="211"/>
      <c r="F31" s="211"/>
      <c r="G31" s="211"/>
      <c r="H31" s="211"/>
      <c r="I31" s="211"/>
      <c r="J31" s="211"/>
      <c r="K31" s="121"/>
    </row>
    <row r="32">
      <c r="C32" s="121" t="s">
        <v>932</v>
      </c>
      <c r="E32" s="211"/>
      <c r="F32" s="211"/>
      <c r="G32" s="211"/>
      <c r="H32" s="211"/>
      <c r="I32" s="211"/>
      <c r="J32" s="211"/>
      <c r="K32" s="121"/>
    </row>
    <row r="33">
      <c r="C33" s="121" t="s">
        <v>933</v>
      </c>
      <c r="E33" s="211"/>
      <c r="F33" s="211"/>
      <c r="G33" s="211"/>
      <c r="H33" s="211"/>
      <c r="I33" s="211"/>
      <c r="J33" s="211"/>
      <c r="K33" s="121"/>
    </row>
    <row r="34">
      <c r="E34" s="8"/>
      <c r="G34" s="8"/>
    </row>
    <row r="35">
      <c r="C35" s="318" t="s">
        <v>845</v>
      </c>
      <c r="D35" s="319" t="s">
        <v>572</v>
      </c>
      <c r="E35" s="381" t="s">
        <v>934</v>
      </c>
      <c r="F35" s="382"/>
      <c r="G35" s="382"/>
      <c r="H35" s="382"/>
      <c r="I35" s="382"/>
      <c r="J35" s="382"/>
      <c r="K35" s="382"/>
      <c r="L35" s="382"/>
      <c r="M35" s="382"/>
      <c r="N35" s="382"/>
      <c r="O35" s="382"/>
      <c r="P35" s="383"/>
      <c r="Q35" s="384" t="s">
        <v>935</v>
      </c>
      <c r="R35" s="382"/>
      <c r="S35" s="382"/>
      <c r="T35" s="382"/>
      <c r="U35" s="382"/>
      <c r="V35" s="382"/>
      <c r="W35" s="382"/>
      <c r="X35" s="382"/>
      <c r="Y35" s="382"/>
      <c r="Z35" s="382"/>
      <c r="AA35" s="382"/>
      <c r="AB35" s="383"/>
      <c r="AC35" s="381" t="s">
        <v>848</v>
      </c>
      <c r="AD35" s="382"/>
      <c r="AE35" s="382"/>
      <c r="AF35" s="382"/>
      <c r="AG35" s="382"/>
      <c r="AH35" s="382"/>
      <c r="AI35" s="382"/>
      <c r="AJ35" s="382"/>
      <c r="AK35" s="382"/>
      <c r="AL35" s="382"/>
      <c r="AM35" s="382"/>
      <c r="AN35" s="383"/>
      <c r="AO35" s="384" t="s">
        <v>936</v>
      </c>
      <c r="AP35" s="382"/>
      <c r="AQ35" s="382"/>
      <c r="AR35" s="382"/>
      <c r="AS35" s="382"/>
      <c r="AT35" s="382"/>
      <c r="AU35" s="382"/>
      <c r="AV35" s="382"/>
      <c r="AW35" s="382"/>
      <c r="AX35" s="382"/>
      <c r="AY35" s="382"/>
      <c r="AZ35" s="383"/>
      <c r="BA35" s="385" t="s">
        <v>850</v>
      </c>
      <c r="BB35" s="386"/>
      <c r="BC35" s="387" t="s">
        <v>706</v>
      </c>
    </row>
    <row r="36">
      <c r="A36" s="10"/>
      <c r="B36" s="8"/>
      <c r="C36" s="97"/>
      <c r="D36" s="388"/>
      <c r="E36" s="389" t="s">
        <v>851</v>
      </c>
      <c r="F36" s="390"/>
      <c r="G36" s="391"/>
      <c r="H36" s="392" t="s">
        <v>937</v>
      </c>
      <c r="I36" s="393"/>
      <c r="J36" s="394"/>
      <c r="K36" s="395" t="s">
        <v>938</v>
      </c>
      <c r="L36" s="396"/>
      <c r="M36" s="397"/>
      <c r="N36" s="398" t="s">
        <v>853</v>
      </c>
      <c r="O36" s="399"/>
      <c r="P36" s="400"/>
      <c r="Q36" s="389" t="s">
        <v>851</v>
      </c>
      <c r="R36" s="390"/>
      <c r="S36" s="391"/>
      <c r="T36" s="392" t="s">
        <v>937</v>
      </c>
      <c r="U36" s="393"/>
      <c r="V36" s="394"/>
      <c r="W36" s="395" t="s">
        <v>938</v>
      </c>
      <c r="X36" s="396"/>
      <c r="Y36" s="397"/>
      <c r="Z36" s="398" t="s">
        <v>853</v>
      </c>
      <c r="AA36" s="399"/>
      <c r="AB36" s="400"/>
      <c r="AC36" s="389" t="s">
        <v>851</v>
      </c>
      <c r="AD36" s="390"/>
      <c r="AE36" s="391"/>
      <c r="AF36" s="392" t="s">
        <v>937</v>
      </c>
      <c r="AG36" s="393"/>
      <c r="AH36" s="394"/>
      <c r="AI36" s="395" t="s">
        <v>938</v>
      </c>
      <c r="AJ36" s="396"/>
      <c r="AK36" s="397"/>
      <c r="AL36" s="398" t="s">
        <v>853</v>
      </c>
      <c r="AM36" s="399"/>
      <c r="AN36" s="400"/>
      <c r="AO36" s="389" t="s">
        <v>851</v>
      </c>
      <c r="AP36" s="390"/>
      <c r="AQ36" s="391"/>
      <c r="AR36" s="392" t="s">
        <v>937</v>
      </c>
      <c r="AS36" s="393"/>
      <c r="AT36" s="394"/>
      <c r="AU36" s="395" t="s">
        <v>938</v>
      </c>
      <c r="AV36" s="396"/>
      <c r="AW36" s="397"/>
      <c r="AX36" s="398" t="s">
        <v>853</v>
      </c>
      <c r="AY36" s="399"/>
      <c r="AZ36" s="400"/>
      <c r="BA36" s="401" t="s">
        <v>854</v>
      </c>
      <c r="BB36" s="402"/>
      <c r="BC36" s="403"/>
    </row>
    <row r="37">
      <c r="A37" s="9" t="s">
        <v>167</v>
      </c>
      <c r="B37" s="331"/>
      <c r="C37" s="404" t="s">
        <v>855</v>
      </c>
      <c r="D37" s="338" t="s">
        <v>939</v>
      </c>
      <c r="E37" s="339">
        <v>7200.0</v>
      </c>
      <c r="F37" s="405" t="s">
        <v>940</v>
      </c>
      <c r="G37" s="406">
        <v>14400.0</v>
      </c>
      <c r="H37" s="339">
        <v>1500.0</v>
      </c>
      <c r="I37" s="405" t="s">
        <v>940</v>
      </c>
      <c r="J37" s="406">
        <f t="shared" ref="J37:J52" si="1">H37*2</f>
        <v>3000</v>
      </c>
      <c r="K37" s="339">
        <f t="shared" ref="K37:K52" si="2">H37/2</f>
        <v>750</v>
      </c>
      <c r="L37" s="405" t="s">
        <v>940</v>
      </c>
      <c r="M37" s="406">
        <v>3000.0</v>
      </c>
      <c r="N37" s="339">
        <v>500.0</v>
      </c>
      <c r="O37" s="405" t="s">
        <v>940</v>
      </c>
      <c r="P37" s="406">
        <v>1000.0</v>
      </c>
      <c r="Q37" s="339">
        <v>30.0</v>
      </c>
      <c r="R37" s="405" t="s">
        <v>940</v>
      </c>
      <c r="S37" s="406">
        <v>160.0</v>
      </c>
      <c r="T37" s="407">
        <v>100.0</v>
      </c>
      <c r="U37" s="405" t="s">
        <v>940</v>
      </c>
      <c r="V37" s="406">
        <v>300.0</v>
      </c>
      <c r="W37" s="339">
        <v>50.0</v>
      </c>
      <c r="X37" s="405" t="s">
        <v>940</v>
      </c>
      <c r="Y37" s="406">
        <v>200.0</v>
      </c>
      <c r="Z37" s="339">
        <v>30.0</v>
      </c>
      <c r="AA37" s="405" t="s">
        <v>940</v>
      </c>
      <c r="AB37" s="406">
        <v>160.0</v>
      </c>
      <c r="AC37" s="339">
        <v>18000.0</v>
      </c>
      <c r="AD37" s="405" t="s">
        <v>940</v>
      </c>
      <c r="AE37" s="406">
        <v>350000.0</v>
      </c>
      <c r="AF37" s="339">
        <v>9000.0</v>
      </c>
      <c r="AG37" s="405" t="s">
        <v>940</v>
      </c>
      <c r="AH37" s="344">
        <v>135000.0</v>
      </c>
      <c r="AI37" s="339">
        <f t="shared" ref="AI37:AI43" si="3">AF37/1.8</f>
        <v>5000</v>
      </c>
      <c r="AJ37" s="405" t="s">
        <v>940</v>
      </c>
      <c r="AK37" s="344">
        <v>100000.0</v>
      </c>
      <c r="AL37" s="339">
        <v>3300.0</v>
      </c>
      <c r="AM37" s="405" t="s">
        <v>940</v>
      </c>
      <c r="AN37" s="406">
        <v>66000.0</v>
      </c>
      <c r="AO37" s="339">
        <v>50.0</v>
      </c>
      <c r="AP37" s="405" t="s">
        <v>940</v>
      </c>
      <c r="AQ37" s="408">
        <v>100.0</v>
      </c>
      <c r="AR37" s="407">
        <v>175.0</v>
      </c>
      <c r="AS37" s="409" t="s">
        <v>940</v>
      </c>
      <c r="AT37" s="410">
        <v>350.0</v>
      </c>
      <c r="AU37" s="339">
        <v>90.0</v>
      </c>
      <c r="AV37" s="405" t="s">
        <v>940</v>
      </c>
      <c r="AW37" s="408">
        <v>220.0</v>
      </c>
      <c r="AX37" s="339">
        <v>30.0</v>
      </c>
      <c r="AY37" s="405" t="s">
        <v>940</v>
      </c>
      <c r="AZ37" s="408">
        <v>90.0</v>
      </c>
      <c r="BA37" s="339" t="s">
        <v>940</v>
      </c>
      <c r="BB37" s="344">
        <v>5000.0</v>
      </c>
      <c r="BC37" s="403"/>
    </row>
    <row r="38">
      <c r="A38" s="10"/>
      <c r="B38" s="8"/>
      <c r="C38" s="411" t="s">
        <v>856</v>
      </c>
      <c r="D38" s="338" t="s">
        <v>941</v>
      </c>
      <c r="E38" s="339">
        <v>7200.0</v>
      </c>
      <c r="F38" s="405" t="s">
        <v>940</v>
      </c>
      <c r="G38" s="406">
        <v>14400.0</v>
      </c>
      <c r="H38" s="339">
        <v>1500.0</v>
      </c>
      <c r="I38" s="405" t="s">
        <v>940</v>
      </c>
      <c r="J38" s="406">
        <f t="shared" si="1"/>
        <v>3000</v>
      </c>
      <c r="K38" s="339">
        <f t="shared" si="2"/>
        <v>750</v>
      </c>
      <c r="L38" s="405" t="s">
        <v>940</v>
      </c>
      <c r="M38" s="406">
        <v>3000.0</v>
      </c>
      <c r="N38" s="339">
        <v>500.0</v>
      </c>
      <c r="O38" s="405" t="s">
        <v>940</v>
      </c>
      <c r="P38" s="406">
        <v>1000.0</v>
      </c>
      <c r="Q38" s="339">
        <v>30.0</v>
      </c>
      <c r="R38" s="405" t="s">
        <v>940</v>
      </c>
      <c r="S38" s="406">
        <v>160.0</v>
      </c>
      <c r="T38" s="407">
        <v>100.0</v>
      </c>
      <c r="U38" s="405" t="s">
        <v>940</v>
      </c>
      <c r="V38" s="406">
        <v>300.0</v>
      </c>
      <c r="W38" s="339">
        <v>50.0</v>
      </c>
      <c r="X38" s="405" t="s">
        <v>940</v>
      </c>
      <c r="Y38" s="406">
        <v>200.0</v>
      </c>
      <c r="Z38" s="339">
        <v>30.0</v>
      </c>
      <c r="AA38" s="405" t="s">
        <v>940</v>
      </c>
      <c r="AB38" s="406">
        <v>160.0</v>
      </c>
      <c r="AC38" s="339">
        <v>18000.0</v>
      </c>
      <c r="AD38" s="405" t="s">
        <v>940</v>
      </c>
      <c r="AE38" s="406">
        <v>350000.0</v>
      </c>
      <c r="AF38" s="339">
        <v>9000.0</v>
      </c>
      <c r="AG38" s="405" t="s">
        <v>940</v>
      </c>
      <c r="AH38" s="344">
        <v>135000.0</v>
      </c>
      <c r="AI38" s="339">
        <f t="shared" si="3"/>
        <v>5000</v>
      </c>
      <c r="AJ38" s="405" t="s">
        <v>940</v>
      </c>
      <c r="AK38" s="344">
        <v>100000.0</v>
      </c>
      <c r="AL38" s="339">
        <v>3300.0</v>
      </c>
      <c r="AM38" s="405" t="s">
        <v>940</v>
      </c>
      <c r="AN38" s="406">
        <v>66000.0</v>
      </c>
      <c r="AO38" s="339">
        <v>50.0</v>
      </c>
      <c r="AP38" s="405" t="s">
        <v>940</v>
      </c>
      <c r="AQ38" s="408">
        <v>100.0</v>
      </c>
      <c r="AR38" s="407">
        <v>175.0</v>
      </c>
      <c r="AS38" s="409" t="s">
        <v>940</v>
      </c>
      <c r="AT38" s="410">
        <v>350.0</v>
      </c>
      <c r="AU38" s="339">
        <v>90.0</v>
      </c>
      <c r="AV38" s="405" t="s">
        <v>940</v>
      </c>
      <c r="AW38" s="408">
        <v>220.0</v>
      </c>
      <c r="AX38" s="339">
        <v>30.0</v>
      </c>
      <c r="AY38" s="405" t="s">
        <v>940</v>
      </c>
      <c r="AZ38" s="408">
        <v>90.0</v>
      </c>
      <c r="BA38" s="339" t="s">
        <v>940</v>
      </c>
      <c r="BB38" s="344">
        <v>5000.0</v>
      </c>
      <c r="BC38" s="412"/>
    </row>
    <row r="39">
      <c r="A39" s="10"/>
      <c r="B39" s="8"/>
      <c r="C39" s="411" t="s">
        <v>857</v>
      </c>
      <c r="D39" s="338" t="s">
        <v>942</v>
      </c>
      <c r="E39" s="339">
        <v>7200.0</v>
      </c>
      <c r="F39" s="405" t="s">
        <v>940</v>
      </c>
      <c r="G39" s="406">
        <v>14400.0</v>
      </c>
      <c r="H39" s="339">
        <v>2250.0</v>
      </c>
      <c r="I39" s="405" t="s">
        <v>940</v>
      </c>
      <c r="J39" s="406">
        <f t="shared" si="1"/>
        <v>4500</v>
      </c>
      <c r="K39" s="339">
        <f t="shared" si="2"/>
        <v>1125</v>
      </c>
      <c r="L39" s="405" t="s">
        <v>940</v>
      </c>
      <c r="M39" s="406">
        <v>4500.0</v>
      </c>
      <c r="N39" s="339">
        <v>750.0</v>
      </c>
      <c r="O39" s="405" t="s">
        <v>940</v>
      </c>
      <c r="P39" s="406">
        <v>1500.0</v>
      </c>
      <c r="Q39" s="339">
        <v>30.0</v>
      </c>
      <c r="R39" s="405" t="s">
        <v>940</v>
      </c>
      <c r="S39" s="406">
        <v>160.0</v>
      </c>
      <c r="T39" s="407">
        <v>100.0</v>
      </c>
      <c r="U39" s="405" t="s">
        <v>940</v>
      </c>
      <c r="V39" s="406">
        <v>300.0</v>
      </c>
      <c r="W39" s="339">
        <v>50.0</v>
      </c>
      <c r="X39" s="405" t="s">
        <v>940</v>
      </c>
      <c r="Y39" s="406">
        <v>200.0</v>
      </c>
      <c r="Z39" s="339">
        <v>30.0</v>
      </c>
      <c r="AA39" s="405" t="s">
        <v>940</v>
      </c>
      <c r="AB39" s="406">
        <v>160.0</v>
      </c>
      <c r="AC39" s="339">
        <v>18000.0</v>
      </c>
      <c r="AD39" s="405" t="s">
        <v>940</v>
      </c>
      <c r="AE39" s="406">
        <v>350000.0</v>
      </c>
      <c r="AF39" s="339">
        <v>9000.0</v>
      </c>
      <c r="AG39" s="405" t="s">
        <v>940</v>
      </c>
      <c r="AH39" s="344">
        <v>135000.0</v>
      </c>
      <c r="AI39" s="339">
        <f t="shared" si="3"/>
        <v>5000</v>
      </c>
      <c r="AJ39" s="405" t="s">
        <v>940</v>
      </c>
      <c r="AK39" s="344">
        <v>100000.0</v>
      </c>
      <c r="AL39" s="339">
        <v>3300.0</v>
      </c>
      <c r="AM39" s="405" t="s">
        <v>940</v>
      </c>
      <c r="AN39" s="406">
        <v>66000.0</v>
      </c>
      <c r="AO39" s="339">
        <v>50.0</v>
      </c>
      <c r="AP39" s="405" t="s">
        <v>940</v>
      </c>
      <c r="AQ39" s="408">
        <v>100.0</v>
      </c>
      <c r="AR39" s="407">
        <v>175.0</v>
      </c>
      <c r="AS39" s="409" t="s">
        <v>940</v>
      </c>
      <c r="AT39" s="410">
        <v>350.0</v>
      </c>
      <c r="AU39" s="339">
        <v>90.0</v>
      </c>
      <c r="AV39" s="405" t="s">
        <v>940</v>
      </c>
      <c r="AW39" s="408">
        <v>220.0</v>
      </c>
      <c r="AX39" s="339">
        <v>30.0</v>
      </c>
      <c r="AY39" s="405" t="s">
        <v>940</v>
      </c>
      <c r="AZ39" s="408">
        <v>90.0</v>
      </c>
      <c r="BA39" s="339" t="s">
        <v>940</v>
      </c>
      <c r="BB39" s="344">
        <v>5000.0</v>
      </c>
      <c r="BC39" s="412"/>
    </row>
    <row r="40">
      <c r="A40" s="10"/>
      <c r="B40" s="8"/>
      <c r="C40" s="411" t="s">
        <v>858</v>
      </c>
      <c r="D40" s="338" t="s">
        <v>943</v>
      </c>
      <c r="E40" s="339">
        <v>7200.0</v>
      </c>
      <c r="F40" s="405" t="s">
        <v>940</v>
      </c>
      <c r="G40" s="406">
        <v>14400.0</v>
      </c>
      <c r="H40" s="339">
        <v>2250.0</v>
      </c>
      <c r="I40" s="405" t="s">
        <v>940</v>
      </c>
      <c r="J40" s="406">
        <f t="shared" si="1"/>
        <v>4500</v>
      </c>
      <c r="K40" s="339">
        <f t="shared" si="2"/>
        <v>1125</v>
      </c>
      <c r="L40" s="405" t="s">
        <v>940</v>
      </c>
      <c r="M40" s="406">
        <v>4500.0</v>
      </c>
      <c r="N40" s="339">
        <v>750.0</v>
      </c>
      <c r="O40" s="405" t="s">
        <v>940</v>
      </c>
      <c r="P40" s="406">
        <v>1500.0</v>
      </c>
      <c r="Q40" s="339">
        <v>35.0</v>
      </c>
      <c r="R40" s="405" t="s">
        <v>940</v>
      </c>
      <c r="S40" s="406">
        <v>170.0</v>
      </c>
      <c r="T40" s="407">
        <v>110.0</v>
      </c>
      <c r="U40" s="405" t="s">
        <v>940</v>
      </c>
      <c r="V40" s="406">
        <v>320.0</v>
      </c>
      <c r="W40" s="339">
        <v>55.0</v>
      </c>
      <c r="X40" s="405" t="s">
        <v>940</v>
      </c>
      <c r="Y40" s="406">
        <v>210.0</v>
      </c>
      <c r="Z40" s="339">
        <v>35.0</v>
      </c>
      <c r="AA40" s="405" t="s">
        <v>940</v>
      </c>
      <c r="AB40" s="406">
        <v>170.0</v>
      </c>
      <c r="AC40" s="339">
        <v>18000.0</v>
      </c>
      <c r="AD40" s="405" t="s">
        <v>940</v>
      </c>
      <c r="AE40" s="406">
        <v>350000.0</v>
      </c>
      <c r="AF40" s="339">
        <v>9000.0</v>
      </c>
      <c r="AG40" s="405" t="s">
        <v>940</v>
      </c>
      <c r="AH40" s="344">
        <v>135000.0</v>
      </c>
      <c r="AI40" s="339">
        <f t="shared" si="3"/>
        <v>5000</v>
      </c>
      <c r="AJ40" s="405" t="s">
        <v>940</v>
      </c>
      <c r="AK40" s="344">
        <v>100000.0</v>
      </c>
      <c r="AL40" s="339">
        <v>3300.0</v>
      </c>
      <c r="AM40" s="405" t="s">
        <v>940</v>
      </c>
      <c r="AN40" s="406">
        <v>66000.0</v>
      </c>
      <c r="AO40" s="339">
        <v>60.0</v>
      </c>
      <c r="AP40" s="405" t="s">
        <v>940</v>
      </c>
      <c r="AQ40" s="408">
        <v>120.0</v>
      </c>
      <c r="AR40" s="407">
        <v>190.0</v>
      </c>
      <c r="AS40" s="409" t="s">
        <v>940</v>
      </c>
      <c r="AT40" s="410">
        <v>380.0</v>
      </c>
      <c r="AU40" s="339">
        <v>100.0</v>
      </c>
      <c r="AV40" s="405" t="s">
        <v>940</v>
      </c>
      <c r="AW40" s="408">
        <v>250.0</v>
      </c>
      <c r="AX40" s="339">
        <v>35.0</v>
      </c>
      <c r="AY40" s="405" t="s">
        <v>940</v>
      </c>
      <c r="AZ40" s="408">
        <v>105.0</v>
      </c>
      <c r="BA40" s="339" t="s">
        <v>940</v>
      </c>
      <c r="BB40" s="344">
        <v>15000.0</v>
      </c>
      <c r="BC40" s="412"/>
    </row>
    <row r="41">
      <c r="A41" s="10"/>
      <c r="B41" s="8"/>
      <c r="C41" s="411" t="s">
        <v>859</v>
      </c>
      <c r="D41" s="338" t="s">
        <v>944</v>
      </c>
      <c r="E41" s="339">
        <v>7200.0</v>
      </c>
      <c r="F41" s="405" t="s">
        <v>940</v>
      </c>
      <c r="G41" s="406">
        <v>14400.0</v>
      </c>
      <c r="H41" s="339">
        <v>2500.0</v>
      </c>
      <c r="I41" s="405" t="s">
        <v>940</v>
      </c>
      <c r="J41" s="406">
        <f t="shared" si="1"/>
        <v>5000</v>
      </c>
      <c r="K41" s="339">
        <f t="shared" si="2"/>
        <v>1250</v>
      </c>
      <c r="L41" s="405" t="s">
        <v>940</v>
      </c>
      <c r="M41" s="406">
        <v>5000.0</v>
      </c>
      <c r="N41" s="339">
        <v>830.0</v>
      </c>
      <c r="O41" s="405" t="s">
        <v>940</v>
      </c>
      <c r="P41" s="406">
        <v>1660.0</v>
      </c>
      <c r="Q41" s="339">
        <v>35.0</v>
      </c>
      <c r="R41" s="405" t="s">
        <v>940</v>
      </c>
      <c r="S41" s="406">
        <v>170.0</v>
      </c>
      <c r="T41" s="407">
        <v>110.0</v>
      </c>
      <c r="U41" s="405" t="s">
        <v>940</v>
      </c>
      <c r="V41" s="406">
        <v>320.0</v>
      </c>
      <c r="W41" s="339">
        <v>55.0</v>
      </c>
      <c r="X41" s="405" t="s">
        <v>940</v>
      </c>
      <c r="Y41" s="406">
        <v>210.0</v>
      </c>
      <c r="Z41" s="339">
        <v>35.0</v>
      </c>
      <c r="AA41" s="405" t="s">
        <v>940</v>
      </c>
      <c r="AB41" s="406">
        <v>170.0</v>
      </c>
      <c r="AC41" s="339">
        <v>18000.0</v>
      </c>
      <c r="AD41" s="405" t="s">
        <v>940</v>
      </c>
      <c r="AE41" s="406">
        <v>350000.0</v>
      </c>
      <c r="AF41" s="339">
        <v>9000.0</v>
      </c>
      <c r="AG41" s="405" t="s">
        <v>940</v>
      </c>
      <c r="AH41" s="344">
        <v>135000.0</v>
      </c>
      <c r="AI41" s="339">
        <f t="shared" si="3"/>
        <v>5000</v>
      </c>
      <c r="AJ41" s="405" t="s">
        <v>940</v>
      </c>
      <c r="AK41" s="344">
        <v>100000.0</v>
      </c>
      <c r="AL41" s="339">
        <v>3300.0</v>
      </c>
      <c r="AM41" s="405" t="s">
        <v>940</v>
      </c>
      <c r="AN41" s="406">
        <v>66000.0</v>
      </c>
      <c r="AO41" s="339">
        <v>60.0</v>
      </c>
      <c r="AP41" s="405" t="s">
        <v>940</v>
      </c>
      <c r="AQ41" s="408">
        <v>120.0</v>
      </c>
      <c r="AR41" s="407">
        <v>190.0</v>
      </c>
      <c r="AS41" s="409" t="s">
        <v>940</v>
      </c>
      <c r="AT41" s="410">
        <v>380.0</v>
      </c>
      <c r="AU41" s="339">
        <v>100.0</v>
      </c>
      <c r="AV41" s="405" t="s">
        <v>940</v>
      </c>
      <c r="AW41" s="408">
        <v>250.0</v>
      </c>
      <c r="AX41" s="339">
        <v>35.0</v>
      </c>
      <c r="AY41" s="405" t="s">
        <v>940</v>
      </c>
      <c r="AZ41" s="408">
        <v>105.0</v>
      </c>
      <c r="BA41" s="339" t="s">
        <v>940</v>
      </c>
      <c r="BB41" s="344">
        <v>20000.0</v>
      </c>
      <c r="BC41" s="412"/>
    </row>
    <row r="42">
      <c r="A42" s="10"/>
      <c r="B42" s="8"/>
      <c r="C42" s="411" t="s">
        <v>860</v>
      </c>
      <c r="D42" s="338" t="s">
        <v>945</v>
      </c>
      <c r="E42" s="339">
        <v>7200.0</v>
      </c>
      <c r="F42" s="405" t="s">
        <v>940</v>
      </c>
      <c r="G42" s="406">
        <v>14400.0</v>
      </c>
      <c r="H42" s="339">
        <v>3000.0</v>
      </c>
      <c r="I42" s="405" t="s">
        <v>940</v>
      </c>
      <c r="J42" s="406">
        <f t="shared" si="1"/>
        <v>6000</v>
      </c>
      <c r="K42" s="339">
        <f t="shared" si="2"/>
        <v>1500</v>
      </c>
      <c r="L42" s="405" t="s">
        <v>940</v>
      </c>
      <c r="M42" s="406">
        <v>6000.0</v>
      </c>
      <c r="N42" s="339">
        <v>1000.0</v>
      </c>
      <c r="O42" s="405" t="s">
        <v>940</v>
      </c>
      <c r="P42" s="406">
        <v>2000.0</v>
      </c>
      <c r="Q42" s="339">
        <v>45.0</v>
      </c>
      <c r="R42" s="405" t="s">
        <v>940</v>
      </c>
      <c r="S42" s="406">
        <v>190.0</v>
      </c>
      <c r="T42" s="407">
        <v>130.0</v>
      </c>
      <c r="U42" s="405" t="s">
        <v>940</v>
      </c>
      <c r="V42" s="406">
        <v>360.0</v>
      </c>
      <c r="W42" s="339">
        <v>65.0</v>
      </c>
      <c r="X42" s="405" t="s">
        <v>940</v>
      </c>
      <c r="Y42" s="406">
        <v>230.0</v>
      </c>
      <c r="Z42" s="339">
        <v>45.0</v>
      </c>
      <c r="AA42" s="405" t="s">
        <v>940</v>
      </c>
      <c r="AB42" s="406">
        <v>190.0</v>
      </c>
      <c r="AC42" s="339">
        <v>18000.0</v>
      </c>
      <c r="AD42" s="405" t="s">
        <v>940</v>
      </c>
      <c r="AE42" s="406">
        <v>350000.0</v>
      </c>
      <c r="AF42" s="339">
        <v>9000.0</v>
      </c>
      <c r="AG42" s="405" t="s">
        <v>940</v>
      </c>
      <c r="AH42" s="344">
        <v>135000.0</v>
      </c>
      <c r="AI42" s="339">
        <f t="shared" si="3"/>
        <v>5000</v>
      </c>
      <c r="AJ42" s="405" t="s">
        <v>940</v>
      </c>
      <c r="AK42" s="344">
        <v>100000.0</v>
      </c>
      <c r="AL42" s="339">
        <v>3300.0</v>
      </c>
      <c r="AM42" s="405" t="s">
        <v>940</v>
      </c>
      <c r="AN42" s="406">
        <v>66000.0</v>
      </c>
      <c r="AO42" s="339">
        <v>80.0</v>
      </c>
      <c r="AP42" s="405" t="s">
        <v>940</v>
      </c>
      <c r="AQ42" s="408">
        <v>160.0</v>
      </c>
      <c r="AR42" s="407">
        <v>230.0</v>
      </c>
      <c r="AS42" s="409" t="s">
        <v>940</v>
      </c>
      <c r="AT42" s="410">
        <v>460.0</v>
      </c>
      <c r="AU42" s="339">
        <v>115.0</v>
      </c>
      <c r="AV42" s="405" t="s">
        <v>940</v>
      </c>
      <c r="AW42" s="408">
        <v>290.0</v>
      </c>
      <c r="AX42" s="339">
        <v>45.0</v>
      </c>
      <c r="AY42" s="405" t="s">
        <v>940</v>
      </c>
      <c r="AZ42" s="408">
        <v>135.0</v>
      </c>
      <c r="BA42" s="339" t="s">
        <v>940</v>
      </c>
      <c r="BB42" s="344">
        <v>30000.0</v>
      </c>
      <c r="BC42" s="412"/>
    </row>
    <row r="43">
      <c r="A43" s="10"/>
      <c r="B43" s="8"/>
      <c r="C43" s="411" t="s">
        <v>861</v>
      </c>
      <c r="D43" s="338" t="s">
        <v>946</v>
      </c>
      <c r="E43" s="339">
        <v>10800.0</v>
      </c>
      <c r="F43" s="405" t="s">
        <v>940</v>
      </c>
      <c r="G43" s="406">
        <v>21600.0</v>
      </c>
      <c r="H43" s="339">
        <v>3250.0</v>
      </c>
      <c r="I43" s="405" t="s">
        <v>940</v>
      </c>
      <c r="J43" s="406">
        <f t="shared" si="1"/>
        <v>6500</v>
      </c>
      <c r="K43" s="339">
        <f t="shared" si="2"/>
        <v>1625</v>
      </c>
      <c r="L43" s="405" t="s">
        <v>940</v>
      </c>
      <c r="M43" s="406">
        <v>6500.0</v>
      </c>
      <c r="N43" s="339">
        <v>1100.0</v>
      </c>
      <c r="O43" s="405" t="s">
        <v>940</v>
      </c>
      <c r="P43" s="406">
        <v>2200.0</v>
      </c>
      <c r="Q43" s="339">
        <v>50.0</v>
      </c>
      <c r="R43" s="405" t="s">
        <v>940</v>
      </c>
      <c r="S43" s="406">
        <v>200.0</v>
      </c>
      <c r="T43" s="407">
        <v>150.0</v>
      </c>
      <c r="U43" s="405" t="s">
        <v>940</v>
      </c>
      <c r="V43" s="406">
        <v>400.0</v>
      </c>
      <c r="W43" s="339">
        <v>75.0</v>
      </c>
      <c r="X43" s="405" t="s">
        <v>940</v>
      </c>
      <c r="Y43" s="406">
        <v>250.0</v>
      </c>
      <c r="Z43" s="339">
        <v>50.0</v>
      </c>
      <c r="AA43" s="405" t="s">
        <v>940</v>
      </c>
      <c r="AB43" s="406">
        <v>200.0</v>
      </c>
      <c r="AC43" s="339">
        <v>27000.0</v>
      </c>
      <c r="AD43" s="405" t="s">
        <v>940</v>
      </c>
      <c r="AE43" s="406">
        <v>500000.0</v>
      </c>
      <c r="AF43" s="339">
        <v>13500.0</v>
      </c>
      <c r="AG43" s="405" t="s">
        <v>940</v>
      </c>
      <c r="AH43" s="344">
        <v>202500.0</v>
      </c>
      <c r="AI43" s="339">
        <f t="shared" si="3"/>
        <v>7500</v>
      </c>
      <c r="AJ43" s="405" t="s">
        <v>940</v>
      </c>
      <c r="AK43" s="344">
        <v>150000.0</v>
      </c>
      <c r="AL43" s="339">
        <f>AI43/1.5</f>
        <v>5000</v>
      </c>
      <c r="AM43" s="405" t="s">
        <v>940</v>
      </c>
      <c r="AN43" s="406">
        <v>100000.0</v>
      </c>
      <c r="AO43" s="339">
        <v>90.0</v>
      </c>
      <c r="AP43" s="405" t="s">
        <v>940</v>
      </c>
      <c r="AQ43" s="408">
        <v>180.0</v>
      </c>
      <c r="AR43" s="407">
        <v>260.0</v>
      </c>
      <c r="AS43" s="409" t="s">
        <v>940</v>
      </c>
      <c r="AT43" s="410">
        <v>520.0</v>
      </c>
      <c r="AU43" s="339">
        <v>130.0</v>
      </c>
      <c r="AV43" s="405" t="s">
        <v>940</v>
      </c>
      <c r="AW43" s="408">
        <v>325.0</v>
      </c>
      <c r="AX43" s="339">
        <v>50.0</v>
      </c>
      <c r="AY43" s="405" t="s">
        <v>940</v>
      </c>
      <c r="AZ43" s="408">
        <v>150.0</v>
      </c>
      <c r="BA43" s="339" t="s">
        <v>940</v>
      </c>
      <c r="BB43" s="344">
        <v>40000.0</v>
      </c>
      <c r="BC43" s="412"/>
    </row>
    <row r="44">
      <c r="A44" s="10"/>
      <c r="B44" s="8"/>
      <c r="C44" s="411" t="s">
        <v>862</v>
      </c>
      <c r="D44" s="338" t="s">
        <v>947</v>
      </c>
      <c r="E44" s="339">
        <v>15200.0</v>
      </c>
      <c r="F44" s="405" t="s">
        <v>940</v>
      </c>
      <c r="G44" s="406">
        <v>30400.0</v>
      </c>
      <c r="H44" s="339">
        <v>4000.0</v>
      </c>
      <c r="I44" s="405" t="s">
        <v>940</v>
      </c>
      <c r="J44" s="406">
        <f t="shared" si="1"/>
        <v>8000</v>
      </c>
      <c r="K44" s="339">
        <f t="shared" si="2"/>
        <v>2000</v>
      </c>
      <c r="L44" s="405" t="s">
        <v>940</v>
      </c>
      <c r="M44" s="406">
        <v>8000.0</v>
      </c>
      <c r="N44" s="339">
        <v>1300.0</v>
      </c>
      <c r="O44" s="405" t="s">
        <v>940</v>
      </c>
      <c r="P44" s="406">
        <v>2600.0</v>
      </c>
      <c r="Q44" s="339">
        <v>55.0</v>
      </c>
      <c r="R44" s="405" t="s">
        <v>940</v>
      </c>
      <c r="S44" s="406">
        <v>210.0</v>
      </c>
      <c r="T44" s="407">
        <v>160.0</v>
      </c>
      <c r="U44" s="405" t="s">
        <v>940</v>
      </c>
      <c r="V44" s="406">
        <v>420.0</v>
      </c>
      <c r="W44" s="339">
        <v>80.0</v>
      </c>
      <c r="X44" s="405" t="s">
        <v>940</v>
      </c>
      <c r="Y44" s="406">
        <v>260.0</v>
      </c>
      <c r="Z44" s="339">
        <v>55.0</v>
      </c>
      <c r="AA44" s="405" t="s">
        <v>940</v>
      </c>
      <c r="AB44" s="406">
        <v>210.0</v>
      </c>
      <c r="AC44" s="339">
        <v>38000.0</v>
      </c>
      <c r="AD44" s="405" t="s">
        <v>940</v>
      </c>
      <c r="AE44" s="406">
        <v>700000.0</v>
      </c>
      <c r="AF44" s="339">
        <v>19000.0</v>
      </c>
      <c r="AG44" s="405" t="s">
        <v>940</v>
      </c>
      <c r="AH44" s="344">
        <v>285000.0</v>
      </c>
      <c r="AI44" s="339">
        <v>10500.0</v>
      </c>
      <c r="AJ44" s="405" t="s">
        <v>940</v>
      </c>
      <c r="AK44" s="344">
        <v>210000.0</v>
      </c>
      <c r="AL44" s="339">
        <v>7000.0</v>
      </c>
      <c r="AM44" s="405" t="s">
        <v>940</v>
      </c>
      <c r="AN44" s="406">
        <v>140000.0</v>
      </c>
      <c r="AO44" s="339">
        <v>100.0</v>
      </c>
      <c r="AP44" s="405" t="s">
        <v>940</v>
      </c>
      <c r="AQ44" s="408">
        <v>200.0</v>
      </c>
      <c r="AR44" s="407">
        <v>280.0</v>
      </c>
      <c r="AS44" s="409" t="s">
        <v>940</v>
      </c>
      <c r="AT44" s="410">
        <v>560.0</v>
      </c>
      <c r="AU44" s="339">
        <v>140.0</v>
      </c>
      <c r="AV44" s="405" t="s">
        <v>940</v>
      </c>
      <c r="AW44" s="408">
        <v>350.0</v>
      </c>
      <c r="AX44" s="339">
        <v>55.0</v>
      </c>
      <c r="AY44" s="405" t="s">
        <v>940</v>
      </c>
      <c r="AZ44" s="408">
        <v>165.0</v>
      </c>
      <c r="BA44" s="339" t="s">
        <v>940</v>
      </c>
      <c r="BB44" s="344">
        <v>45000.0</v>
      </c>
      <c r="BC44" s="412"/>
    </row>
    <row r="45">
      <c r="A45" s="10"/>
      <c r="B45" s="8"/>
      <c r="C45" s="411" t="s">
        <v>863</v>
      </c>
      <c r="D45" s="338" t="s">
        <v>948</v>
      </c>
      <c r="E45" s="339">
        <v>18800.0</v>
      </c>
      <c r="F45" s="405" t="s">
        <v>940</v>
      </c>
      <c r="G45" s="406">
        <v>37600.0</v>
      </c>
      <c r="H45" s="339">
        <v>5000.0</v>
      </c>
      <c r="I45" s="405" t="s">
        <v>940</v>
      </c>
      <c r="J45" s="406">
        <f t="shared" si="1"/>
        <v>10000</v>
      </c>
      <c r="K45" s="339">
        <f t="shared" si="2"/>
        <v>2500</v>
      </c>
      <c r="L45" s="405" t="s">
        <v>940</v>
      </c>
      <c r="M45" s="406">
        <v>10000.0</v>
      </c>
      <c r="N45" s="339">
        <v>1600.0</v>
      </c>
      <c r="O45" s="405" t="s">
        <v>940</v>
      </c>
      <c r="P45" s="406">
        <v>3200.0</v>
      </c>
      <c r="Q45" s="339">
        <v>70.0</v>
      </c>
      <c r="R45" s="405" t="s">
        <v>940</v>
      </c>
      <c r="S45" s="406">
        <v>240.0</v>
      </c>
      <c r="T45" s="407">
        <v>210.0</v>
      </c>
      <c r="U45" s="405" t="s">
        <v>940</v>
      </c>
      <c r="V45" s="406">
        <v>520.0</v>
      </c>
      <c r="W45" s="339">
        <v>105.0</v>
      </c>
      <c r="X45" s="405" t="s">
        <v>940</v>
      </c>
      <c r="Y45" s="406">
        <v>310.0</v>
      </c>
      <c r="Z45" s="339">
        <v>70.0</v>
      </c>
      <c r="AA45" s="405" t="s">
        <v>940</v>
      </c>
      <c r="AB45" s="406">
        <v>240.0</v>
      </c>
      <c r="AC45" s="339">
        <v>47000.0</v>
      </c>
      <c r="AD45" s="405" t="s">
        <v>940</v>
      </c>
      <c r="AE45" s="406">
        <v>850000.0</v>
      </c>
      <c r="AF45" s="339">
        <v>23500.0</v>
      </c>
      <c r="AG45" s="405" t="s">
        <v>940</v>
      </c>
      <c r="AH45" s="344">
        <v>352500.0</v>
      </c>
      <c r="AI45" s="339">
        <v>13000.0</v>
      </c>
      <c r="AJ45" s="405" t="s">
        <v>940</v>
      </c>
      <c r="AK45" s="344">
        <v>260000.0</v>
      </c>
      <c r="AL45" s="339">
        <v>8500.0</v>
      </c>
      <c r="AM45" s="405" t="s">
        <v>940</v>
      </c>
      <c r="AN45" s="406">
        <v>170000.0</v>
      </c>
      <c r="AO45" s="339">
        <v>120.0</v>
      </c>
      <c r="AP45" s="405" t="s">
        <v>940</v>
      </c>
      <c r="AQ45" s="408">
        <v>240.0</v>
      </c>
      <c r="AR45" s="407">
        <v>270.0</v>
      </c>
      <c r="AS45" s="409" t="s">
        <v>940</v>
      </c>
      <c r="AT45" s="410">
        <v>540.0</v>
      </c>
      <c r="AU45" s="339">
        <v>180.0</v>
      </c>
      <c r="AV45" s="405" t="s">
        <v>940</v>
      </c>
      <c r="AW45" s="408">
        <v>450.0</v>
      </c>
      <c r="AX45" s="339">
        <v>70.0</v>
      </c>
      <c r="AY45" s="405" t="s">
        <v>940</v>
      </c>
      <c r="AZ45" s="408">
        <v>210.0</v>
      </c>
      <c r="BA45" s="339" t="s">
        <v>940</v>
      </c>
      <c r="BB45" s="344">
        <v>55000.0</v>
      </c>
      <c r="BC45" s="412"/>
    </row>
    <row r="46">
      <c r="A46" s="10"/>
      <c r="B46" s="8"/>
      <c r="C46" s="411" t="s">
        <v>864</v>
      </c>
      <c r="D46" s="338" t="s">
        <v>949</v>
      </c>
      <c r="E46" s="339">
        <v>20800.0</v>
      </c>
      <c r="F46" s="405" t="s">
        <v>940</v>
      </c>
      <c r="G46" s="406">
        <v>41600.0</v>
      </c>
      <c r="H46" s="339">
        <v>6000.0</v>
      </c>
      <c r="I46" s="405" t="s">
        <v>940</v>
      </c>
      <c r="J46" s="406">
        <f t="shared" si="1"/>
        <v>12000</v>
      </c>
      <c r="K46" s="339">
        <f t="shared" si="2"/>
        <v>3000</v>
      </c>
      <c r="L46" s="405" t="s">
        <v>940</v>
      </c>
      <c r="M46" s="406">
        <v>12000.0</v>
      </c>
      <c r="N46" s="339">
        <v>2000.0</v>
      </c>
      <c r="O46" s="405" t="s">
        <v>940</v>
      </c>
      <c r="P46" s="406">
        <v>4000.0</v>
      </c>
      <c r="Q46" s="339">
        <v>85.0</v>
      </c>
      <c r="R46" s="405" t="s">
        <v>940</v>
      </c>
      <c r="S46" s="406">
        <v>270.0</v>
      </c>
      <c r="T46" s="407">
        <v>250.0</v>
      </c>
      <c r="U46" s="405" t="s">
        <v>940</v>
      </c>
      <c r="V46" s="406">
        <v>600.0</v>
      </c>
      <c r="W46" s="339">
        <v>125.0</v>
      </c>
      <c r="X46" s="405" t="s">
        <v>940</v>
      </c>
      <c r="Y46" s="406">
        <v>350.0</v>
      </c>
      <c r="Z46" s="339">
        <v>85.0</v>
      </c>
      <c r="AA46" s="405" t="s">
        <v>940</v>
      </c>
      <c r="AB46" s="406">
        <v>270.0</v>
      </c>
      <c r="AC46" s="339">
        <v>52000.0</v>
      </c>
      <c r="AD46" s="405" t="s">
        <v>940</v>
      </c>
      <c r="AE46" s="406">
        <v>950000.0</v>
      </c>
      <c r="AF46" s="339">
        <v>26000.0</v>
      </c>
      <c r="AG46" s="405" t="s">
        <v>940</v>
      </c>
      <c r="AH46" s="344">
        <v>390000.0</v>
      </c>
      <c r="AI46" s="339">
        <v>14000.0</v>
      </c>
      <c r="AJ46" s="405" t="s">
        <v>940</v>
      </c>
      <c r="AK46" s="344">
        <v>280000.0</v>
      </c>
      <c r="AL46" s="339">
        <v>9500.0</v>
      </c>
      <c r="AM46" s="405" t="s">
        <v>940</v>
      </c>
      <c r="AN46" s="406">
        <v>190000.0</v>
      </c>
      <c r="AO46" s="339">
        <v>150.0</v>
      </c>
      <c r="AP46" s="405" t="s">
        <v>940</v>
      </c>
      <c r="AQ46" s="408">
        <v>300.0</v>
      </c>
      <c r="AR46" s="407">
        <v>430.0</v>
      </c>
      <c r="AS46" s="409" t="s">
        <v>940</v>
      </c>
      <c r="AT46" s="410">
        <v>860.0</v>
      </c>
      <c r="AU46" s="339">
        <v>220.0</v>
      </c>
      <c r="AV46" s="405" t="s">
        <v>940</v>
      </c>
      <c r="AW46" s="408">
        <v>550.0</v>
      </c>
      <c r="AX46" s="339">
        <v>85.0</v>
      </c>
      <c r="AY46" s="405" t="s">
        <v>940</v>
      </c>
      <c r="AZ46" s="408">
        <v>255.0</v>
      </c>
      <c r="BA46" s="339" t="s">
        <v>940</v>
      </c>
      <c r="BB46" s="344">
        <v>60000.0</v>
      </c>
      <c r="BC46" s="412"/>
    </row>
    <row r="47">
      <c r="B47" s="8"/>
      <c r="C47" s="411" t="s">
        <v>865</v>
      </c>
      <c r="D47" s="338" t="s">
        <v>950</v>
      </c>
      <c r="E47" s="339">
        <v>24000.0</v>
      </c>
      <c r="F47" s="405" t="s">
        <v>940</v>
      </c>
      <c r="G47" s="406">
        <v>48000.0</v>
      </c>
      <c r="H47" s="339">
        <v>6500.0</v>
      </c>
      <c r="I47" s="405" t="s">
        <v>940</v>
      </c>
      <c r="J47" s="406">
        <f t="shared" si="1"/>
        <v>13000</v>
      </c>
      <c r="K47" s="339">
        <f t="shared" si="2"/>
        <v>3250</v>
      </c>
      <c r="L47" s="405" t="s">
        <v>940</v>
      </c>
      <c r="M47" s="406">
        <v>13000.0</v>
      </c>
      <c r="N47" s="339">
        <v>2100.0</v>
      </c>
      <c r="O47" s="405" t="s">
        <v>940</v>
      </c>
      <c r="P47" s="406">
        <v>4200.0</v>
      </c>
      <c r="Q47" s="339">
        <v>95.0</v>
      </c>
      <c r="R47" s="405" t="s">
        <v>940</v>
      </c>
      <c r="S47" s="406">
        <v>290.0</v>
      </c>
      <c r="T47" s="407">
        <v>280.0</v>
      </c>
      <c r="U47" s="405" t="s">
        <v>940</v>
      </c>
      <c r="V47" s="406">
        <v>660.0</v>
      </c>
      <c r="W47" s="339">
        <v>140.0</v>
      </c>
      <c r="X47" s="405" t="s">
        <v>940</v>
      </c>
      <c r="Y47" s="406">
        <v>380.0</v>
      </c>
      <c r="Z47" s="339">
        <v>95.0</v>
      </c>
      <c r="AA47" s="405" t="s">
        <v>940</v>
      </c>
      <c r="AB47" s="406">
        <v>290.0</v>
      </c>
      <c r="AC47" s="339">
        <v>60000.0</v>
      </c>
      <c r="AD47" s="405" t="s">
        <v>940</v>
      </c>
      <c r="AE47" s="406">
        <v>1100000.0</v>
      </c>
      <c r="AF47" s="339">
        <v>30000.0</v>
      </c>
      <c r="AG47" s="405" t="s">
        <v>940</v>
      </c>
      <c r="AH47" s="344">
        <v>450000.0</v>
      </c>
      <c r="AI47" s="339">
        <v>17000.0</v>
      </c>
      <c r="AJ47" s="405" t="s">
        <v>940</v>
      </c>
      <c r="AK47" s="344">
        <v>330000.0</v>
      </c>
      <c r="AL47" s="339">
        <v>11000.0</v>
      </c>
      <c r="AM47" s="405" t="s">
        <v>940</v>
      </c>
      <c r="AN47" s="406">
        <v>220000.0</v>
      </c>
      <c r="AO47" s="339">
        <v>160.0</v>
      </c>
      <c r="AP47" s="405" t="s">
        <v>940</v>
      </c>
      <c r="AQ47" s="408">
        <v>320.0</v>
      </c>
      <c r="AR47" s="407">
        <v>490.0</v>
      </c>
      <c r="AS47" s="409" t="s">
        <v>940</v>
      </c>
      <c r="AT47" s="410">
        <v>980.0</v>
      </c>
      <c r="AU47" s="339">
        <v>245.0</v>
      </c>
      <c r="AV47" s="405" t="s">
        <v>940</v>
      </c>
      <c r="AW47" s="408">
        <v>610.0</v>
      </c>
      <c r="AX47" s="339">
        <v>95.0</v>
      </c>
      <c r="AY47" s="405" t="s">
        <v>940</v>
      </c>
      <c r="AZ47" s="408">
        <v>285.0</v>
      </c>
      <c r="BA47" s="339" t="s">
        <v>940</v>
      </c>
      <c r="BB47" s="344">
        <v>70000.0</v>
      </c>
      <c r="BC47" s="412"/>
    </row>
    <row r="48">
      <c r="B48" s="8"/>
      <c r="C48" s="411" t="s">
        <v>866</v>
      </c>
      <c r="D48" s="338" t="s">
        <v>951</v>
      </c>
      <c r="E48" s="339">
        <v>26000.0</v>
      </c>
      <c r="F48" s="405" t="s">
        <v>940</v>
      </c>
      <c r="G48" s="406">
        <v>52000.0</v>
      </c>
      <c r="H48" s="339">
        <v>8000.0</v>
      </c>
      <c r="I48" s="405" t="s">
        <v>940</v>
      </c>
      <c r="J48" s="406">
        <f t="shared" si="1"/>
        <v>16000</v>
      </c>
      <c r="K48" s="339">
        <f t="shared" si="2"/>
        <v>4000</v>
      </c>
      <c r="L48" s="405" t="s">
        <v>940</v>
      </c>
      <c r="M48" s="406">
        <v>16000.0</v>
      </c>
      <c r="N48" s="339">
        <v>2600.0</v>
      </c>
      <c r="O48" s="405" t="s">
        <v>940</v>
      </c>
      <c r="P48" s="406">
        <v>5200.0</v>
      </c>
      <c r="Q48" s="339">
        <v>105.0</v>
      </c>
      <c r="R48" s="405" t="s">
        <v>940</v>
      </c>
      <c r="S48" s="406">
        <v>310.0</v>
      </c>
      <c r="T48" s="407">
        <v>310.0</v>
      </c>
      <c r="U48" s="405" t="s">
        <v>940</v>
      </c>
      <c r="V48" s="406">
        <v>720.0</v>
      </c>
      <c r="W48" s="339">
        <v>155.0</v>
      </c>
      <c r="X48" s="405" t="s">
        <v>940</v>
      </c>
      <c r="Y48" s="406">
        <v>410.0</v>
      </c>
      <c r="Z48" s="339">
        <v>105.0</v>
      </c>
      <c r="AA48" s="405" t="s">
        <v>940</v>
      </c>
      <c r="AB48" s="406">
        <v>310.0</v>
      </c>
      <c r="AC48" s="339">
        <v>65000.0</v>
      </c>
      <c r="AD48" s="405" t="s">
        <v>940</v>
      </c>
      <c r="AE48" s="406">
        <v>1200000.0</v>
      </c>
      <c r="AF48" s="339">
        <v>32500.0</v>
      </c>
      <c r="AG48" s="405" t="s">
        <v>940</v>
      </c>
      <c r="AH48" s="344">
        <v>487500.0</v>
      </c>
      <c r="AI48" s="339">
        <v>18000.0</v>
      </c>
      <c r="AJ48" s="405" t="s">
        <v>940</v>
      </c>
      <c r="AK48" s="344">
        <v>350000.0</v>
      </c>
      <c r="AL48" s="339">
        <v>12000.0</v>
      </c>
      <c r="AM48" s="405" t="s">
        <v>940</v>
      </c>
      <c r="AN48" s="406">
        <v>240000.0</v>
      </c>
      <c r="AO48" s="339">
        <v>180.0</v>
      </c>
      <c r="AP48" s="405" t="s">
        <v>940</v>
      </c>
      <c r="AQ48" s="408">
        <v>360.0</v>
      </c>
      <c r="AR48" s="407">
        <v>540.0</v>
      </c>
      <c r="AS48" s="409" t="s">
        <v>940</v>
      </c>
      <c r="AT48" s="410">
        <v>1080.0</v>
      </c>
      <c r="AU48" s="339">
        <v>270.0</v>
      </c>
      <c r="AV48" s="405" t="s">
        <v>940</v>
      </c>
      <c r="AW48" s="408">
        <v>675.0</v>
      </c>
      <c r="AX48" s="339">
        <v>105.0</v>
      </c>
      <c r="AY48" s="405" t="s">
        <v>940</v>
      </c>
      <c r="AZ48" s="408">
        <v>315.0</v>
      </c>
      <c r="BA48" s="339" t="s">
        <v>940</v>
      </c>
      <c r="BB48" s="344">
        <v>75000.0</v>
      </c>
      <c r="BC48" s="412"/>
    </row>
    <row r="49">
      <c r="B49" s="8"/>
      <c r="C49" s="411" t="s">
        <v>866</v>
      </c>
      <c r="D49" s="338" t="s">
        <v>952</v>
      </c>
      <c r="E49" s="339">
        <v>26000.0</v>
      </c>
      <c r="F49" s="405" t="s">
        <v>940</v>
      </c>
      <c r="G49" s="406">
        <v>52000.0</v>
      </c>
      <c r="H49" s="339">
        <v>10000.0</v>
      </c>
      <c r="I49" s="405" t="s">
        <v>940</v>
      </c>
      <c r="J49" s="406">
        <f t="shared" si="1"/>
        <v>20000</v>
      </c>
      <c r="K49" s="339">
        <f t="shared" si="2"/>
        <v>5000</v>
      </c>
      <c r="L49" s="405" t="s">
        <v>940</v>
      </c>
      <c r="M49" s="406">
        <v>20000.0</v>
      </c>
      <c r="N49" s="339">
        <v>3300.0</v>
      </c>
      <c r="O49" s="405" t="s">
        <v>940</v>
      </c>
      <c r="P49" s="406">
        <v>6600.0</v>
      </c>
      <c r="Q49" s="339">
        <v>105.0</v>
      </c>
      <c r="R49" s="405" t="s">
        <v>940</v>
      </c>
      <c r="S49" s="406">
        <v>310.0</v>
      </c>
      <c r="T49" s="407">
        <v>310.0</v>
      </c>
      <c r="U49" s="405" t="s">
        <v>940</v>
      </c>
      <c r="V49" s="406">
        <v>720.0</v>
      </c>
      <c r="W49" s="339">
        <v>155.0</v>
      </c>
      <c r="X49" s="405" t="s">
        <v>940</v>
      </c>
      <c r="Y49" s="406">
        <v>410.0</v>
      </c>
      <c r="Z49" s="339">
        <v>105.0</v>
      </c>
      <c r="AA49" s="405" t="s">
        <v>940</v>
      </c>
      <c r="AB49" s="406">
        <v>310.0</v>
      </c>
      <c r="AC49" s="339">
        <v>65000.0</v>
      </c>
      <c r="AD49" s="405" t="s">
        <v>940</v>
      </c>
      <c r="AE49" s="406">
        <v>1200000.0</v>
      </c>
      <c r="AF49" s="339">
        <v>32500.0</v>
      </c>
      <c r="AG49" s="405" t="s">
        <v>940</v>
      </c>
      <c r="AH49" s="344">
        <v>487500.0</v>
      </c>
      <c r="AI49" s="339">
        <v>18000.0</v>
      </c>
      <c r="AJ49" s="405" t="s">
        <v>940</v>
      </c>
      <c r="AK49" s="344">
        <v>350000.0</v>
      </c>
      <c r="AL49" s="339">
        <v>12000.0</v>
      </c>
      <c r="AM49" s="405" t="s">
        <v>940</v>
      </c>
      <c r="AN49" s="406">
        <v>240000.0</v>
      </c>
      <c r="AO49" s="339">
        <v>180.0</v>
      </c>
      <c r="AP49" s="405" t="s">
        <v>940</v>
      </c>
      <c r="AQ49" s="408">
        <v>360.0</v>
      </c>
      <c r="AR49" s="407">
        <v>540.0</v>
      </c>
      <c r="AS49" s="409" t="s">
        <v>940</v>
      </c>
      <c r="AT49" s="410">
        <v>1080.0</v>
      </c>
      <c r="AU49" s="339">
        <v>270.0</v>
      </c>
      <c r="AV49" s="405" t="s">
        <v>940</v>
      </c>
      <c r="AW49" s="408">
        <v>790.0</v>
      </c>
      <c r="AX49" s="339">
        <v>105.0</v>
      </c>
      <c r="AY49" s="405" t="s">
        <v>940</v>
      </c>
      <c r="AZ49" s="408">
        <v>315.0</v>
      </c>
      <c r="BA49" s="339" t="s">
        <v>940</v>
      </c>
      <c r="BB49" s="344">
        <v>75000.0</v>
      </c>
      <c r="BC49" s="412"/>
    </row>
    <row r="50">
      <c r="B50" s="8"/>
      <c r="C50" s="411" t="s">
        <v>868</v>
      </c>
      <c r="D50" s="338" t="s">
        <v>953</v>
      </c>
      <c r="E50" s="339">
        <v>30000.0</v>
      </c>
      <c r="F50" s="405" t="s">
        <v>940</v>
      </c>
      <c r="G50" s="406">
        <v>60000.0</v>
      </c>
      <c r="H50" s="339">
        <v>11000.0</v>
      </c>
      <c r="I50" s="405" t="s">
        <v>940</v>
      </c>
      <c r="J50" s="406">
        <f t="shared" si="1"/>
        <v>22000</v>
      </c>
      <c r="K50" s="339">
        <f t="shared" si="2"/>
        <v>5500</v>
      </c>
      <c r="L50" s="405" t="s">
        <v>940</v>
      </c>
      <c r="M50" s="406">
        <v>22000.0</v>
      </c>
      <c r="N50" s="339">
        <v>3500.0</v>
      </c>
      <c r="O50" s="405" t="s">
        <v>940</v>
      </c>
      <c r="P50" s="406">
        <v>7000.0</v>
      </c>
      <c r="Q50" s="339">
        <v>120.0</v>
      </c>
      <c r="R50" s="405" t="s">
        <v>940</v>
      </c>
      <c r="S50" s="406">
        <v>340.0</v>
      </c>
      <c r="T50" s="407">
        <v>360.0</v>
      </c>
      <c r="U50" s="405" t="s">
        <v>940</v>
      </c>
      <c r="V50" s="406">
        <v>820.0</v>
      </c>
      <c r="W50" s="339">
        <v>180.0</v>
      </c>
      <c r="X50" s="405" t="s">
        <v>940</v>
      </c>
      <c r="Y50" s="406">
        <v>460.0</v>
      </c>
      <c r="Z50" s="339">
        <v>120.0</v>
      </c>
      <c r="AA50" s="405" t="s">
        <v>940</v>
      </c>
      <c r="AB50" s="406">
        <v>340.0</v>
      </c>
      <c r="AC50" s="339">
        <v>75000.0</v>
      </c>
      <c r="AD50" s="405" t="s">
        <v>940</v>
      </c>
      <c r="AE50" s="406">
        <v>1350000.0</v>
      </c>
      <c r="AF50" s="339">
        <v>37500.0</v>
      </c>
      <c r="AG50" s="405" t="s">
        <v>940</v>
      </c>
      <c r="AH50" s="344">
        <v>562500.0</v>
      </c>
      <c r="AI50" s="339">
        <v>20800.0</v>
      </c>
      <c r="AJ50" s="405" t="s">
        <v>940</v>
      </c>
      <c r="AK50" s="344">
        <v>410000.0</v>
      </c>
      <c r="AL50" s="339">
        <v>14000.0</v>
      </c>
      <c r="AM50" s="405" t="s">
        <v>940</v>
      </c>
      <c r="AN50" s="406">
        <v>280000.0</v>
      </c>
      <c r="AO50" s="339">
        <v>210.0</v>
      </c>
      <c r="AP50" s="405" t="s">
        <v>940</v>
      </c>
      <c r="AQ50" s="408">
        <v>420.0</v>
      </c>
      <c r="AR50" s="407">
        <v>630.0</v>
      </c>
      <c r="AS50" s="409" t="s">
        <v>940</v>
      </c>
      <c r="AT50" s="410">
        <v>1260.0</v>
      </c>
      <c r="AU50" s="339">
        <v>315.0</v>
      </c>
      <c r="AV50" s="405" t="s">
        <v>940</v>
      </c>
      <c r="AW50" s="408">
        <v>790.0</v>
      </c>
      <c r="AX50" s="339">
        <v>120.0</v>
      </c>
      <c r="AY50" s="405" t="s">
        <v>940</v>
      </c>
      <c r="AZ50" s="408">
        <v>360.0</v>
      </c>
      <c r="BA50" s="339" t="s">
        <v>940</v>
      </c>
      <c r="BB50" s="344">
        <v>90000.0</v>
      </c>
      <c r="BC50" s="412"/>
    </row>
    <row r="51">
      <c r="B51" s="8"/>
      <c r="C51" s="411" t="s">
        <v>868</v>
      </c>
      <c r="D51" s="338" t="s">
        <v>954</v>
      </c>
      <c r="E51" s="339">
        <v>30000.0</v>
      </c>
      <c r="F51" s="405" t="s">
        <v>940</v>
      </c>
      <c r="G51" s="406">
        <v>60000.0</v>
      </c>
      <c r="H51" s="339">
        <v>13000.0</v>
      </c>
      <c r="I51" s="405" t="s">
        <v>940</v>
      </c>
      <c r="J51" s="406">
        <f t="shared" si="1"/>
        <v>26000</v>
      </c>
      <c r="K51" s="339">
        <f t="shared" si="2"/>
        <v>6500</v>
      </c>
      <c r="L51" s="405" t="s">
        <v>940</v>
      </c>
      <c r="M51" s="406">
        <v>26000.0</v>
      </c>
      <c r="N51" s="339">
        <v>4300.0</v>
      </c>
      <c r="O51" s="405" t="s">
        <v>940</v>
      </c>
      <c r="P51" s="406">
        <v>8600.0</v>
      </c>
      <c r="Q51" s="339">
        <v>120.0</v>
      </c>
      <c r="R51" s="405" t="s">
        <v>940</v>
      </c>
      <c r="S51" s="406">
        <v>340.0</v>
      </c>
      <c r="T51" s="407">
        <v>360.0</v>
      </c>
      <c r="U51" s="405" t="s">
        <v>940</v>
      </c>
      <c r="V51" s="406">
        <v>820.0</v>
      </c>
      <c r="W51" s="339">
        <v>180.0</v>
      </c>
      <c r="X51" s="405" t="s">
        <v>940</v>
      </c>
      <c r="Y51" s="406">
        <v>460.0</v>
      </c>
      <c r="Z51" s="339">
        <v>120.0</v>
      </c>
      <c r="AA51" s="405" t="s">
        <v>940</v>
      </c>
      <c r="AB51" s="406">
        <v>340.0</v>
      </c>
      <c r="AC51" s="339">
        <v>75000.0</v>
      </c>
      <c r="AD51" s="405" t="s">
        <v>940</v>
      </c>
      <c r="AE51" s="406">
        <v>1350000.0</v>
      </c>
      <c r="AF51" s="339">
        <v>37500.0</v>
      </c>
      <c r="AG51" s="405" t="s">
        <v>940</v>
      </c>
      <c r="AH51" s="344">
        <v>562500.0</v>
      </c>
      <c r="AI51" s="339">
        <v>20800.0</v>
      </c>
      <c r="AJ51" s="405" t="s">
        <v>940</v>
      </c>
      <c r="AK51" s="344">
        <v>410000.0</v>
      </c>
      <c r="AL51" s="339">
        <v>14000.0</v>
      </c>
      <c r="AM51" s="405" t="s">
        <v>940</v>
      </c>
      <c r="AN51" s="406">
        <v>280000.0</v>
      </c>
      <c r="AO51" s="339">
        <v>210.0</v>
      </c>
      <c r="AP51" s="405" t="s">
        <v>940</v>
      </c>
      <c r="AQ51" s="408">
        <v>420.0</v>
      </c>
      <c r="AR51" s="407">
        <v>630.0</v>
      </c>
      <c r="AS51" s="409" t="s">
        <v>940</v>
      </c>
      <c r="AT51" s="410">
        <v>1260.0</v>
      </c>
      <c r="AU51" s="339">
        <v>315.0</v>
      </c>
      <c r="AV51" s="405" t="s">
        <v>940</v>
      </c>
      <c r="AW51" s="408">
        <v>790.0</v>
      </c>
      <c r="AX51" s="339">
        <v>120.0</v>
      </c>
      <c r="AY51" s="405" t="s">
        <v>940</v>
      </c>
      <c r="AZ51" s="408">
        <v>360.0</v>
      </c>
      <c r="BA51" s="339" t="s">
        <v>940</v>
      </c>
      <c r="BB51" s="344">
        <v>90000.0</v>
      </c>
      <c r="BC51" s="412"/>
    </row>
    <row r="52">
      <c r="B52" s="8"/>
      <c r="C52" s="413" t="s">
        <v>870</v>
      </c>
      <c r="D52" s="414" t="s">
        <v>955</v>
      </c>
      <c r="E52" s="351">
        <v>32000.0</v>
      </c>
      <c r="F52" s="415" t="s">
        <v>940</v>
      </c>
      <c r="G52" s="416">
        <v>64000.0</v>
      </c>
      <c r="H52" s="351">
        <v>15000.0</v>
      </c>
      <c r="I52" s="415" t="s">
        <v>940</v>
      </c>
      <c r="J52" s="416">
        <f t="shared" si="1"/>
        <v>30000</v>
      </c>
      <c r="K52" s="351">
        <f t="shared" si="2"/>
        <v>7500</v>
      </c>
      <c r="L52" s="415" t="s">
        <v>940</v>
      </c>
      <c r="M52" s="416">
        <v>30000.0</v>
      </c>
      <c r="N52" s="351">
        <v>5000.0</v>
      </c>
      <c r="O52" s="415" t="s">
        <v>940</v>
      </c>
      <c r="P52" s="416">
        <v>10000.0</v>
      </c>
      <c r="Q52" s="351">
        <v>150.0</v>
      </c>
      <c r="R52" s="415" t="s">
        <v>940</v>
      </c>
      <c r="S52" s="416">
        <v>400.0</v>
      </c>
      <c r="T52" s="417">
        <v>450.0</v>
      </c>
      <c r="U52" s="415" t="s">
        <v>940</v>
      </c>
      <c r="V52" s="416">
        <v>1000.0</v>
      </c>
      <c r="W52" s="351">
        <v>225.0</v>
      </c>
      <c r="X52" s="415" t="s">
        <v>940</v>
      </c>
      <c r="Y52" s="416">
        <v>550.0</v>
      </c>
      <c r="Z52" s="351">
        <v>150.0</v>
      </c>
      <c r="AA52" s="415" t="s">
        <v>940</v>
      </c>
      <c r="AB52" s="416">
        <v>400.0</v>
      </c>
      <c r="AC52" s="351">
        <v>80000.0</v>
      </c>
      <c r="AD52" s="415" t="s">
        <v>940</v>
      </c>
      <c r="AE52" s="350">
        <v>1450000.0</v>
      </c>
      <c r="AF52" s="351">
        <v>40000.0</v>
      </c>
      <c r="AG52" s="415" t="s">
        <v>940</v>
      </c>
      <c r="AH52" s="350">
        <v>600000.0</v>
      </c>
      <c r="AI52" s="351">
        <v>22000.0</v>
      </c>
      <c r="AJ52" s="415" t="s">
        <v>940</v>
      </c>
      <c r="AK52" s="350">
        <v>450000.0</v>
      </c>
      <c r="AL52" s="351">
        <v>15000.0</v>
      </c>
      <c r="AM52" s="415" t="s">
        <v>940</v>
      </c>
      <c r="AN52" s="416">
        <v>300000.0</v>
      </c>
      <c r="AO52" s="351">
        <v>260.0</v>
      </c>
      <c r="AP52" s="415" t="s">
        <v>940</v>
      </c>
      <c r="AQ52" s="418">
        <v>520.0</v>
      </c>
      <c r="AR52" s="417">
        <v>790.0</v>
      </c>
      <c r="AS52" s="419" t="s">
        <v>940</v>
      </c>
      <c r="AT52" s="420">
        <v>1580.0</v>
      </c>
      <c r="AU52" s="351">
        <v>400.0</v>
      </c>
      <c r="AV52" s="415" t="s">
        <v>940</v>
      </c>
      <c r="AW52" s="418">
        <v>1000.0</v>
      </c>
      <c r="AX52" s="351">
        <v>150.0</v>
      </c>
      <c r="AY52" s="415" t="s">
        <v>940</v>
      </c>
      <c r="AZ52" s="418">
        <v>450.0</v>
      </c>
      <c r="BA52" s="351" t="s">
        <v>940</v>
      </c>
      <c r="BB52" s="350">
        <v>100000.0</v>
      </c>
      <c r="BC52" s="421"/>
    </row>
    <row r="53">
      <c r="B53" s="8"/>
      <c r="C53" s="411" t="s">
        <v>866</v>
      </c>
      <c r="D53" s="422" t="s">
        <v>956</v>
      </c>
      <c r="E53" s="339">
        <v>26000.0</v>
      </c>
      <c r="F53" s="405" t="s">
        <v>940</v>
      </c>
      <c r="G53" s="406">
        <v>52000.0</v>
      </c>
      <c r="H53" s="339">
        <v>8000.0</v>
      </c>
      <c r="I53" s="405" t="s">
        <v>940</v>
      </c>
      <c r="J53" s="406">
        <v>16000.0</v>
      </c>
      <c r="K53" s="339">
        <v>4000.0</v>
      </c>
      <c r="L53" s="405" t="s">
        <v>940</v>
      </c>
      <c r="M53" s="406">
        <v>16000.0</v>
      </c>
      <c r="N53" s="339">
        <v>2600.0</v>
      </c>
      <c r="O53" s="405" t="s">
        <v>940</v>
      </c>
      <c r="P53" s="406">
        <v>5200.0</v>
      </c>
      <c r="Q53" s="339">
        <v>105.0</v>
      </c>
      <c r="R53" s="405" t="s">
        <v>940</v>
      </c>
      <c r="S53" s="406">
        <v>310.0</v>
      </c>
      <c r="T53" s="407">
        <v>310.0</v>
      </c>
      <c r="U53" s="405" t="s">
        <v>940</v>
      </c>
      <c r="V53" s="406">
        <v>820.0</v>
      </c>
      <c r="W53" s="339">
        <v>155.0</v>
      </c>
      <c r="X53" s="405" t="s">
        <v>940</v>
      </c>
      <c r="Y53" s="406">
        <v>510.0</v>
      </c>
      <c r="Z53" s="339">
        <v>105.0</v>
      </c>
      <c r="AA53" s="405" t="s">
        <v>940</v>
      </c>
      <c r="AB53" s="406">
        <v>310.0</v>
      </c>
      <c r="AC53" s="339">
        <v>65000.0</v>
      </c>
      <c r="AD53" s="405" t="s">
        <v>940</v>
      </c>
      <c r="AE53" s="406">
        <v>1200000.0</v>
      </c>
      <c r="AF53" s="339">
        <v>32500.0</v>
      </c>
      <c r="AG53" s="405" t="s">
        <v>940</v>
      </c>
      <c r="AH53" s="344">
        <v>487500.0</v>
      </c>
      <c r="AI53" s="339">
        <v>18000.0</v>
      </c>
      <c r="AJ53" s="405" t="s">
        <v>940</v>
      </c>
      <c r="AK53" s="344">
        <v>350000.0</v>
      </c>
      <c r="AL53" s="339">
        <v>12000.0</v>
      </c>
      <c r="AM53" s="405" t="s">
        <v>940</v>
      </c>
      <c r="AN53" s="406">
        <v>240000.0</v>
      </c>
      <c r="AO53" s="339">
        <v>180.0</v>
      </c>
      <c r="AP53" s="405" t="s">
        <v>940</v>
      </c>
      <c r="AQ53" s="408">
        <v>360.0</v>
      </c>
      <c r="AR53" s="339">
        <v>540.0</v>
      </c>
      <c r="AS53" s="405" t="s">
        <v>940</v>
      </c>
      <c r="AT53" s="408">
        <v>1080.0</v>
      </c>
      <c r="AU53" s="339">
        <v>270.0</v>
      </c>
      <c r="AV53" s="405" t="s">
        <v>940</v>
      </c>
      <c r="AW53" s="408">
        <v>675.0</v>
      </c>
      <c r="AX53" s="339">
        <v>105.0</v>
      </c>
      <c r="AY53" s="405" t="s">
        <v>940</v>
      </c>
      <c r="AZ53" s="408">
        <v>315.0</v>
      </c>
      <c r="BA53" s="339" t="s">
        <v>940</v>
      </c>
      <c r="BB53" s="344">
        <v>75000.0</v>
      </c>
      <c r="BC53" s="403"/>
    </row>
    <row r="54">
      <c r="C54" s="411" t="s">
        <v>866</v>
      </c>
      <c r="D54" s="422" t="s">
        <v>957</v>
      </c>
      <c r="E54" s="339">
        <v>26000.0</v>
      </c>
      <c r="F54" s="405" t="s">
        <v>940</v>
      </c>
      <c r="G54" s="406">
        <v>52000.0</v>
      </c>
      <c r="H54" s="339">
        <v>8000.0</v>
      </c>
      <c r="I54" s="405" t="s">
        <v>940</v>
      </c>
      <c r="J54" s="406">
        <v>16000.0</v>
      </c>
      <c r="K54" s="339">
        <v>4000.0</v>
      </c>
      <c r="L54" s="405" t="s">
        <v>940</v>
      </c>
      <c r="M54" s="406">
        <v>16000.0</v>
      </c>
      <c r="N54" s="339">
        <v>2600.0</v>
      </c>
      <c r="O54" s="405" t="s">
        <v>940</v>
      </c>
      <c r="P54" s="406">
        <v>5200.0</v>
      </c>
      <c r="Q54" s="339">
        <v>105.0</v>
      </c>
      <c r="R54" s="405" t="s">
        <v>940</v>
      </c>
      <c r="S54" s="406">
        <v>310.0</v>
      </c>
      <c r="T54" s="407">
        <v>310.0</v>
      </c>
      <c r="U54" s="405" t="s">
        <v>940</v>
      </c>
      <c r="V54" s="406">
        <v>820.0</v>
      </c>
      <c r="W54" s="339">
        <v>155.0</v>
      </c>
      <c r="X54" s="405" t="s">
        <v>940</v>
      </c>
      <c r="Y54" s="406">
        <v>510.0</v>
      </c>
      <c r="Z54" s="339">
        <v>105.0</v>
      </c>
      <c r="AA54" s="405" t="s">
        <v>940</v>
      </c>
      <c r="AB54" s="406">
        <v>310.0</v>
      </c>
      <c r="AC54" s="339">
        <v>65000.0</v>
      </c>
      <c r="AD54" s="405" t="s">
        <v>940</v>
      </c>
      <c r="AE54" s="406">
        <v>1200000.0</v>
      </c>
      <c r="AF54" s="339">
        <v>32500.0</v>
      </c>
      <c r="AG54" s="405" t="s">
        <v>940</v>
      </c>
      <c r="AH54" s="344">
        <v>487500.0</v>
      </c>
      <c r="AI54" s="339">
        <v>18000.0</v>
      </c>
      <c r="AJ54" s="405" t="s">
        <v>940</v>
      </c>
      <c r="AK54" s="344">
        <v>350000.0</v>
      </c>
      <c r="AL54" s="339">
        <v>12000.0</v>
      </c>
      <c r="AM54" s="405" t="s">
        <v>940</v>
      </c>
      <c r="AN54" s="406">
        <v>240000.0</v>
      </c>
      <c r="AO54" s="339">
        <v>180.0</v>
      </c>
      <c r="AP54" s="405" t="s">
        <v>940</v>
      </c>
      <c r="AQ54" s="408">
        <v>360.0</v>
      </c>
      <c r="AR54" s="339">
        <v>540.0</v>
      </c>
      <c r="AS54" s="405" t="s">
        <v>940</v>
      </c>
      <c r="AT54" s="408">
        <v>1080.0</v>
      </c>
      <c r="AU54" s="339">
        <v>270.0</v>
      </c>
      <c r="AV54" s="405" t="s">
        <v>940</v>
      </c>
      <c r="AW54" s="408">
        <v>675.0</v>
      </c>
      <c r="AX54" s="339">
        <v>105.0</v>
      </c>
      <c r="AY54" s="405" t="s">
        <v>940</v>
      </c>
      <c r="AZ54" s="408">
        <v>315.0</v>
      </c>
      <c r="BA54" s="339" t="s">
        <v>940</v>
      </c>
      <c r="BB54" s="344">
        <v>80000.0</v>
      </c>
      <c r="BC54" s="412"/>
    </row>
    <row r="55">
      <c r="C55" s="411" t="s">
        <v>866</v>
      </c>
      <c r="D55" s="422" t="s">
        <v>958</v>
      </c>
      <c r="E55" s="339">
        <v>26000.0</v>
      </c>
      <c r="F55" s="405" t="s">
        <v>940</v>
      </c>
      <c r="G55" s="406">
        <v>52000.0</v>
      </c>
      <c r="H55" s="339">
        <v>8000.0</v>
      </c>
      <c r="I55" s="405" t="s">
        <v>940</v>
      </c>
      <c r="J55" s="406">
        <v>16000.0</v>
      </c>
      <c r="K55" s="339">
        <v>4000.0</v>
      </c>
      <c r="L55" s="405" t="s">
        <v>940</v>
      </c>
      <c r="M55" s="406">
        <v>16000.0</v>
      </c>
      <c r="N55" s="339">
        <v>2600.0</v>
      </c>
      <c r="O55" s="405" t="s">
        <v>940</v>
      </c>
      <c r="P55" s="406">
        <v>5200.0</v>
      </c>
      <c r="Q55" s="339">
        <v>105.0</v>
      </c>
      <c r="R55" s="405" t="s">
        <v>940</v>
      </c>
      <c r="S55" s="406">
        <v>310.0</v>
      </c>
      <c r="T55" s="407">
        <v>310.0</v>
      </c>
      <c r="U55" s="405" t="s">
        <v>940</v>
      </c>
      <c r="V55" s="406">
        <v>820.0</v>
      </c>
      <c r="W55" s="339">
        <v>155.0</v>
      </c>
      <c r="X55" s="405" t="s">
        <v>940</v>
      </c>
      <c r="Y55" s="406">
        <v>510.0</v>
      </c>
      <c r="Z55" s="339">
        <v>105.0</v>
      </c>
      <c r="AA55" s="405" t="s">
        <v>940</v>
      </c>
      <c r="AB55" s="406">
        <v>310.0</v>
      </c>
      <c r="AC55" s="339">
        <v>65000.0</v>
      </c>
      <c r="AD55" s="405" t="s">
        <v>940</v>
      </c>
      <c r="AE55" s="406">
        <v>1200000.0</v>
      </c>
      <c r="AF55" s="339">
        <v>32500.0</v>
      </c>
      <c r="AG55" s="405" t="s">
        <v>940</v>
      </c>
      <c r="AH55" s="344">
        <v>487500.0</v>
      </c>
      <c r="AI55" s="339">
        <v>18000.0</v>
      </c>
      <c r="AJ55" s="405" t="s">
        <v>940</v>
      </c>
      <c r="AK55" s="344">
        <v>350000.0</v>
      </c>
      <c r="AL55" s="339">
        <v>12000.0</v>
      </c>
      <c r="AM55" s="405" t="s">
        <v>940</v>
      </c>
      <c r="AN55" s="406">
        <v>240000.0</v>
      </c>
      <c r="AO55" s="339">
        <v>180.0</v>
      </c>
      <c r="AP55" s="405" t="s">
        <v>940</v>
      </c>
      <c r="AQ55" s="408">
        <v>360.0</v>
      </c>
      <c r="AR55" s="339">
        <v>540.0</v>
      </c>
      <c r="AS55" s="405" t="s">
        <v>940</v>
      </c>
      <c r="AT55" s="408">
        <v>1080.0</v>
      </c>
      <c r="AU55" s="339">
        <v>270.0</v>
      </c>
      <c r="AV55" s="405" t="s">
        <v>940</v>
      </c>
      <c r="AW55" s="408">
        <v>675.0</v>
      </c>
      <c r="AX55" s="339">
        <v>105.0</v>
      </c>
      <c r="AY55" s="405" t="s">
        <v>940</v>
      </c>
      <c r="AZ55" s="408">
        <v>315.0</v>
      </c>
      <c r="BA55" s="339" t="s">
        <v>940</v>
      </c>
      <c r="BB55" s="344">
        <v>85000.0</v>
      </c>
      <c r="BC55" s="412"/>
    </row>
    <row r="56">
      <c r="C56" s="411" t="s">
        <v>870</v>
      </c>
      <c r="D56" s="422" t="s">
        <v>959</v>
      </c>
      <c r="E56" s="339">
        <v>32000.0</v>
      </c>
      <c r="F56" s="405" t="s">
        <v>940</v>
      </c>
      <c r="G56" s="406">
        <v>64000.0</v>
      </c>
      <c r="H56" s="339">
        <v>15000.0</v>
      </c>
      <c r="I56" s="405" t="s">
        <v>940</v>
      </c>
      <c r="J56" s="406">
        <v>30000.0</v>
      </c>
      <c r="K56" s="339">
        <v>7500.0</v>
      </c>
      <c r="L56" s="405" t="s">
        <v>940</v>
      </c>
      <c r="M56" s="406">
        <v>30000.0</v>
      </c>
      <c r="N56" s="339">
        <v>5000.0</v>
      </c>
      <c r="O56" s="405" t="s">
        <v>940</v>
      </c>
      <c r="P56" s="406">
        <v>10000.0</v>
      </c>
      <c r="Q56" s="339">
        <v>150.0</v>
      </c>
      <c r="R56" s="405" t="s">
        <v>940</v>
      </c>
      <c r="S56" s="406">
        <v>400.0</v>
      </c>
      <c r="T56" s="407">
        <v>450.0</v>
      </c>
      <c r="U56" s="405" t="s">
        <v>940</v>
      </c>
      <c r="V56" s="406">
        <v>1100.0</v>
      </c>
      <c r="W56" s="339">
        <v>225.0</v>
      </c>
      <c r="X56" s="405" t="s">
        <v>940</v>
      </c>
      <c r="Y56" s="406">
        <v>650.0</v>
      </c>
      <c r="Z56" s="339">
        <v>150.0</v>
      </c>
      <c r="AA56" s="405" t="s">
        <v>940</v>
      </c>
      <c r="AB56" s="406">
        <v>400.0</v>
      </c>
      <c r="AC56" s="339">
        <v>80000.0</v>
      </c>
      <c r="AD56" s="405" t="s">
        <v>940</v>
      </c>
      <c r="AE56" s="406">
        <v>1450000.0</v>
      </c>
      <c r="AF56" s="339">
        <v>40000.0</v>
      </c>
      <c r="AG56" s="405" t="s">
        <v>940</v>
      </c>
      <c r="AH56" s="344">
        <v>600000.0</v>
      </c>
      <c r="AI56" s="339">
        <v>22000.0</v>
      </c>
      <c r="AJ56" s="405" t="s">
        <v>940</v>
      </c>
      <c r="AK56" s="344">
        <v>450000.0</v>
      </c>
      <c r="AL56" s="339">
        <v>15000.0</v>
      </c>
      <c r="AM56" s="405" t="s">
        <v>940</v>
      </c>
      <c r="AN56" s="406">
        <v>300000.0</v>
      </c>
      <c r="AO56" s="339">
        <v>260.0</v>
      </c>
      <c r="AP56" s="405" t="s">
        <v>940</v>
      </c>
      <c r="AQ56" s="408">
        <v>520.0</v>
      </c>
      <c r="AR56" s="339">
        <v>790.0</v>
      </c>
      <c r="AS56" s="405" t="s">
        <v>940</v>
      </c>
      <c r="AT56" s="408">
        <v>1580.0</v>
      </c>
      <c r="AU56" s="339">
        <v>400.0</v>
      </c>
      <c r="AV56" s="405" t="s">
        <v>940</v>
      </c>
      <c r="AW56" s="408">
        <v>1000.0</v>
      </c>
      <c r="AX56" s="339">
        <v>150.0</v>
      </c>
      <c r="AY56" s="405" t="s">
        <v>940</v>
      </c>
      <c r="AZ56" s="408">
        <v>450.0</v>
      </c>
      <c r="BA56" s="339" t="s">
        <v>940</v>
      </c>
      <c r="BB56" s="344">
        <v>95000.0</v>
      </c>
      <c r="BC56" s="412"/>
    </row>
    <row r="57">
      <c r="C57" s="411" t="s">
        <v>870</v>
      </c>
      <c r="D57" s="422" t="s">
        <v>960</v>
      </c>
      <c r="E57" s="339">
        <v>32000.0</v>
      </c>
      <c r="F57" s="405" t="s">
        <v>940</v>
      </c>
      <c r="G57" s="406">
        <v>64000.0</v>
      </c>
      <c r="H57" s="339">
        <v>15000.0</v>
      </c>
      <c r="I57" s="405" t="s">
        <v>940</v>
      </c>
      <c r="J57" s="406">
        <v>30000.0</v>
      </c>
      <c r="K57" s="339">
        <v>7500.0</v>
      </c>
      <c r="L57" s="405" t="s">
        <v>940</v>
      </c>
      <c r="M57" s="406">
        <v>30000.0</v>
      </c>
      <c r="N57" s="339">
        <v>5000.0</v>
      </c>
      <c r="O57" s="405" t="s">
        <v>940</v>
      </c>
      <c r="P57" s="406">
        <v>10000.0</v>
      </c>
      <c r="Q57" s="339">
        <v>150.0</v>
      </c>
      <c r="R57" s="405" t="s">
        <v>940</v>
      </c>
      <c r="S57" s="406">
        <v>400.0</v>
      </c>
      <c r="T57" s="407">
        <v>450.0</v>
      </c>
      <c r="U57" s="405" t="s">
        <v>940</v>
      </c>
      <c r="V57" s="406">
        <v>1100.0</v>
      </c>
      <c r="W57" s="339">
        <v>225.0</v>
      </c>
      <c r="X57" s="405" t="s">
        <v>940</v>
      </c>
      <c r="Y57" s="406">
        <v>650.0</v>
      </c>
      <c r="Z57" s="339">
        <v>150.0</v>
      </c>
      <c r="AA57" s="405" t="s">
        <v>940</v>
      </c>
      <c r="AB57" s="406">
        <v>400.0</v>
      </c>
      <c r="AC57" s="339">
        <v>80000.0</v>
      </c>
      <c r="AD57" s="405" t="s">
        <v>940</v>
      </c>
      <c r="AE57" s="406">
        <v>1450000.0</v>
      </c>
      <c r="AF57" s="339">
        <v>40000.0</v>
      </c>
      <c r="AG57" s="405" t="s">
        <v>940</v>
      </c>
      <c r="AH57" s="344">
        <v>600000.0</v>
      </c>
      <c r="AI57" s="339">
        <v>22000.0</v>
      </c>
      <c r="AJ57" s="405" t="s">
        <v>940</v>
      </c>
      <c r="AK57" s="344">
        <v>450000.0</v>
      </c>
      <c r="AL57" s="339">
        <v>15000.0</v>
      </c>
      <c r="AM57" s="405" t="s">
        <v>940</v>
      </c>
      <c r="AN57" s="406">
        <v>300000.0</v>
      </c>
      <c r="AO57" s="339">
        <v>260.0</v>
      </c>
      <c r="AP57" s="405" t="s">
        <v>940</v>
      </c>
      <c r="AQ57" s="408">
        <v>520.0</v>
      </c>
      <c r="AR57" s="339">
        <v>790.0</v>
      </c>
      <c r="AS57" s="405" t="s">
        <v>940</v>
      </c>
      <c r="AT57" s="408">
        <v>1580.0</v>
      </c>
      <c r="AU57" s="339">
        <v>400.0</v>
      </c>
      <c r="AV57" s="405" t="s">
        <v>940</v>
      </c>
      <c r="AW57" s="408">
        <v>1000.0</v>
      </c>
      <c r="AX57" s="339">
        <v>150.0</v>
      </c>
      <c r="AY57" s="405" t="s">
        <v>940</v>
      </c>
      <c r="AZ57" s="408">
        <v>450.0</v>
      </c>
      <c r="BA57" s="339" t="s">
        <v>940</v>
      </c>
      <c r="BB57" s="344">
        <v>100000.0</v>
      </c>
      <c r="BC57" s="412"/>
    </row>
    <row r="58">
      <c r="C58" s="411" t="s">
        <v>870</v>
      </c>
      <c r="D58" s="422" t="s">
        <v>961</v>
      </c>
      <c r="E58" s="339">
        <v>32000.0</v>
      </c>
      <c r="F58" s="405" t="s">
        <v>940</v>
      </c>
      <c r="G58" s="406">
        <v>64000.0</v>
      </c>
      <c r="H58" s="339">
        <v>15000.0</v>
      </c>
      <c r="I58" s="405" t="s">
        <v>940</v>
      </c>
      <c r="J58" s="406">
        <v>30000.0</v>
      </c>
      <c r="K58" s="339">
        <v>7500.0</v>
      </c>
      <c r="L58" s="405" t="s">
        <v>940</v>
      </c>
      <c r="M58" s="406">
        <v>30000.0</v>
      </c>
      <c r="N58" s="339">
        <v>5000.0</v>
      </c>
      <c r="O58" s="405" t="s">
        <v>940</v>
      </c>
      <c r="P58" s="406">
        <v>10000.0</v>
      </c>
      <c r="Q58" s="339">
        <v>150.0</v>
      </c>
      <c r="R58" s="405" t="s">
        <v>940</v>
      </c>
      <c r="S58" s="406">
        <v>400.0</v>
      </c>
      <c r="T58" s="407">
        <v>450.0</v>
      </c>
      <c r="U58" s="405" t="s">
        <v>940</v>
      </c>
      <c r="V58" s="406">
        <v>1100.0</v>
      </c>
      <c r="W58" s="339">
        <v>225.0</v>
      </c>
      <c r="X58" s="405" t="s">
        <v>940</v>
      </c>
      <c r="Y58" s="406">
        <v>650.0</v>
      </c>
      <c r="Z58" s="339">
        <v>150.0</v>
      </c>
      <c r="AA58" s="405" t="s">
        <v>940</v>
      </c>
      <c r="AB58" s="406">
        <v>400.0</v>
      </c>
      <c r="AC58" s="339">
        <v>80000.0</v>
      </c>
      <c r="AD58" s="405" t="s">
        <v>940</v>
      </c>
      <c r="AE58" s="406">
        <v>1450000.0</v>
      </c>
      <c r="AF58" s="339">
        <v>40000.0</v>
      </c>
      <c r="AG58" s="405" t="s">
        <v>940</v>
      </c>
      <c r="AH58" s="344">
        <v>600000.0</v>
      </c>
      <c r="AI58" s="339">
        <v>22000.0</v>
      </c>
      <c r="AJ58" s="405" t="s">
        <v>940</v>
      </c>
      <c r="AK58" s="344">
        <v>450000.0</v>
      </c>
      <c r="AL58" s="339">
        <v>15000.0</v>
      </c>
      <c r="AM58" s="405" t="s">
        <v>940</v>
      </c>
      <c r="AN58" s="406">
        <v>300000.0</v>
      </c>
      <c r="AO58" s="339">
        <v>260.0</v>
      </c>
      <c r="AP58" s="405" t="s">
        <v>940</v>
      </c>
      <c r="AQ58" s="408">
        <v>520.0</v>
      </c>
      <c r="AR58" s="339">
        <v>790.0</v>
      </c>
      <c r="AS58" s="405" t="s">
        <v>940</v>
      </c>
      <c r="AT58" s="408">
        <v>1580.0</v>
      </c>
      <c r="AU58" s="339">
        <v>400.0</v>
      </c>
      <c r="AV58" s="405" t="s">
        <v>940</v>
      </c>
      <c r="AW58" s="408">
        <v>1000.0</v>
      </c>
      <c r="AX58" s="339">
        <v>150.0</v>
      </c>
      <c r="AY58" s="405" t="s">
        <v>940</v>
      </c>
      <c r="AZ58" s="408">
        <v>450.0</v>
      </c>
      <c r="BA58" s="339" t="s">
        <v>940</v>
      </c>
      <c r="BB58" s="344">
        <v>105000.0</v>
      </c>
      <c r="BC58" s="412"/>
    </row>
    <row r="59">
      <c r="C59" s="411" t="s">
        <v>873</v>
      </c>
      <c r="D59" s="422" t="s">
        <v>962</v>
      </c>
      <c r="E59" s="339">
        <v>39000.0</v>
      </c>
      <c r="F59" s="405" t="s">
        <v>940</v>
      </c>
      <c r="G59" s="406">
        <v>78000.0</v>
      </c>
      <c r="H59" s="339">
        <v>19500.0</v>
      </c>
      <c r="I59" s="405" t="s">
        <v>940</v>
      </c>
      <c r="J59" s="406">
        <v>39000.0</v>
      </c>
      <c r="K59" s="339">
        <v>9750.0</v>
      </c>
      <c r="L59" s="405" t="s">
        <v>940</v>
      </c>
      <c r="M59" s="406">
        <v>39000.0</v>
      </c>
      <c r="N59" s="339">
        <v>6500.0</v>
      </c>
      <c r="O59" s="405" t="s">
        <v>940</v>
      </c>
      <c r="P59" s="406">
        <v>13000.0</v>
      </c>
      <c r="Q59" s="339">
        <v>160.0</v>
      </c>
      <c r="R59" s="405" t="s">
        <v>940</v>
      </c>
      <c r="S59" s="406">
        <v>420.0</v>
      </c>
      <c r="T59" s="407">
        <v>500.0</v>
      </c>
      <c r="U59" s="405" t="s">
        <v>940</v>
      </c>
      <c r="V59" s="406">
        <v>1100.0</v>
      </c>
      <c r="W59" s="339">
        <v>250.0</v>
      </c>
      <c r="X59" s="405" t="s">
        <v>940</v>
      </c>
      <c r="Y59" s="406">
        <v>700.0</v>
      </c>
      <c r="Z59" s="339">
        <v>160.0</v>
      </c>
      <c r="AA59" s="405" t="s">
        <v>940</v>
      </c>
      <c r="AB59" s="406">
        <v>420.0</v>
      </c>
      <c r="AC59" s="339">
        <v>94000.0</v>
      </c>
      <c r="AD59" s="405" t="s">
        <v>940</v>
      </c>
      <c r="AE59" s="406">
        <v>1700000.0</v>
      </c>
      <c r="AF59" s="339">
        <v>47000.0</v>
      </c>
      <c r="AG59" s="405" t="s">
        <v>940</v>
      </c>
      <c r="AH59" s="344">
        <v>840000.0</v>
      </c>
      <c r="AI59" s="339">
        <v>26000.0</v>
      </c>
      <c r="AJ59" s="405" t="s">
        <v>940</v>
      </c>
      <c r="AK59" s="344">
        <v>520000.0</v>
      </c>
      <c r="AL59" s="339">
        <v>20000.0</v>
      </c>
      <c r="AM59" s="405" t="s">
        <v>940</v>
      </c>
      <c r="AN59" s="406">
        <v>400000.0</v>
      </c>
      <c r="AO59" s="339">
        <v>360.0</v>
      </c>
      <c r="AP59" s="405" t="s">
        <v>940</v>
      </c>
      <c r="AQ59" s="408">
        <v>720.0</v>
      </c>
      <c r="AR59" s="339">
        <v>1250.0</v>
      </c>
      <c r="AS59" s="405" t="s">
        <v>940</v>
      </c>
      <c r="AT59" s="408">
        <v>2500.0</v>
      </c>
      <c r="AU59" s="339">
        <v>920.0</v>
      </c>
      <c r="AV59" s="405" t="s">
        <v>940</v>
      </c>
      <c r="AW59" s="408">
        <v>2500.0</v>
      </c>
      <c r="AX59" s="339">
        <v>165.0</v>
      </c>
      <c r="AY59" s="405" t="s">
        <v>940</v>
      </c>
      <c r="AZ59" s="408">
        <v>500.0</v>
      </c>
      <c r="BA59" s="339" t="s">
        <v>940</v>
      </c>
      <c r="BB59" s="344">
        <v>115000.0</v>
      </c>
      <c r="BC59" s="412"/>
    </row>
    <row r="60">
      <c r="C60" s="411" t="s">
        <v>873</v>
      </c>
      <c r="D60" s="422" t="s">
        <v>963</v>
      </c>
      <c r="E60" s="339">
        <v>39000.0</v>
      </c>
      <c r="F60" s="405" t="s">
        <v>940</v>
      </c>
      <c r="G60" s="406">
        <v>78000.0</v>
      </c>
      <c r="H60" s="339">
        <v>19500.0</v>
      </c>
      <c r="I60" s="405" t="s">
        <v>940</v>
      </c>
      <c r="J60" s="406">
        <v>39000.0</v>
      </c>
      <c r="K60" s="339">
        <v>9750.0</v>
      </c>
      <c r="L60" s="405" t="s">
        <v>940</v>
      </c>
      <c r="M60" s="406">
        <v>39000.0</v>
      </c>
      <c r="N60" s="339">
        <v>6500.0</v>
      </c>
      <c r="O60" s="405" t="s">
        <v>940</v>
      </c>
      <c r="P60" s="406">
        <v>13000.0</v>
      </c>
      <c r="Q60" s="339">
        <v>160.0</v>
      </c>
      <c r="R60" s="405" t="s">
        <v>940</v>
      </c>
      <c r="S60" s="406">
        <v>420.0</v>
      </c>
      <c r="T60" s="407">
        <v>500.0</v>
      </c>
      <c r="U60" s="405" t="s">
        <v>940</v>
      </c>
      <c r="V60" s="406">
        <v>1100.0</v>
      </c>
      <c r="W60" s="339">
        <v>250.0</v>
      </c>
      <c r="X60" s="405" t="s">
        <v>940</v>
      </c>
      <c r="Y60" s="406">
        <v>700.0</v>
      </c>
      <c r="Z60" s="339">
        <v>160.0</v>
      </c>
      <c r="AA60" s="405" t="s">
        <v>940</v>
      </c>
      <c r="AB60" s="406">
        <v>420.0</v>
      </c>
      <c r="AC60" s="339">
        <v>94000.0</v>
      </c>
      <c r="AD60" s="405" t="s">
        <v>940</v>
      </c>
      <c r="AE60" s="406">
        <v>1700000.0</v>
      </c>
      <c r="AF60" s="339">
        <v>47000.0</v>
      </c>
      <c r="AG60" s="405" t="s">
        <v>940</v>
      </c>
      <c r="AH60" s="344">
        <v>840000.0</v>
      </c>
      <c r="AI60" s="339">
        <v>26000.0</v>
      </c>
      <c r="AJ60" s="405" t="s">
        <v>940</v>
      </c>
      <c r="AK60" s="344">
        <v>520000.0</v>
      </c>
      <c r="AL60" s="339">
        <v>20000.0</v>
      </c>
      <c r="AM60" s="405" t="s">
        <v>940</v>
      </c>
      <c r="AN60" s="406">
        <v>400000.0</v>
      </c>
      <c r="AO60" s="339">
        <v>360.0</v>
      </c>
      <c r="AP60" s="405" t="s">
        <v>940</v>
      </c>
      <c r="AQ60" s="408">
        <v>720.0</v>
      </c>
      <c r="AR60" s="339">
        <v>1250.0</v>
      </c>
      <c r="AS60" s="405" t="s">
        <v>940</v>
      </c>
      <c r="AT60" s="408">
        <v>2500.0</v>
      </c>
      <c r="AU60" s="339">
        <v>920.0</v>
      </c>
      <c r="AV60" s="405" t="s">
        <v>940</v>
      </c>
      <c r="AW60" s="408">
        <v>2500.0</v>
      </c>
      <c r="AX60" s="339">
        <v>165.0</v>
      </c>
      <c r="AY60" s="405" t="s">
        <v>940</v>
      </c>
      <c r="AZ60" s="408">
        <v>500.0</v>
      </c>
      <c r="BA60" s="339" t="s">
        <v>940</v>
      </c>
      <c r="BB60" s="344">
        <v>120000.0</v>
      </c>
      <c r="BC60" s="412"/>
    </row>
    <row r="61" ht="16.5" customHeight="1">
      <c r="C61" s="411" t="s">
        <v>873</v>
      </c>
      <c r="D61" s="422" t="s">
        <v>964</v>
      </c>
      <c r="E61" s="339">
        <v>39000.0</v>
      </c>
      <c r="F61" s="405" t="s">
        <v>940</v>
      </c>
      <c r="G61" s="406">
        <v>78000.0</v>
      </c>
      <c r="H61" s="339">
        <v>19500.0</v>
      </c>
      <c r="I61" s="405" t="s">
        <v>940</v>
      </c>
      <c r="J61" s="406">
        <v>39000.0</v>
      </c>
      <c r="K61" s="339">
        <v>9750.0</v>
      </c>
      <c r="L61" s="405" t="s">
        <v>940</v>
      </c>
      <c r="M61" s="406">
        <v>39000.0</v>
      </c>
      <c r="N61" s="339">
        <v>6500.0</v>
      </c>
      <c r="O61" s="405" t="s">
        <v>940</v>
      </c>
      <c r="P61" s="406">
        <v>13000.0</v>
      </c>
      <c r="Q61" s="339">
        <v>160.0</v>
      </c>
      <c r="R61" s="405" t="s">
        <v>940</v>
      </c>
      <c r="S61" s="406">
        <v>420.0</v>
      </c>
      <c r="T61" s="407">
        <v>500.0</v>
      </c>
      <c r="U61" s="405" t="s">
        <v>940</v>
      </c>
      <c r="V61" s="406">
        <v>1100.0</v>
      </c>
      <c r="W61" s="339">
        <v>250.0</v>
      </c>
      <c r="X61" s="405" t="s">
        <v>940</v>
      </c>
      <c r="Y61" s="406">
        <v>700.0</v>
      </c>
      <c r="Z61" s="339">
        <v>160.0</v>
      </c>
      <c r="AA61" s="405" t="s">
        <v>940</v>
      </c>
      <c r="AB61" s="406">
        <v>420.0</v>
      </c>
      <c r="AC61" s="339">
        <v>94000.0</v>
      </c>
      <c r="AD61" s="405" t="s">
        <v>940</v>
      </c>
      <c r="AE61" s="406">
        <v>1700000.0</v>
      </c>
      <c r="AF61" s="339">
        <v>47000.0</v>
      </c>
      <c r="AG61" s="405" t="s">
        <v>940</v>
      </c>
      <c r="AH61" s="344">
        <v>840000.0</v>
      </c>
      <c r="AI61" s="339">
        <v>26000.0</v>
      </c>
      <c r="AJ61" s="405" t="s">
        <v>940</v>
      </c>
      <c r="AK61" s="344">
        <v>520000.0</v>
      </c>
      <c r="AL61" s="339">
        <v>20000.0</v>
      </c>
      <c r="AM61" s="405" t="s">
        <v>940</v>
      </c>
      <c r="AN61" s="406">
        <v>400000.0</v>
      </c>
      <c r="AO61" s="339">
        <v>360.0</v>
      </c>
      <c r="AP61" s="405" t="s">
        <v>940</v>
      </c>
      <c r="AQ61" s="408">
        <v>720.0</v>
      </c>
      <c r="AR61" s="339">
        <v>1250.0</v>
      </c>
      <c r="AS61" s="405" t="s">
        <v>940</v>
      </c>
      <c r="AT61" s="408">
        <v>2500.0</v>
      </c>
      <c r="AU61" s="339">
        <v>920.0</v>
      </c>
      <c r="AV61" s="405" t="s">
        <v>940</v>
      </c>
      <c r="AW61" s="408">
        <v>2500.0</v>
      </c>
      <c r="AX61" s="339">
        <v>165.0</v>
      </c>
      <c r="AY61" s="405" t="s">
        <v>940</v>
      </c>
      <c r="AZ61" s="408">
        <v>500.0</v>
      </c>
      <c r="BA61" s="339" t="s">
        <v>940</v>
      </c>
      <c r="BB61" s="344">
        <v>125000.0</v>
      </c>
      <c r="BC61" s="412"/>
    </row>
    <row r="62" ht="16.5" customHeight="1">
      <c r="C62" s="411" t="s">
        <v>876</v>
      </c>
      <c r="D62" s="422" t="s">
        <v>965</v>
      </c>
      <c r="E62" s="339">
        <v>45000.0</v>
      </c>
      <c r="F62" s="405" t="s">
        <v>940</v>
      </c>
      <c r="G62" s="406">
        <v>90000.0</v>
      </c>
      <c r="H62" s="339">
        <v>22500.0</v>
      </c>
      <c r="I62" s="405" t="s">
        <v>940</v>
      </c>
      <c r="J62" s="406">
        <v>45000.0</v>
      </c>
      <c r="K62" s="339">
        <v>11250.0</v>
      </c>
      <c r="L62" s="405" t="s">
        <v>940</v>
      </c>
      <c r="M62" s="406">
        <v>45000.0</v>
      </c>
      <c r="N62" s="339">
        <v>7500.0</v>
      </c>
      <c r="O62" s="405" t="s">
        <v>940</v>
      </c>
      <c r="P62" s="406">
        <v>15000.0</v>
      </c>
      <c r="Q62" s="339">
        <v>200.0</v>
      </c>
      <c r="R62" s="405" t="s">
        <v>940</v>
      </c>
      <c r="S62" s="406">
        <v>500.0</v>
      </c>
      <c r="T62" s="407">
        <v>600.0</v>
      </c>
      <c r="U62" s="405" t="s">
        <v>940</v>
      </c>
      <c r="V62" s="406">
        <v>1300.0</v>
      </c>
      <c r="W62" s="339">
        <v>300.0</v>
      </c>
      <c r="X62" s="405" t="s">
        <v>940</v>
      </c>
      <c r="Y62" s="406">
        <v>800.0</v>
      </c>
      <c r="Z62" s="339">
        <v>200.0</v>
      </c>
      <c r="AA62" s="405" t="s">
        <v>940</v>
      </c>
      <c r="AB62" s="406">
        <v>500.0</v>
      </c>
      <c r="AC62" s="339">
        <v>100000.0</v>
      </c>
      <c r="AD62" s="405" t="s">
        <v>940</v>
      </c>
      <c r="AE62" s="406">
        <v>2000000.0</v>
      </c>
      <c r="AF62" s="339">
        <v>50000.0</v>
      </c>
      <c r="AG62" s="405" t="s">
        <v>940</v>
      </c>
      <c r="AH62" s="344">
        <v>900000.0</v>
      </c>
      <c r="AI62" s="339">
        <v>28000.0</v>
      </c>
      <c r="AJ62" s="405" t="s">
        <v>940</v>
      </c>
      <c r="AK62" s="344">
        <v>900000.0</v>
      </c>
      <c r="AL62" s="339">
        <v>22000.0</v>
      </c>
      <c r="AM62" s="405" t="s">
        <v>940</v>
      </c>
      <c r="AN62" s="406">
        <v>450000.0</v>
      </c>
      <c r="AO62" s="339">
        <v>400.0</v>
      </c>
      <c r="AP62" s="405" t="s">
        <v>940</v>
      </c>
      <c r="AQ62" s="408">
        <v>1000.0</v>
      </c>
      <c r="AR62" s="339">
        <v>1200.0</v>
      </c>
      <c r="AS62" s="405" t="s">
        <v>940</v>
      </c>
      <c r="AT62" s="408">
        <v>3000.0</v>
      </c>
      <c r="AU62" s="339">
        <v>600.0</v>
      </c>
      <c r="AV62" s="405" t="s">
        <v>940</v>
      </c>
      <c r="AW62" s="408">
        <v>1500.0</v>
      </c>
      <c r="AX62" s="339">
        <v>290.0</v>
      </c>
      <c r="AY62" s="405" t="s">
        <v>940</v>
      </c>
      <c r="AZ62" s="408">
        <v>650.0</v>
      </c>
      <c r="BA62" s="339" t="s">
        <v>940</v>
      </c>
      <c r="BB62" s="344">
        <v>140000.0</v>
      </c>
      <c r="BC62" s="412"/>
    </row>
    <row r="63" ht="16.5" customHeight="1">
      <c r="C63" s="411" t="s">
        <v>876</v>
      </c>
      <c r="D63" s="422" t="s">
        <v>966</v>
      </c>
      <c r="E63" s="339">
        <v>45000.0</v>
      </c>
      <c r="F63" s="405" t="s">
        <v>940</v>
      </c>
      <c r="G63" s="406">
        <v>90000.0</v>
      </c>
      <c r="H63" s="339">
        <v>22500.0</v>
      </c>
      <c r="I63" s="405" t="s">
        <v>940</v>
      </c>
      <c r="J63" s="406">
        <v>45000.0</v>
      </c>
      <c r="K63" s="339">
        <v>11250.0</v>
      </c>
      <c r="L63" s="405" t="s">
        <v>940</v>
      </c>
      <c r="M63" s="406">
        <v>45000.0</v>
      </c>
      <c r="N63" s="339">
        <v>7500.0</v>
      </c>
      <c r="O63" s="405" t="s">
        <v>940</v>
      </c>
      <c r="P63" s="406">
        <v>15000.0</v>
      </c>
      <c r="Q63" s="339">
        <v>200.0</v>
      </c>
      <c r="R63" s="405" t="s">
        <v>940</v>
      </c>
      <c r="S63" s="406">
        <v>500.0</v>
      </c>
      <c r="T63" s="407">
        <v>600.0</v>
      </c>
      <c r="U63" s="405" t="s">
        <v>940</v>
      </c>
      <c r="V63" s="406">
        <v>1300.0</v>
      </c>
      <c r="W63" s="339">
        <v>300.0</v>
      </c>
      <c r="X63" s="405" t="s">
        <v>940</v>
      </c>
      <c r="Y63" s="406">
        <v>800.0</v>
      </c>
      <c r="Z63" s="339">
        <v>200.0</v>
      </c>
      <c r="AA63" s="405" t="s">
        <v>940</v>
      </c>
      <c r="AB63" s="406">
        <v>500.0</v>
      </c>
      <c r="AC63" s="339">
        <v>100000.0</v>
      </c>
      <c r="AD63" s="405" t="s">
        <v>940</v>
      </c>
      <c r="AE63" s="406">
        <v>2000000.0</v>
      </c>
      <c r="AF63" s="339">
        <v>50000.0</v>
      </c>
      <c r="AG63" s="405" t="s">
        <v>940</v>
      </c>
      <c r="AH63" s="344">
        <v>900000.0</v>
      </c>
      <c r="AI63" s="339">
        <v>28000.0</v>
      </c>
      <c r="AJ63" s="405" t="s">
        <v>940</v>
      </c>
      <c r="AK63" s="344">
        <v>900000.0</v>
      </c>
      <c r="AL63" s="339">
        <v>22000.0</v>
      </c>
      <c r="AM63" s="405" t="s">
        <v>940</v>
      </c>
      <c r="AN63" s="406">
        <v>450000.0</v>
      </c>
      <c r="AO63" s="339">
        <v>400.0</v>
      </c>
      <c r="AP63" s="405" t="s">
        <v>940</v>
      </c>
      <c r="AQ63" s="408">
        <v>1000.0</v>
      </c>
      <c r="AR63" s="339">
        <v>1200.0</v>
      </c>
      <c r="AS63" s="405" t="s">
        <v>940</v>
      </c>
      <c r="AT63" s="408">
        <v>3000.0</v>
      </c>
      <c r="AU63" s="339">
        <v>600.0</v>
      </c>
      <c r="AV63" s="405" t="s">
        <v>940</v>
      </c>
      <c r="AW63" s="408">
        <v>1500.0</v>
      </c>
      <c r="AX63" s="339">
        <v>290.0</v>
      </c>
      <c r="AY63" s="405" t="s">
        <v>940</v>
      </c>
      <c r="AZ63" s="408">
        <v>650.0</v>
      </c>
      <c r="BA63" s="339" t="s">
        <v>940</v>
      </c>
      <c r="BB63" s="344">
        <v>145000.0</v>
      </c>
      <c r="BC63" s="412"/>
    </row>
    <row r="64" ht="16.5" customHeight="1">
      <c r="C64" s="411" t="s">
        <v>876</v>
      </c>
      <c r="D64" s="422" t="s">
        <v>967</v>
      </c>
      <c r="E64" s="339">
        <v>45000.0</v>
      </c>
      <c r="F64" s="405" t="s">
        <v>940</v>
      </c>
      <c r="G64" s="406">
        <v>90000.0</v>
      </c>
      <c r="H64" s="339">
        <v>22500.0</v>
      </c>
      <c r="I64" s="405" t="s">
        <v>940</v>
      </c>
      <c r="J64" s="406">
        <v>45000.0</v>
      </c>
      <c r="K64" s="339">
        <v>11250.0</v>
      </c>
      <c r="L64" s="405" t="s">
        <v>940</v>
      </c>
      <c r="M64" s="406">
        <v>45000.0</v>
      </c>
      <c r="N64" s="339">
        <v>7500.0</v>
      </c>
      <c r="O64" s="405" t="s">
        <v>940</v>
      </c>
      <c r="P64" s="406">
        <v>15000.0</v>
      </c>
      <c r="Q64" s="339">
        <v>200.0</v>
      </c>
      <c r="R64" s="405" t="s">
        <v>940</v>
      </c>
      <c r="S64" s="406">
        <v>500.0</v>
      </c>
      <c r="T64" s="407">
        <v>600.0</v>
      </c>
      <c r="U64" s="405" t="s">
        <v>940</v>
      </c>
      <c r="V64" s="406">
        <v>1300.0</v>
      </c>
      <c r="W64" s="339">
        <v>300.0</v>
      </c>
      <c r="X64" s="405" t="s">
        <v>940</v>
      </c>
      <c r="Y64" s="406">
        <v>800.0</v>
      </c>
      <c r="Z64" s="339">
        <v>200.0</v>
      </c>
      <c r="AA64" s="405" t="s">
        <v>940</v>
      </c>
      <c r="AB64" s="406">
        <v>500.0</v>
      </c>
      <c r="AC64" s="339">
        <v>100000.0</v>
      </c>
      <c r="AD64" s="405" t="s">
        <v>940</v>
      </c>
      <c r="AE64" s="406">
        <v>2000000.0</v>
      </c>
      <c r="AF64" s="339">
        <v>50000.0</v>
      </c>
      <c r="AG64" s="405" t="s">
        <v>940</v>
      </c>
      <c r="AH64" s="344">
        <v>900000.0</v>
      </c>
      <c r="AI64" s="339">
        <v>28000.0</v>
      </c>
      <c r="AJ64" s="405" t="s">
        <v>940</v>
      </c>
      <c r="AK64" s="344">
        <v>900000.0</v>
      </c>
      <c r="AL64" s="339">
        <v>22000.0</v>
      </c>
      <c r="AM64" s="405" t="s">
        <v>940</v>
      </c>
      <c r="AN64" s="406">
        <v>450000.0</v>
      </c>
      <c r="AO64" s="339">
        <v>400.0</v>
      </c>
      <c r="AP64" s="405" t="s">
        <v>940</v>
      </c>
      <c r="AQ64" s="408">
        <v>1000.0</v>
      </c>
      <c r="AR64" s="339">
        <v>1200.0</v>
      </c>
      <c r="AS64" s="405" t="s">
        <v>940</v>
      </c>
      <c r="AT64" s="408">
        <v>3000.0</v>
      </c>
      <c r="AU64" s="339">
        <v>600.0</v>
      </c>
      <c r="AV64" s="405" t="s">
        <v>940</v>
      </c>
      <c r="AW64" s="408">
        <v>1500.0</v>
      </c>
      <c r="AX64" s="339">
        <v>290.0</v>
      </c>
      <c r="AY64" s="405" t="s">
        <v>940</v>
      </c>
      <c r="AZ64" s="408">
        <v>650.0</v>
      </c>
      <c r="BA64" s="339" t="s">
        <v>940</v>
      </c>
      <c r="BB64" s="344">
        <v>150000.0</v>
      </c>
      <c r="BC64" s="412"/>
    </row>
    <row r="65" ht="16.5" customHeight="1">
      <c r="C65" s="411" t="s">
        <v>876</v>
      </c>
      <c r="D65" s="422" t="s">
        <v>968</v>
      </c>
      <c r="E65" s="339">
        <v>45000.0</v>
      </c>
      <c r="F65" s="405" t="s">
        <v>940</v>
      </c>
      <c r="G65" s="406">
        <v>90000.0</v>
      </c>
      <c r="H65" s="339">
        <v>22500.0</v>
      </c>
      <c r="I65" s="405" t="s">
        <v>940</v>
      </c>
      <c r="J65" s="406">
        <v>45000.0</v>
      </c>
      <c r="K65" s="339">
        <v>11250.0</v>
      </c>
      <c r="L65" s="405" t="s">
        <v>940</v>
      </c>
      <c r="M65" s="406">
        <v>45000.0</v>
      </c>
      <c r="N65" s="339">
        <v>7500.0</v>
      </c>
      <c r="O65" s="405" t="s">
        <v>940</v>
      </c>
      <c r="P65" s="406">
        <v>15000.0</v>
      </c>
      <c r="Q65" s="339">
        <v>200.0</v>
      </c>
      <c r="R65" s="405" t="s">
        <v>940</v>
      </c>
      <c r="S65" s="406">
        <v>500.0</v>
      </c>
      <c r="T65" s="407">
        <v>600.0</v>
      </c>
      <c r="U65" s="405" t="s">
        <v>940</v>
      </c>
      <c r="V65" s="406">
        <v>1300.0</v>
      </c>
      <c r="W65" s="339">
        <v>300.0</v>
      </c>
      <c r="X65" s="405" t="s">
        <v>940</v>
      </c>
      <c r="Y65" s="406">
        <v>800.0</v>
      </c>
      <c r="Z65" s="339">
        <v>200.0</v>
      </c>
      <c r="AA65" s="405" t="s">
        <v>940</v>
      </c>
      <c r="AB65" s="406">
        <v>500.0</v>
      </c>
      <c r="AC65" s="339">
        <v>100000.0</v>
      </c>
      <c r="AD65" s="405" t="s">
        <v>940</v>
      </c>
      <c r="AE65" s="406">
        <v>2000000.0</v>
      </c>
      <c r="AF65" s="339">
        <v>50000.0</v>
      </c>
      <c r="AG65" s="405" t="s">
        <v>940</v>
      </c>
      <c r="AH65" s="344">
        <v>900000.0</v>
      </c>
      <c r="AI65" s="339">
        <v>28000.0</v>
      </c>
      <c r="AJ65" s="405" t="s">
        <v>940</v>
      </c>
      <c r="AK65" s="344">
        <v>900000.0</v>
      </c>
      <c r="AL65" s="339">
        <v>22000.0</v>
      </c>
      <c r="AM65" s="405" t="s">
        <v>940</v>
      </c>
      <c r="AN65" s="406">
        <v>450000.0</v>
      </c>
      <c r="AO65" s="339">
        <v>400.0</v>
      </c>
      <c r="AP65" s="405" t="s">
        <v>940</v>
      </c>
      <c r="AQ65" s="408">
        <v>1000.0</v>
      </c>
      <c r="AR65" s="339">
        <v>1200.0</v>
      </c>
      <c r="AS65" s="405" t="s">
        <v>940</v>
      </c>
      <c r="AT65" s="408">
        <v>3000.0</v>
      </c>
      <c r="AU65" s="339">
        <v>600.0</v>
      </c>
      <c r="AV65" s="405" t="s">
        <v>940</v>
      </c>
      <c r="AW65" s="408">
        <v>1500.0</v>
      </c>
      <c r="AX65" s="339">
        <v>290.0</v>
      </c>
      <c r="AY65" s="405" t="s">
        <v>940</v>
      </c>
      <c r="AZ65" s="408">
        <v>650.0</v>
      </c>
      <c r="BA65" s="339" t="s">
        <v>940</v>
      </c>
      <c r="BB65" s="344">
        <v>155000.0</v>
      </c>
      <c r="BC65" s="412"/>
    </row>
    <row r="66" ht="16.5" customHeight="1">
      <c r="C66" s="411" t="s">
        <v>879</v>
      </c>
      <c r="D66" s="422" t="s">
        <v>969</v>
      </c>
      <c r="E66" s="339">
        <v>60000.0</v>
      </c>
      <c r="F66" s="405" t="s">
        <v>940</v>
      </c>
      <c r="G66" s="406">
        <v>110000.0</v>
      </c>
      <c r="H66" s="339">
        <v>30000.0</v>
      </c>
      <c r="I66" s="405" t="s">
        <v>940</v>
      </c>
      <c r="J66" s="406">
        <v>55000.0</v>
      </c>
      <c r="K66" s="339">
        <v>23000.0</v>
      </c>
      <c r="L66" s="405" t="s">
        <v>940</v>
      </c>
      <c r="M66" s="406">
        <v>55000.0</v>
      </c>
      <c r="N66" s="339">
        <v>17000.0</v>
      </c>
      <c r="O66" s="405" t="s">
        <v>940</v>
      </c>
      <c r="P66" s="406">
        <v>35000.0</v>
      </c>
      <c r="Q66" s="339">
        <v>340.0</v>
      </c>
      <c r="R66" s="405" t="s">
        <v>940</v>
      </c>
      <c r="S66" s="406">
        <v>1100.0</v>
      </c>
      <c r="T66" s="339">
        <v>1000.0</v>
      </c>
      <c r="U66" s="405" t="s">
        <v>940</v>
      </c>
      <c r="V66" s="406">
        <v>2500.0</v>
      </c>
      <c r="W66" s="339">
        <v>500.0</v>
      </c>
      <c r="X66" s="405" t="s">
        <v>940</v>
      </c>
      <c r="Y66" s="406">
        <v>1350.0</v>
      </c>
      <c r="Z66" s="339">
        <v>340.0</v>
      </c>
      <c r="AA66" s="405" t="s">
        <v>940</v>
      </c>
      <c r="AB66" s="406">
        <v>1100.0</v>
      </c>
      <c r="AC66" s="339">
        <v>100000.0</v>
      </c>
      <c r="AD66" s="405" t="s">
        <v>940</v>
      </c>
      <c r="AE66" s="344">
        <v>2500000.0</v>
      </c>
      <c r="AF66" s="339">
        <v>50000.0</v>
      </c>
      <c r="AG66" s="405" t="s">
        <v>940</v>
      </c>
      <c r="AH66" s="344">
        <v>1000000.0</v>
      </c>
      <c r="AI66" s="339">
        <v>28000.0</v>
      </c>
      <c r="AJ66" s="405" t="s">
        <v>940</v>
      </c>
      <c r="AK66" s="344">
        <v>1000000.0</v>
      </c>
      <c r="AL66" s="339">
        <v>24000.0</v>
      </c>
      <c r="AM66" s="405" t="s">
        <v>940</v>
      </c>
      <c r="AN66" s="406">
        <v>600000.0</v>
      </c>
      <c r="AO66" s="339">
        <v>680.0</v>
      </c>
      <c r="AP66" s="405" t="s">
        <v>940</v>
      </c>
      <c r="AQ66" s="408">
        <v>1700.0</v>
      </c>
      <c r="AR66" s="339">
        <v>2000.0</v>
      </c>
      <c r="AS66" s="405" t="s">
        <v>940</v>
      </c>
      <c r="AT66" s="408">
        <v>5000.0</v>
      </c>
      <c r="AU66" s="339">
        <v>1000.0</v>
      </c>
      <c r="AV66" s="405" t="s">
        <v>940</v>
      </c>
      <c r="AW66" s="408">
        <v>2500.0</v>
      </c>
      <c r="AX66" s="339">
        <v>500.0</v>
      </c>
      <c r="AY66" s="405" t="s">
        <v>940</v>
      </c>
      <c r="AZ66" s="408">
        <v>1120.0</v>
      </c>
      <c r="BA66" s="339" t="s">
        <v>940</v>
      </c>
      <c r="BB66" s="344">
        <v>175000.0</v>
      </c>
      <c r="BC66" s="412"/>
    </row>
    <row r="67" ht="16.5" customHeight="1">
      <c r="C67" s="411" t="s">
        <v>879</v>
      </c>
      <c r="D67" s="422" t="s">
        <v>970</v>
      </c>
      <c r="E67" s="339">
        <v>60000.0</v>
      </c>
      <c r="F67" s="405" t="s">
        <v>940</v>
      </c>
      <c r="G67" s="406">
        <v>110000.0</v>
      </c>
      <c r="H67" s="339">
        <v>30000.0</v>
      </c>
      <c r="I67" s="405" t="s">
        <v>940</v>
      </c>
      <c r="J67" s="406">
        <v>55000.0</v>
      </c>
      <c r="K67" s="339">
        <v>23000.0</v>
      </c>
      <c r="L67" s="405" t="s">
        <v>940</v>
      </c>
      <c r="M67" s="406">
        <v>55000.0</v>
      </c>
      <c r="N67" s="339">
        <v>17000.0</v>
      </c>
      <c r="O67" s="405" t="s">
        <v>940</v>
      </c>
      <c r="P67" s="406">
        <v>35000.0</v>
      </c>
      <c r="Q67" s="339">
        <v>340.0</v>
      </c>
      <c r="R67" s="405" t="s">
        <v>940</v>
      </c>
      <c r="S67" s="406">
        <v>1100.0</v>
      </c>
      <c r="T67" s="339">
        <v>1000.0</v>
      </c>
      <c r="U67" s="405" t="s">
        <v>940</v>
      </c>
      <c r="V67" s="406">
        <v>2500.0</v>
      </c>
      <c r="W67" s="339">
        <v>500.0</v>
      </c>
      <c r="X67" s="405" t="s">
        <v>940</v>
      </c>
      <c r="Y67" s="406">
        <v>1350.0</v>
      </c>
      <c r="Z67" s="339">
        <v>340.0</v>
      </c>
      <c r="AA67" s="405" t="s">
        <v>940</v>
      </c>
      <c r="AB67" s="406">
        <v>1100.0</v>
      </c>
      <c r="AC67" s="339">
        <v>100000.0</v>
      </c>
      <c r="AD67" s="405" t="s">
        <v>940</v>
      </c>
      <c r="AE67" s="344">
        <v>2500000.0</v>
      </c>
      <c r="AF67" s="339">
        <v>50000.0</v>
      </c>
      <c r="AG67" s="405" t="s">
        <v>940</v>
      </c>
      <c r="AH67" s="344">
        <v>1000000.0</v>
      </c>
      <c r="AI67" s="339">
        <v>28000.0</v>
      </c>
      <c r="AJ67" s="405" t="s">
        <v>940</v>
      </c>
      <c r="AK67" s="344">
        <v>1000000.0</v>
      </c>
      <c r="AL67" s="339">
        <v>24000.0</v>
      </c>
      <c r="AM67" s="405" t="s">
        <v>940</v>
      </c>
      <c r="AN67" s="406">
        <v>600000.0</v>
      </c>
      <c r="AO67" s="339">
        <v>680.0</v>
      </c>
      <c r="AP67" s="405" t="s">
        <v>940</v>
      </c>
      <c r="AQ67" s="408">
        <v>1700.0</v>
      </c>
      <c r="AR67" s="339">
        <v>2000.0</v>
      </c>
      <c r="AS67" s="405" t="s">
        <v>940</v>
      </c>
      <c r="AT67" s="408">
        <v>5000.0</v>
      </c>
      <c r="AU67" s="339">
        <v>1000.0</v>
      </c>
      <c r="AV67" s="405" t="s">
        <v>940</v>
      </c>
      <c r="AW67" s="408">
        <v>2500.0</v>
      </c>
      <c r="AX67" s="339">
        <v>500.0</v>
      </c>
      <c r="AY67" s="405" t="s">
        <v>940</v>
      </c>
      <c r="AZ67" s="408">
        <v>1120.0</v>
      </c>
      <c r="BA67" s="339" t="s">
        <v>940</v>
      </c>
      <c r="BB67" s="344">
        <v>185000.0</v>
      </c>
      <c r="BC67" s="412"/>
    </row>
    <row r="68" ht="16.5" customHeight="1">
      <c r="C68" s="413" t="s">
        <v>879</v>
      </c>
      <c r="D68" s="376" t="s">
        <v>971</v>
      </c>
      <c r="E68" s="351">
        <v>60000.0</v>
      </c>
      <c r="F68" s="415" t="s">
        <v>940</v>
      </c>
      <c r="G68" s="416">
        <v>110000.0</v>
      </c>
      <c r="H68" s="351">
        <v>30000.0</v>
      </c>
      <c r="I68" s="415" t="s">
        <v>940</v>
      </c>
      <c r="J68" s="416">
        <v>55000.0</v>
      </c>
      <c r="K68" s="351">
        <v>23000.0</v>
      </c>
      <c r="L68" s="415" t="s">
        <v>940</v>
      </c>
      <c r="M68" s="416">
        <v>55000.0</v>
      </c>
      <c r="N68" s="351">
        <v>17000.0</v>
      </c>
      <c r="O68" s="415" t="s">
        <v>940</v>
      </c>
      <c r="P68" s="416">
        <v>35000.0</v>
      </c>
      <c r="Q68" s="351">
        <v>340.0</v>
      </c>
      <c r="R68" s="415" t="s">
        <v>940</v>
      </c>
      <c r="S68" s="416">
        <v>1100.0</v>
      </c>
      <c r="T68" s="351">
        <v>1000.0</v>
      </c>
      <c r="U68" s="415" t="s">
        <v>940</v>
      </c>
      <c r="V68" s="416">
        <v>2500.0</v>
      </c>
      <c r="W68" s="351">
        <v>500.0</v>
      </c>
      <c r="X68" s="415" t="s">
        <v>940</v>
      </c>
      <c r="Y68" s="416">
        <v>1350.0</v>
      </c>
      <c r="Z68" s="351">
        <v>340.0</v>
      </c>
      <c r="AA68" s="415" t="s">
        <v>940</v>
      </c>
      <c r="AB68" s="416">
        <v>1100.0</v>
      </c>
      <c r="AC68" s="351">
        <v>100000.0</v>
      </c>
      <c r="AD68" s="415" t="s">
        <v>940</v>
      </c>
      <c r="AE68" s="350">
        <v>2500000.0</v>
      </c>
      <c r="AF68" s="351">
        <v>50000.0</v>
      </c>
      <c r="AG68" s="415" t="s">
        <v>940</v>
      </c>
      <c r="AH68" s="350">
        <v>1000000.0</v>
      </c>
      <c r="AI68" s="351">
        <v>28000.0</v>
      </c>
      <c r="AJ68" s="415" t="s">
        <v>940</v>
      </c>
      <c r="AK68" s="350">
        <v>1000000.0</v>
      </c>
      <c r="AL68" s="351">
        <v>24000.0</v>
      </c>
      <c r="AM68" s="415" t="s">
        <v>940</v>
      </c>
      <c r="AN68" s="416">
        <v>600000.0</v>
      </c>
      <c r="AO68" s="351">
        <v>680.0</v>
      </c>
      <c r="AP68" s="415" t="s">
        <v>940</v>
      </c>
      <c r="AQ68" s="418">
        <v>1700.0</v>
      </c>
      <c r="AR68" s="351">
        <v>2000.0</v>
      </c>
      <c r="AS68" s="415" t="s">
        <v>940</v>
      </c>
      <c r="AT68" s="418">
        <v>5000.0</v>
      </c>
      <c r="AU68" s="351">
        <v>1000.0</v>
      </c>
      <c r="AV68" s="415" t="s">
        <v>940</v>
      </c>
      <c r="AW68" s="418">
        <v>2500.0</v>
      </c>
      <c r="AX68" s="351">
        <v>500.0</v>
      </c>
      <c r="AY68" s="415" t="s">
        <v>940</v>
      </c>
      <c r="AZ68" s="418">
        <v>1120.0</v>
      </c>
      <c r="BA68" s="351" t="s">
        <v>940</v>
      </c>
      <c r="BB68" s="350">
        <v>195000.0</v>
      </c>
      <c r="BC68" s="421"/>
    </row>
    <row r="69" ht="16.5" customHeight="1">
      <c r="C69" s="411" t="s">
        <v>972</v>
      </c>
      <c r="D69" s="355" t="s">
        <v>973</v>
      </c>
      <c r="E69" s="339">
        <v>39000.0</v>
      </c>
      <c r="F69" s="405" t="s">
        <v>940</v>
      </c>
      <c r="G69" s="406">
        <v>78000.0</v>
      </c>
      <c r="H69" s="339">
        <v>19500.0</v>
      </c>
      <c r="I69" s="405" t="s">
        <v>940</v>
      </c>
      <c r="J69" s="406">
        <v>39000.0</v>
      </c>
      <c r="K69" s="339">
        <v>9750.0</v>
      </c>
      <c r="L69" s="405" t="s">
        <v>940</v>
      </c>
      <c r="M69" s="406">
        <v>39000.0</v>
      </c>
      <c r="N69" s="339">
        <v>6500.0</v>
      </c>
      <c r="O69" s="405" t="s">
        <v>940</v>
      </c>
      <c r="P69" s="406">
        <v>13000.0</v>
      </c>
      <c r="Q69" s="339">
        <v>160.0</v>
      </c>
      <c r="R69" s="405" t="s">
        <v>940</v>
      </c>
      <c r="S69" s="406">
        <v>420.0</v>
      </c>
      <c r="T69" s="339">
        <v>500.0</v>
      </c>
      <c r="U69" s="405" t="s">
        <v>940</v>
      </c>
      <c r="V69" s="406">
        <v>1100.0</v>
      </c>
      <c r="W69" s="339">
        <v>250.0</v>
      </c>
      <c r="X69" s="405" t="s">
        <v>940</v>
      </c>
      <c r="Y69" s="406">
        <v>700.0</v>
      </c>
      <c r="Z69" s="339">
        <v>160.0</v>
      </c>
      <c r="AA69" s="405" t="s">
        <v>940</v>
      </c>
      <c r="AB69" s="406">
        <v>420.0</v>
      </c>
      <c r="AC69" s="339">
        <v>94000.0</v>
      </c>
      <c r="AD69" s="405" t="s">
        <v>940</v>
      </c>
      <c r="AE69" s="344">
        <v>1700000.0</v>
      </c>
      <c r="AF69" s="339">
        <v>47000.0</v>
      </c>
      <c r="AG69" s="405" t="s">
        <v>940</v>
      </c>
      <c r="AH69" s="344">
        <v>840000.0</v>
      </c>
      <c r="AI69" s="339">
        <v>26000.0</v>
      </c>
      <c r="AJ69" s="405" t="s">
        <v>940</v>
      </c>
      <c r="AK69" s="344">
        <v>520000.0</v>
      </c>
      <c r="AL69" s="339">
        <v>20000.0</v>
      </c>
      <c r="AM69" s="405" t="s">
        <v>940</v>
      </c>
      <c r="AN69" s="406">
        <v>400000.0</v>
      </c>
      <c r="AO69" s="339">
        <v>360.0</v>
      </c>
      <c r="AP69" s="405" t="s">
        <v>940</v>
      </c>
      <c r="AQ69" s="408">
        <v>720.0</v>
      </c>
      <c r="AR69" s="339">
        <v>1250.0</v>
      </c>
      <c r="AS69" s="405" t="s">
        <v>940</v>
      </c>
      <c r="AT69" s="408">
        <v>2500.0</v>
      </c>
      <c r="AU69" s="339">
        <v>920.0</v>
      </c>
      <c r="AV69" s="405" t="s">
        <v>940</v>
      </c>
      <c r="AW69" s="408">
        <v>2500.0</v>
      </c>
      <c r="AX69" s="339">
        <v>165.0</v>
      </c>
      <c r="AY69" s="405" t="s">
        <v>940</v>
      </c>
      <c r="AZ69" s="406">
        <v>500.0</v>
      </c>
      <c r="BA69" s="405" t="s">
        <v>940</v>
      </c>
      <c r="BB69" s="344">
        <v>180000.0</v>
      </c>
      <c r="BC69" s="403"/>
    </row>
    <row r="70" ht="16.5" customHeight="1">
      <c r="C70" s="411" t="s">
        <v>972</v>
      </c>
      <c r="D70" s="357" t="s">
        <v>974</v>
      </c>
      <c r="E70" s="339">
        <v>39000.0</v>
      </c>
      <c r="F70" s="405" t="s">
        <v>940</v>
      </c>
      <c r="G70" s="406">
        <v>78000.0</v>
      </c>
      <c r="H70" s="339">
        <v>19500.0</v>
      </c>
      <c r="I70" s="405" t="s">
        <v>940</v>
      </c>
      <c r="J70" s="406">
        <v>39000.0</v>
      </c>
      <c r="K70" s="339">
        <v>9750.0</v>
      </c>
      <c r="L70" s="405" t="s">
        <v>940</v>
      </c>
      <c r="M70" s="406">
        <v>39000.0</v>
      </c>
      <c r="N70" s="339">
        <v>6500.0</v>
      </c>
      <c r="O70" s="405" t="s">
        <v>940</v>
      </c>
      <c r="P70" s="406">
        <v>13000.0</v>
      </c>
      <c r="Q70" s="339">
        <v>160.0</v>
      </c>
      <c r="R70" s="405" t="s">
        <v>940</v>
      </c>
      <c r="S70" s="406">
        <v>420.0</v>
      </c>
      <c r="T70" s="339">
        <v>500.0</v>
      </c>
      <c r="U70" s="405" t="s">
        <v>940</v>
      </c>
      <c r="V70" s="406">
        <v>1100.0</v>
      </c>
      <c r="W70" s="339">
        <v>250.0</v>
      </c>
      <c r="X70" s="405" t="s">
        <v>940</v>
      </c>
      <c r="Y70" s="406">
        <v>700.0</v>
      </c>
      <c r="Z70" s="339">
        <v>160.0</v>
      </c>
      <c r="AA70" s="405" t="s">
        <v>940</v>
      </c>
      <c r="AB70" s="406">
        <v>420.0</v>
      </c>
      <c r="AC70" s="339">
        <v>94000.0</v>
      </c>
      <c r="AD70" s="405" t="s">
        <v>940</v>
      </c>
      <c r="AE70" s="344">
        <v>1700000.0</v>
      </c>
      <c r="AF70" s="339">
        <v>47000.0</v>
      </c>
      <c r="AG70" s="405" t="s">
        <v>940</v>
      </c>
      <c r="AH70" s="344">
        <v>840000.0</v>
      </c>
      <c r="AI70" s="339">
        <v>26000.0</v>
      </c>
      <c r="AJ70" s="405" t="s">
        <v>940</v>
      </c>
      <c r="AK70" s="344">
        <v>520000.0</v>
      </c>
      <c r="AL70" s="339">
        <v>20000.0</v>
      </c>
      <c r="AM70" s="405" t="s">
        <v>940</v>
      </c>
      <c r="AN70" s="406">
        <v>400000.0</v>
      </c>
      <c r="AO70" s="339">
        <v>360.0</v>
      </c>
      <c r="AP70" s="405" t="s">
        <v>940</v>
      </c>
      <c r="AQ70" s="408">
        <v>720.0</v>
      </c>
      <c r="AR70" s="339">
        <v>1250.0</v>
      </c>
      <c r="AS70" s="405" t="s">
        <v>940</v>
      </c>
      <c r="AT70" s="408">
        <v>2500.0</v>
      </c>
      <c r="AU70" s="339">
        <v>920.0</v>
      </c>
      <c r="AV70" s="405" t="s">
        <v>940</v>
      </c>
      <c r="AW70" s="408">
        <v>2500.0</v>
      </c>
      <c r="AX70" s="339">
        <v>165.0</v>
      </c>
      <c r="AY70" s="405" t="s">
        <v>940</v>
      </c>
      <c r="AZ70" s="406">
        <v>500.0</v>
      </c>
      <c r="BA70" s="405" t="s">
        <v>940</v>
      </c>
      <c r="BB70" s="344">
        <v>180000.0</v>
      </c>
      <c r="BC70" s="412"/>
    </row>
    <row r="71" ht="16.5" customHeight="1">
      <c r="C71" s="411" t="s">
        <v>972</v>
      </c>
      <c r="D71" s="355" t="s">
        <v>975</v>
      </c>
      <c r="E71" s="339">
        <v>39000.0</v>
      </c>
      <c r="F71" s="405" t="s">
        <v>940</v>
      </c>
      <c r="G71" s="406">
        <v>78000.0</v>
      </c>
      <c r="H71" s="339">
        <v>19500.0</v>
      </c>
      <c r="I71" s="405" t="s">
        <v>940</v>
      </c>
      <c r="J71" s="406">
        <v>39000.0</v>
      </c>
      <c r="K71" s="339">
        <v>9750.0</v>
      </c>
      <c r="L71" s="405" t="s">
        <v>940</v>
      </c>
      <c r="M71" s="406">
        <v>39000.0</v>
      </c>
      <c r="N71" s="339">
        <v>6500.0</v>
      </c>
      <c r="O71" s="405" t="s">
        <v>940</v>
      </c>
      <c r="P71" s="406">
        <v>13000.0</v>
      </c>
      <c r="Q71" s="339">
        <v>160.0</v>
      </c>
      <c r="R71" s="405" t="s">
        <v>940</v>
      </c>
      <c r="S71" s="406">
        <v>420.0</v>
      </c>
      <c r="T71" s="339">
        <v>500.0</v>
      </c>
      <c r="U71" s="405" t="s">
        <v>940</v>
      </c>
      <c r="V71" s="406">
        <v>1100.0</v>
      </c>
      <c r="W71" s="339">
        <v>250.0</v>
      </c>
      <c r="X71" s="405" t="s">
        <v>940</v>
      </c>
      <c r="Y71" s="406">
        <v>700.0</v>
      </c>
      <c r="Z71" s="339">
        <v>160.0</v>
      </c>
      <c r="AA71" s="405" t="s">
        <v>940</v>
      </c>
      <c r="AB71" s="406">
        <v>420.0</v>
      </c>
      <c r="AC71" s="339">
        <v>94000.0</v>
      </c>
      <c r="AD71" s="405" t="s">
        <v>940</v>
      </c>
      <c r="AE71" s="344">
        <v>1700000.0</v>
      </c>
      <c r="AF71" s="339">
        <v>47000.0</v>
      </c>
      <c r="AG71" s="405" t="s">
        <v>940</v>
      </c>
      <c r="AH71" s="344">
        <v>840000.0</v>
      </c>
      <c r="AI71" s="339">
        <v>26000.0</v>
      </c>
      <c r="AJ71" s="405" t="s">
        <v>940</v>
      </c>
      <c r="AK71" s="344">
        <v>520000.0</v>
      </c>
      <c r="AL71" s="339">
        <v>20000.0</v>
      </c>
      <c r="AM71" s="405" t="s">
        <v>940</v>
      </c>
      <c r="AN71" s="406">
        <v>400000.0</v>
      </c>
      <c r="AO71" s="339">
        <v>360.0</v>
      </c>
      <c r="AP71" s="405" t="s">
        <v>940</v>
      </c>
      <c r="AQ71" s="408">
        <v>720.0</v>
      </c>
      <c r="AR71" s="339">
        <v>1250.0</v>
      </c>
      <c r="AS71" s="405" t="s">
        <v>940</v>
      </c>
      <c r="AT71" s="408">
        <v>2500.0</v>
      </c>
      <c r="AU71" s="339">
        <v>920.0</v>
      </c>
      <c r="AV71" s="405" t="s">
        <v>940</v>
      </c>
      <c r="AW71" s="408">
        <v>2500.0</v>
      </c>
      <c r="AX71" s="339">
        <v>165.0</v>
      </c>
      <c r="AY71" s="405" t="s">
        <v>940</v>
      </c>
      <c r="AZ71" s="406">
        <v>500.0</v>
      </c>
      <c r="BA71" s="405" t="s">
        <v>940</v>
      </c>
      <c r="BB71" s="344">
        <v>180000.0</v>
      </c>
      <c r="BC71" s="412"/>
    </row>
    <row r="72" ht="16.5" customHeight="1">
      <c r="C72" s="411" t="s">
        <v>972</v>
      </c>
      <c r="D72" s="357" t="s">
        <v>976</v>
      </c>
      <c r="E72" s="339">
        <v>39000.0</v>
      </c>
      <c r="F72" s="405" t="s">
        <v>940</v>
      </c>
      <c r="G72" s="406">
        <v>78000.0</v>
      </c>
      <c r="H72" s="339">
        <v>19500.0</v>
      </c>
      <c r="I72" s="405" t="s">
        <v>940</v>
      </c>
      <c r="J72" s="406">
        <v>39000.0</v>
      </c>
      <c r="K72" s="339">
        <v>9750.0</v>
      </c>
      <c r="L72" s="405" t="s">
        <v>940</v>
      </c>
      <c r="M72" s="406">
        <v>39000.0</v>
      </c>
      <c r="N72" s="339">
        <v>6500.0</v>
      </c>
      <c r="O72" s="405" t="s">
        <v>940</v>
      </c>
      <c r="P72" s="406">
        <v>13000.0</v>
      </c>
      <c r="Q72" s="339">
        <v>160.0</v>
      </c>
      <c r="R72" s="405" t="s">
        <v>940</v>
      </c>
      <c r="S72" s="406">
        <v>420.0</v>
      </c>
      <c r="T72" s="339">
        <v>500.0</v>
      </c>
      <c r="U72" s="405" t="s">
        <v>940</v>
      </c>
      <c r="V72" s="406">
        <v>1100.0</v>
      </c>
      <c r="W72" s="339">
        <v>250.0</v>
      </c>
      <c r="X72" s="405" t="s">
        <v>940</v>
      </c>
      <c r="Y72" s="406">
        <v>700.0</v>
      </c>
      <c r="Z72" s="339">
        <v>160.0</v>
      </c>
      <c r="AA72" s="405" t="s">
        <v>940</v>
      </c>
      <c r="AB72" s="406">
        <v>420.0</v>
      </c>
      <c r="AC72" s="339">
        <v>94000.0</v>
      </c>
      <c r="AD72" s="405" t="s">
        <v>940</v>
      </c>
      <c r="AE72" s="344">
        <v>1700000.0</v>
      </c>
      <c r="AF72" s="339">
        <v>47000.0</v>
      </c>
      <c r="AG72" s="405" t="s">
        <v>940</v>
      </c>
      <c r="AH72" s="344">
        <v>840000.0</v>
      </c>
      <c r="AI72" s="339">
        <v>26000.0</v>
      </c>
      <c r="AJ72" s="405" t="s">
        <v>940</v>
      </c>
      <c r="AK72" s="344">
        <v>520000.0</v>
      </c>
      <c r="AL72" s="339">
        <v>20000.0</v>
      </c>
      <c r="AM72" s="405" t="s">
        <v>940</v>
      </c>
      <c r="AN72" s="406">
        <v>400000.0</v>
      </c>
      <c r="AO72" s="339">
        <v>360.0</v>
      </c>
      <c r="AP72" s="405" t="s">
        <v>940</v>
      </c>
      <c r="AQ72" s="408">
        <v>720.0</v>
      </c>
      <c r="AR72" s="339">
        <v>1250.0</v>
      </c>
      <c r="AS72" s="405" t="s">
        <v>940</v>
      </c>
      <c r="AT72" s="408">
        <v>2500.0</v>
      </c>
      <c r="AU72" s="339">
        <v>920.0</v>
      </c>
      <c r="AV72" s="405" t="s">
        <v>940</v>
      </c>
      <c r="AW72" s="408">
        <v>2500.0</v>
      </c>
      <c r="AX72" s="339">
        <v>165.0</v>
      </c>
      <c r="AY72" s="405" t="s">
        <v>940</v>
      </c>
      <c r="AZ72" s="406">
        <v>500.0</v>
      </c>
      <c r="BA72" s="405" t="s">
        <v>940</v>
      </c>
      <c r="BB72" s="344">
        <v>180000.0</v>
      </c>
      <c r="BC72" s="412"/>
    </row>
    <row r="73" ht="16.5" customHeight="1">
      <c r="C73" s="411" t="s">
        <v>972</v>
      </c>
      <c r="D73" s="355" t="s">
        <v>977</v>
      </c>
      <c r="E73" s="339">
        <v>39000.0</v>
      </c>
      <c r="F73" s="405" t="s">
        <v>940</v>
      </c>
      <c r="G73" s="406">
        <v>78000.0</v>
      </c>
      <c r="H73" s="339">
        <v>19500.0</v>
      </c>
      <c r="I73" s="405" t="s">
        <v>940</v>
      </c>
      <c r="J73" s="406">
        <v>39000.0</v>
      </c>
      <c r="K73" s="339">
        <v>9750.0</v>
      </c>
      <c r="L73" s="405" t="s">
        <v>940</v>
      </c>
      <c r="M73" s="406">
        <v>39000.0</v>
      </c>
      <c r="N73" s="339">
        <v>6500.0</v>
      </c>
      <c r="O73" s="405" t="s">
        <v>940</v>
      </c>
      <c r="P73" s="406">
        <v>13000.0</v>
      </c>
      <c r="Q73" s="339">
        <v>160.0</v>
      </c>
      <c r="R73" s="405" t="s">
        <v>940</v>
      </c>
      <c r="S73" s="406">
        <v>420.0</v>
      </c>
      <c r="T73" s="339">
        <v>500.0</v>
      </c>
      <c r="U73" s="405" t="s">
        <v>940</v>
      </c>
      <c r="V73" s="406">
        <v>1100.0</v>
      </c>
      <c r="W73" s="339">
        <v>250.0</v>
      </c>
      <c r="X73" s="405" t="s">
        <v>940</v>
      </c>
      <c r="Y73" s="406">
        <v>700.0</v>
      </c>
      <c r="Z73" s="339">
        <v>160.0</v>
      </c>
      <c r="AA73" s="405" t="s">
        <v>940</v>
      </c>
      <c r="AB73" s="406">
        <v>420.0</v>
      </c>
      <c r="AC73" s="339">
        <v>94000.0</v>
      </c>
      <c r="AD73" s="405" t="s">
        <v>940</v>
      </c>
      <c r="AE73" s="344">
        <v>1700000.0</v>
      </c>
      <c r="AF73" s="339">
        <v>47000.0</v>
      </c>
      <c r="AG73" s="405" t="s">
        <v>940</v>
      </c>
      <c r="AH73" s="344">
        <v>840000.0</v>
      </c>
      <c r="AI73" s="339">
        <v>26000.0</v>
      </c>
      <c r="AJ73" s="405" t="s">
        <v>940</v>
      </c>
      <c r="AK73" s="344">
        <v>520000.0</v>
      </c>
      <c r="AL73" s="339">
        <v>20000.0</v>
      </c>
      <c r="AM73" s="405" t="s">
        <v>940</v>
      </c>
      <c r="AN73" s="406">
        <v>400000.0</v>
      </c>
      <c r="AO73" s="339">
        <v>360.0</v>
      </c>
      <c r="AP73" s="405" t="s">
        <v>940</v>
      </c>
      <c r="AQ73" s="408">
        <v>720.0</v>
      </c>
      <c r="AR73" s="339">
        <v>1250.0</v>
      </c>
      <c r="AS73" s="405" t="s">
        <v>940</v>
      </c>
      <c r="AT73" s="408">
        <v>2500.0</v>
      </c>
      <c r="AU73" s="339">
        <v>920.0</v>
      </c>
      <c r="AV73" s="405" t="s">
        <v>940</v>
      </c>
      <c r="AW73" s="408">
        <v>2500.0</v>
      </c>
      <c r="AX73" s="339">
        <v>165.0</v>
      </c>
      <c r="AY73" s="405" t="s">
        <v>940</v>
      </c>
      <c r="AZ73" s="406">
        <v>500.0</v>
      </c>
      <c r="BA73" s="405" t="s">
        <v>940</v>
      </c>
      <c r="BB73" s="344">
        <v>180000.0</v>
      </c>
      <c r="BC73" s="412"/>
    </row>
    <row r="74" ht="16.5" customHeight="1">
      <c r="C74" s="411" t="s">
        <v>978</v>
      </c>
      <c r="D74" s="357" t="s">
        <v>979</v>
      </c>
      <c r="E74" s="339">
        <v>45000.0</v>
      </c>
      <c r="F74" s="405" t="s">
        <v>940</v>
      </c>
      <c r="G74" s="406">
        <v>90000.0</v>
      </c>
      <c r="H74" s="339">
        <v>22500.0</v>
      </c>
      <c r="I74" s="405" t="s">
        <v>940</v>
      </c>
      <c r="J74" s="406">
        <v>45000.0</v>
      </c>
      <c r="K74" s="339">
        <v>11250.0</v>
      </c>
      <c r="L74" s="405" t="s">
        <v>940</v>
      </c>
      <c r="M74" s="406">
        <v>45000.0</v>
      </c>
      <c r="N74" s="339">
        <v>7500.0</v>
      </c>
      <c r="O74" s="405" t="s">
        <v>940</v>
      </c>
      <c r="P74" s="406">
        <v>15000.0</v>
      </c>
      <c r="Q74" s="339">
        <v>200.0</v>
      </c>
      <c r="R74" s="405" t="s">
        <v>940</v>
      </c>
      <c r="S74" s="406">
        <v>500.0</v>
      </c>
      <c r="T74" s="339">
        <v>600.0</v>
      </c>
      <c r="U74" s="405" t="s">
        <v>940</v>
      </c>
      <c r="V74" s="406">
        <v>1300.0</v>
      </c>
      <c r="W74" s="339">
        <v>300.0</v>
      </c>
      <c r="X74" s="405" t="s">
        <v>940</v>
      </c>
      <c r="Y74" s="406">
        <v>800.0</v>
      </c>
      <c r="Z74" s="339">
        <v>200.0</v>
      </c>
      <c r="AA74" s="405" t="s">
        <v>940</v>
      </c>
      <c r="AB74" s="406">
        <v>500.0</v>
      </c>
      <c r="AC74" s="339">
        <v>100000.0</v>
      </c>
      <c r="AD74" s="405" t="s">
        <v>940</v>
      </c>
      <c r="AE74" s="344">
        <v>2000000.0</v>
      </c>
      <c r="AF74" s="339">
        <v>50000.0</v>
      </c>
      <c r="AG74" s="405" t="s">
        <v>940</v>
      </c>
      <c r="AH74" s="344">
        <v>900000.0</v>
      </c>
      <c r="AI74" s="339">
        <v>28000.0</v>
      </c>
      <c r="AJ74" s="405" t="s">
        <v>940</v>
      </c>
      <c r="AK74" s="344">
        <v>900000.0</v>
      </c>
      <c r="AL74" s="339">
        <v>22000.0</v>
      </c>
      <c r="AM74" s="405" t="s">
        <v>940</v>
      </c>
      <c r="AN74" s="406">
        <v>450000.0</v>
      </c>
      <c r="AO74" s="339">
        <v>400.0</v>
      </c>
      <c r="AP74" s="405" t="s">
        <v>940</v>
      </c>
      <c r="AQ74" s="408">
        <v>1000.0</v>
      </c>
      <c r="AR74" s="339">
        <v>1200.0</v>
      </c>
      <c r="AS74" s="405" t="s">
        <v>940</v>
      </c>
      <c r="AT74" s="408">
        <v>3000.0</v>
      </c>
      <c r="AU74" s="339">
        <v>600.0</v>
      </c>
      <c r="AV74" s="405" t="s">
        <v>940</v>
      </c>
      <c r="AW74" s="408">
        <v>1500.0</v>
      </c>
      <c r="AX74" s="339">
        <v>290.0</v>
      </c>
      <c r="AY74" s="405" t="s">
        <v>940</v>
      </c>
      <c r="AZ74" s="406">
        <v>650.0</v>
      </c>
      <c r="BA74" s="405" t="s">
        <v>940</v>
      </c>
      <c r="BB74" s="423">
        <v>210000.0</v>
      </c>
      <c r="BC74" s="412"/>
    </row>
    <row r="75" ht="16.5" customHeight="1">
      <c r="C75" s="411" t="s">
        <v>978</v>
      </c>
      <c r="D75" s="355" t="s">
        <v>980</v>
      </c>
      <c r="E75" s="339">
        <v>45000.0</v>
      </c>
      <c r="F75" s="405" t="s">
        <v>940</v>
      </c>
      <c r="G75" s="406">
        <v>90000.0</v>
      </c>
      <c r="H75" s="339">
        <v>22500.0</v>
      </c>
      <c r="I75" s="405" t="s">
        <v>940</v>
      </c>
      <c r="J75" s="406">
        <v>45000.0</v>
      </c>
      <c r="K75" s="339">
        <v>11250.0</v>
      </c>
      <c r="L75" s="405" t="s">
        <v>940</v>
      </c>
      <c r="M75" s="406">
        <v>45000.0</v>
      </c>
      <c r="N75" s="339">
        <v>7500.0</v>
      </c>
      <c r="O75" s="405" t="s">
        <v>940</v>
      </c>
      <c r="P75" s="406">
        <v>15000.0</v>
      </c>
      <c r="Q75" s="339">
        <v>200.0</v>
      </c>
      <c r="R75" s="405" t="s">
        <v>940</v>
      </c>
      <c r="S75" s="406">
        <v>500.0</v>
      </c>
      <c r="T75" s="339">
        <v>600.0</v>
      </c>
      <c r="U75" s="405" t="s">
        <v>940</v>
      </c>
      <c r="V75" s="406">
        <v>1300.0</v>
      </c>
      <c r="W75" s="339">
        <v>300.0</v>
      </c>
      <c r="X75" s="405" t="s">
        <v>940</v>
      </c>
      <c r="Y75" s="406">
        <v>800.0</v>
      </c>
      <c r="Z75" s="339">
        <v>200.0</v>
      </c>
      <c r="AA75" s="405" t="s">
        <v>940</v>
      </c>
      <c r="AB75" s="406">
        <v>500.0</v>
      </c>
      <c r="AC75" s="339">
        <v>100000.0</v>
      </c>
      <c r="AD75" s="405" t="s">
        <v>940</v>
      </c>
      <c r="AE75" s="344">
        <v>2000000.0</v>
      </c>
      <c r="AF75" s="339">
        <v>50000.0</v>
      </c>
      <c r="AG75" s="405" t="s">
        <v>940</v>
      </c>
      <c r="AH75" s="344">
        <v>900000.0</v>
      </c>
      <c r="AI75" s="339">
        <v>28000.0</v>
      </c>
      <c r="AJ75" s="405" t="s">
        <v>940</v>
      </c>
      <c r="AK75" s="344">
        <v>900000.0</v>
      </c>
      <c r="AL75" s="339">
        <v>22000.0</v>
      </c>
      <c r="AM75" s="405" t="s">
        <v>940</v>
      </c>
      <c r="AN75" s="406">
        <v>450000.0</v>
      </c>
      <c r="AO75" s="339">
        <v>400.0</v>
      </c>
      <c r="AP75" s="405" t="s">
        <v>940</v>
      </c>
      <c r="AQ75" s="408">
        <v>1000.0</v>
      </c>
      <c r="AR75" s="339">
        <v>1200.0</v>
      </c>
      <c r="AS75" s="405" t="s">
        <v>940</v>
      </c>
      <c r="AT75" s="408">
        <v>3000.0</v>
      </c>
      <c r="AU75" s="339">
        <v>600.0</v>
      </c>
      <c r="AV75" s="405" t="s">
        <v>940</v>
      </c>
      <c r="AW75" s="408">
        <v>1500.0</v>
      </c>
      <c r="AX75" s="339">
        <v>290.0</v>
      </c>
      <c r="AY75" s="405" t="s">
        <v>940</v>
      </c>
      <c r="AZ75" s="406">
        <v>650.0</v>
      </c>
      <c r="BA75" s="405" t="s">
        <v>940</v>
      </c>
      <c r="BB75" s="423">
        <v>210000.0</v>
      </c>
      <c r="BC75" s="412"/>
    </row>
    <row r="76" ht="16.5" customHeight="1">
      <c r="C76" s="411" t="s">
        <v>978</v>
      </c>
      <c r="D76" s="357" t="s">
        <v>981</v>
      </c>
      <c r="E76" s="339">
        <v>45000.0</v>
      </c>
      <c r="F76" s="405" t="s">
        <v>940</v>
      </c>
      <c r="G76" s="406">
        <v>90000.0</v>
      </c>
      <c r="H76" s="339">
        <v>22500.0</v>
      </c>
      <c r="I76" s="405" t="s">
        <v>940</v>
      </c>
      <c r="J76" s="406">
        <v>45000.0</v>
      </c>
      <c r="K76" s="339">
        <v>11250.0</v>
      </c>
      <c r="L76" s="405" t="s">
        <v>940</v>
      </c>
      <c r="M76" s="406">
        <v>45000.0</v>
      </c>
      <c r="N76" s="339">
        <v>7500.0</v>
      </c>
      <c r="O76" s="405" t="s">
        <v>940</v>
      </c>
      <c r="P76" s="406">
        <v>15000.0</v>
      </c>
      <c r="Q76" s="339">
        <v>200.0</v>
      </c>
      <c r="R76" s="405" t="s">
        <v>940</v>
      </c>
      <c r="S76" s="406">
        <v>500.0</v>
      </c>
      <c r="T76" s="339">
        <v>600.0</v>
      </c>
      <c r="U76" s="405" t="s">
        <v>940</v>
      </c>
      <c r="V76" s="406">
        <v>1300.0</v>
      </c>
      <c r="W76" s="339">
        <v>300.0</v>
      </c>
      <c r="X76" s="405" t="s">
        <v>940</v>
      </c>
      <c r="Y76" s="406">
        <v>800.0</v>
      </c>
      <c r="Z76" s="339">
        <v>200.0</v>
      </c>
      <c r="AA76" s="405" t="s">
        <v>940</v>
      </c>
      <c r="AB76" s="406">
        <v>500.0</v>
      </c>
      <c r="AC76" s="339">
        <v>100000.0</v>
      </c>
      <c r="AD76" s="405" t="s">
        <v>940</v>
      </c>
      <c r="AE76" s="344">
        <v>2000000.0</v>
      </c>
      <c r="AF76" s="339">
        <v>50000.0</v>
      </c>
      <c r="AG76" s="405" t="s">
        <v>940</v>
      </c>
      <c r="AH76" s="344">
        <v>900000.0</v>
      </c>
      <c r="AI76" s="339">
        <v>28000.0</v>
      </c>
      <c r="AJ76" s="405" t="s">
        <v>940</v>
      </c>
      <c r="AK76" s="344">
        <v>900000.0</v>
      </c>
      <c r="AL76" s="339">
        <v>22000.0</v>
      </c>
      <c r="AM76" s="405" t="s">
        <v>940</v>
      </c>
      <c r="AN76" s="406">
        <v>450000.0</v>
      </c>
      <c r="AO76" s="339">
        <v>400.0</v>
      </c>
      <c r="AP76" s="405" t="s">
        <v>940</v>
      </c>
      <c r="AQ76" s="408">
        <v>1000.0</v>
      </c>
      <c r="AR76" s="339">
        <v>1200.0</v>
      </c>
      <c r="AS76" s="405" t="s">
        <v>940</v>
      </c>
      <c r="AT76" s="408">
        <v>3000.0</v>
      </c>
      <c r="AU76" s="339">
        <v>600.0</v>
      </c>
      <c r="AV76" s="405" t="s">
        <v>940</v>
      </c>
      <c r="AW76" s="408">
        <v>1500.0</v>
      </c>
      <c r="AX76" s="339">
        <v>290.0</v>
      </c>
      <c r="AY76" s="405" t="s">
        <v>940</v>
      </c>
      <c r="AZ76" s="406">
        <v>650.0</v>
      </c>
      <c r="BA76" s="405" t="s">
        <v>940</v>
      </c>
      <c r="BB76" s="423">
        <v>210000.0</v>
      </c>
      <c r="BC76" s="412"/>
    </row>
    <row r="77" ht="16.5" customHeight="1">
      <c r="C77" s="411" t="s">
        <v>978</v>
      </c>
      <c r="D77" s="355" t="s">
        <v>982</v>
      </c>
      <c r="E77" s="339">
        <v>45000.0</v>
      </c>
      <c r="F77" s="405" t="s">
        <v>940</v>
      </c>
      <c r="G77" s="406">
        <v>90000.0</v>
      </c>
      <c r="H77" s="339">
        <v>22500.0</v>
      </c>
      <c r="I77" s="405" t="s">
        <v>940</v>
      </c>
      <c r="J77" s="406">
        <v>45000.0</v>
      </c>
      <c r="K77" s="339">
        <v>11250.0</v>
      </c>
      <c r="L77" s="405" t="s">
        <v>940</v>
      </c>
      <c r="M77" s="406">
        <v>45000.0</v>
      </c>
      <c r="N77" s="339">
        <v>7500.0</v>
      </c>
      <c r="O77" s="405" t="s">
        <v>940</v>
      </c>
      <c r="P77" s="406">
        <v>15000.0</v>
      </c>
      <c r="Q77" s="339">
        <v>200.0</v>
      </c>
      <c r="R77" s="405" t="s">
        <v>940</v>
      </c>
      <c r="S77" s="406">
        <v>500.0</v>
      </c>
      <c r="T77" s="339">
        <v>600.0</v>
      </c>
      <c r="U77" s="405" t="s">
        <v>940</v>
      </c>
      <c r="V77" s="406">
        <v>1300.0</v>
      </c>
      <c r="W77" s="339">
        <v>300.0</v>
      </c>
      <c r="X77" s="405" t="s">
        <v>940</v>
      </c>
      <c r="Y77" s="406">
        <v>800.0</v>
      </c>
      <c r="Z77" s="339">
        <v>200.0</v>
      </c>
      <c r="AA77" s="405" t="s">
        <v>940</v>
      </c>
      <c r="AB77" s="406">
        <v>500.0</v>
      </c>
      <c r="AC77" s="339">
        <v>100000.0</v>
      </c>
      <c r="AD77" s="405" t="s">
        <v>940</v>
      </c>
      <c r="AE77" s="344">
        <v>2000000.0</v>
      </c>
      <c r="AF77" s="339">
        <v>50000.0</v>
      </c>
      <c r="AG77" s="405" t="s">
        <v>940</v>
      </c>
      <c r="AH77" s="344">
        <v>900000.0</v>
      </c>
      <c r="AI77" s="339">
        <v>28000.0</v>
      </c>
      <c r="AJ77" s="405" t="s">
        <v>940</v>
      </c>
      <c r="AK77" s="344">
        <v>900000.0</v>
      </c>
      <c r="AL77" s="339">
        <v>22000.0</v>
      </c>
      <c r="AM77" s="405" t="s">
        <v>940</v>
      </c>
      <c r="AN77" s="406">
        <v>450000.0</v>
      </c>
      <c r="AO77" s="339">
        <v>400.0</v>
      </c>
      <c r="AP77" s="405" t="s">
        <v>940</v>
      </c>
      <c r="AQ77" s="408">
        <v>1000.0</v>
      </c>
      <c r="AR77" s="339">
        <v>1200.0</v>
      </c>
      <c r="AS77" s="405" t="s">
        <v>940</v>
      </c>
      <c r="AT77" s="408">
        <v>3000.0</v>
      </c>
      <c r="AU77" s="339">
        <v>600.0</v>
      </c>
      <c r="AV77" s="405" t="s">
        <v>940</v>
      </c>
      <c r="AW77" s="408">
        <v>1500.0</v>
      </c>
      <c r="AX77" s="339">
        <v>290.0</v>
      </c>
      <c r="AY77" s="405" t="s">
        <v>940</v>
      </c>
      <c r="AZ77" s="406">
        <v>650.0</v>
      </c>
      <c r="BA77" s="405" t="s">
        <v>940</v>
      </c>
      <c r="BB77" s="423">
        <v>210000.0</v>
      </c>
      <c r="BC77" s="412"/>
    </row>
    <row r="78" ht="16.5" customHeight="1">
      <c r="C78" s="411" t="s">
        <v>978</v>
      </c>
      <c r="D78" s="357" t="s">
        <v>983</v>
      </c>
      <c r="E78" s="339">
        <v>45000.0</v>
      </c>
      <c r="F78" s="405" t="s">
        <v>940</v>
      </c>
      <c r="G78" s="406">
        <v>90000.0</v>
      </c>
      <c r="H78" s="339">
        <v>22500.0</v>
      </c>
      <c r="I78" s="405" t="s">
        <v>940</v>
      </c>
      <c r="J78" s="406">
        <v>45000.0</v>
      </c>
      <c r="K78" s="339">
        <v>11250.0</v>
      </c>
      <c r="L78" s="405" t="s">
        <v>940</v>
      </c>
      <c r="M78" s="406">
        <v>45000.0</v>
      </c>
      <c r="N78" s="339">
        <v>7500.0</v>
      </c>
      <c r="O78" s="405" t="s">
        <v>940</v>
      </c>
      <c r="P78" s="406">
        <v>15000.0</v>
      </c>
      <c r="Q78" s="339">
        <v>200.0</v>
      </c>
      <c r="R78" s="405" t="s">
        <v>940</v>
      </c>
      <c r="S78" s="406">
        <v>500.0</v>
      </c>
      <c r="T78" s="339">
        <v>600.0</v>
      </c>
      <c r="U78" s="405" t="s">
        <v>940</v>
      </c>
      <c r="V78" s="406">
        <v>1300.0</v>
      </c>
      <c r="W78" s="339">
        <v>300.0</v>
      </c>
      <c r="X78" s="405" t="s">
        <v>940</v>
      </c>
      <c r="Y78" s="406">
        <v>800.0</v>
      </c>
      <c r="Z78" s="339">
        <v>200.0</v>
      </c>
      <c r="AA78" s="405" t="s">
        <v>940</v>
      </c>
      <c r="AB78" s="406">
        <v>500.0</v>
      </c>
      <c r="AC78" s="339">
        <v>100000.0</v>
      </c>
      <c r="AD78" s="405" t="s">
        <v>940</v>
      </c>
      <c r="AE78" s="344">
        <v>2000000.0</v>
      </c>
      <c r="AF78" s="339">
        <v>50000.0</v>
      </c>
      <c r="AG78" s="405" t="s">
        <v>940</v>
      </c>
      <c r="AH78" s="344">
        <v>900000.0</v>
      </c>
      <c r="AI78" s="339">
        <v>28000.0</v>
      </c>
      <c r="AJ78" s="405" t="s">
        <v>940</v>
      </c>
      <c r="AK78" s="344">
        <v>900000.0</v>
      </c>
      <c r="AL78" s="339">
        <v>22000.0</v>
      </c>
      <c r="AM78" s="405" t="s">
        <v>940</v>
      </c>
      <c r="AN78" s="406">
        <v>450000.0</v>
      </c>
      <c r="AO78" s="339">
        <v>400.0</v>
      </c>
      <c r="AP78" s="405" t="s">
        <v>940</v>
      </c>
      <c r="AQ78" s="408">
        <v>1000.0</v>
      </c>
      <c r="AR78" s="339">
        <v>1200.0</v>
      </c>
      <c r="AS78" s="405" t="s">
        <v>940</v>
      </c>
      <c r="AT78" s="408">
        <v>3000.0</v>
      </c>
      <c r="AU78" s="339">
        <v>600.0</v>
      </c>
      <c r="AV78" s="405" t="s">
        <v>940</v>
      </c>
      <c r="AW78" s="408">
        <v>1500.0</v>
      </c>
      <c r="AX78" s="339">
        <v>290.0</v>
      </c>
      <c r="AY78" s="405" t="s">
        <v>940</v>
      </c>
      <c r="AZ78" s="406">
        <v>650.0</v>
      </c>
      <c r="BA78" s="405" t="s">
        <v>940</v>
      </c>
      <c r="BB78" s="423">
        <v>210000.0</v>
      </c>
      <c r="BC78" s="412"/>
    </row>
    <row r="79" ht="16.5" customHeight="1">
      <c r="C79" s="411" t="s">
        <v>984</v>
      </c>
      <c r="D79" s="355" t="s">
        <v>985</v>
      </c>
      <c r="E79" s="339">
        <v>60000.0</v>
      </c>
      <c r="F79" s="405" t="s">
        <v>940</v>
      </c>
      <c r="G79" s="406">
        <v>110000.0</v>
      </c>
      <c r="H79" s="339">
        <v>30000.0</v>
      </c>
      <c r="I79" s="405" t="s">
        <v>940</v>
      </c>
      <c r="J79" s="406">
        <v>55000.0</v>
      </c>
      <c r="K79" s="339">
        <v>23000.0</v>
      </c>
      <c r="L79" s="405" t="s">
        <v>940</v>
      </c>
      <c r="M79" s="406">
        <v>55000.0</v>
      </c>
      <c r="N79" s="339">
        <v>17000.0</v>
      </c>
      <c r="O79" s="405" t="s">
        <v>940</v>
      </c>
      <c r="P79" s="406">
        <v>35000.0</v>
      </c>
      <c r="Q79" s="339">
        <v>340.0</v>
      </c>
      <c r="R79" s="405" t="s">
        <v>940</v>
      </c>
      <c r="S79" s="406">
        <v>1100.0</v>
      </c>
      <c r="T79" s="339">
        <v>1000.0</v>
      </c>
      <c r="U79" s="405" t="s">
        <v>940</v>
      </c>
      <c r="V79" s="406">
        <v>2500.0</v>
      </c>
      <c r="W79" s="339">
        <v>500.0</v>
      </c>
      <c r="X79" s="405" t="s">
        <v>940</v>
      </c>
      <c r="Y79" s="406">
        <v>1350.0</v>
      </c>
      <c r="Z79" s="339">
        <v>340.0</v>
      </c>
      <c r="AA79" s="405" t="s">
        <v>940</v>
      </c>
      <c r="AB79" s="406">
        <v>1100.0</v>
      </c>
      <c r="AC79" s="339">
        <v>100000.0</v>
      </c>
      <c r="AD79" s="405" t="s">
        <v>940</v>
      </c>
      <c r="AE79" s="344">
        <v>2500000.0</v>
      </c>
      <c r="AF79" s="339">
        <v>50000.0</v>
      </c>
      <c r="AG79" s="405" t="s">
        <v>940</v>
      </c>
      <c r="AH79" s="344">
        <v>1000000.0</v>
      </c>
      <c r="AI79" s="339">
        <v>28000.0</v>
      </c>
      <c r="AJ79" s="405" t="s">
        <v>940</v>
      </c>
      <c r="AK79" s="344">
        <v>1000000.0</v>
      </c>
      <c r="AL79" s="339">
        <v>24000.0</v>
      </c>
      <c r="AM79" s="405" t="s">
        <v>940</v>
      </c>
      <c r="AN79" s="406">
        <v>600000.0</v>
      </c>
      <c r="AO79" s="339">
        <v>680.0</v>
      </c>
      <c r="AP79" s="405" t="s">
        <v>940</v>
      </c>
      <c r="AQ79" s="408">
        <v>1700.0</v>
      </c>
      <c r="AR79" s="339">
        <v>2000.0</v>
      </c>
      <c r="AS79" s="405" t="s">
        <v>940</v>
      </c>
      <c r="AT79" s="408">
        <v>5000.0</v>
      </c>
      <c r="AU79" s="339">
        <v>1000.0</v>
      </c>
      <c r="AV79" s="405" t="s">
        <v>940</v>
      </c>
      <c r="AW79" s="408">
        <v>2500.0</v>
      </c>
      <c r="AX79" s="339">
        <v>500.0</v>
      </c>
      <c r="AY79" s="405" t="s">
        <v>940</v>
      </c>
      <c r="AZ79" s="406">
        <v>1120.0</v>
      </c>
      <c r="BA79" s="405" t="s">
        <v>940</v>
      </c>
      <c r="BB79" s="344">
        <v>240000.0</v>
      </c>
      <c r="BC79" s="412"/>
    </row>
    <row r="80" ht="16.5" customHeight="1">
      <c r="C80" s="411" t="s">
        <v>984</v>
      </c>
      <c r="D80" s="357" t="s">
        <v>986</v>
      </c>
      <c r="E80" s="339">
        <v>60000.0</v>
      </c>
      <c r="F80" s="405" t="s">
        <v>940</v>
      </c>
      <c r="G80" s="406">
        <v>110000.0</v>
      </c>
      <c r="H80" s="339">
        <v>30000.0</v>
      </c>
      <c r="I80" s="405" t="s">
        <v>940</v>
      </c>
      <c r="J80" s="406">
        <v>55000.0</v>
      </c>
      <c r="K80" s="339">
        <v>23000.0</v>
      </c>
      <c r="L80" s="405" t="s">
        <v>940</v>
      </c>
      <c r="M80" s="406">
        <v>55000.0</v>
      </c>
      <c r="N80" s="339">
        <v>17000.0</v>
      </c>
      <c r="O80" s="405" t="s">
        <v>940</v>
      </c>
      <c r="P80" s="406">
        <v>35000.0</v>
      </c>
      <c r="Q80" s="339">
        <v>340.0</v>
      </c>
      <c r="R80" s="405" t="s">
        <v>940</v>
      </c>
      <c r="S80" s="406">
        <v>1100.0</v>
      </c>
      <c r="T80" s="339">
        <v>1000.0</v>
      </c>
      <c r="U80" s="405" t="s">
        <v>940</v>
      </c>
      <c r="V80" s="406">
        <v>2500.0</v>
      </c>
      <c r="W80" s="339">
        <v>500.0</v>
      </c>
      <c r="X80" s="405" t="s">
        <v>940</v>
      </c>
      <c r="Y80" s="406">
        <v>1350.0</v>
      </c>
      <c r="Z80" s="339">
        <v>340.0</v>
      </c>
      <c r="AA80" s="405" t="s">
        <v>940</v>
      </c>
      <c r="AB80" s="406">
        <v>1100.0</v>
      </c>
      <c r="AC80" s="339">
        <v>100000.0</v>
      </c>
      <c r="AD80" s="405" t="s">
        <v>940</v>
      </c>
      <c r="AE80" s="344">
        <v>2500000.0</v>
      </c>
      <c r="AF80" s="339">
        <v>50000.0</v>
      </c>
      <c r="AG80" s="405" t="s">
        <v>940</v>
      </c>
      <c r="AH80" s="344">
        <v>1000000.0</v>
      </c>
      <c r="AI80" s="339">
        <v>28000.0</v>
      </c>
      <c r="AJ80" s="405" t="s">
        <v>940</v>
      </c>
      <c r="AK80" s="344">
        <v>1000000.0</v>
      </c>
      <c r="AL80" s="339">
        <v>24000.0</v>
      </c>
      <c r="AM80" s="405" t="s">
        <v>940</v>
      </c>
      <c r="AN80" s="406">
        <v>600000.0</v>
      </c>
      <c r="AO80" s="339">
        <v>680.0</v>
      </c>
      <c r="AP80" s="405" t="s">
        <v>940</v>
      </c>
      <c r="AQ80" s="408">
        <v>1700.0</v>
      </c>
      <c r="AR80" s="339">
        <v>2000.0</v>
      </c>
      <c r="AS80" s="405" t="s">
        <v>940</v>
      </c>
      <c r="AT80" s="408">
        <v>5000.0</v>
      </c>
      <c r="AU80" s="339">
        <v>1000.0</v>
      </c>
      <c r="AV80" s="405" t="s">
        <v>940</v>
      </c>
      <c r="AW80" s="408">
        <v>2500.0</v>
      </c>
      <c r="AX80" s="339">
        <v>500.0</v>
      </c>
      <c r="AY80" s="405" t="s">
        <v>940</v>
      </c>
      <c r="AZ80" s="406">
        <v>1120.0</v>
      </c>
      <c r="BA80" s="405" t="s">
        <v>940</v>
      </c>
      <c r="BB80" s="344">
        <v>240000.0</v>
      </c>
      <c r="BC80" s="412"/>
    </row>
    <row r="81" ht="16.5" customHeight="1">
      <c r="C81" s="411" t="s">
        <v>984</v>
      </c>
      <c r="D81" s="355" t="s">
        <v>987</v>
      </c>
      <c r="E81" s="339">
        <v>60000.0</v>
      </c>
      <c r="F81" s="405" t="s">
        <v>940</v>
      </c>
      <c r="G81" s="406">
        <v>110000.0</v>
      </c>
      <c r="H81" s="339">
        <v>30000.0</v>
      </c>
      <c r="I81" s="405" t="s">
        <v>940</v>
      </c>
      <c r="J81" s="406">
        <v>55000.0</v>
      </c>
      <c r="K81" s="339">
        <v>23000.0</v>
      </c>
      <c r="L81" s="405" t="s">
        <v>940</v>
      </c>
      <c r="M81" s="406">
        <v>55000.0</v>
      </c>
      <c r="N81" s="339">
        <v>17000.0</v>
      </c>
      <c r="O81" s="405" t="s">
        <v>940</v>
      </c>
      <c r="P81" s="406">
        <v>35000.0</v>
      </c>
      <c r="Q81" s="339">
        <v>340.0</v>
      </c>
      <c r="R81" s="405" t="s">
        <v>940</v>
      </c>
      <c r="S81" s="406">
        <v>1100.0</v>
      </c>
      <c r="T81" s="339">
        <v>1000.0</v>
      </c>
      <c r="U81" s="405" t="s">
        <v>940</v>
      </c>
      <c r="V81" s="406">
        <v>2500.0</v>
      </c>
      <c r="W81" s="339">
        <v>500.0</v>
      </c>
      <c r="X81" s="405" t="s">
        <v>940</v>
      </c>
      <c r="Y81" s="406">
        <v>1350.0</v>
      </c>
      <c r="Z81" s="339">
        <v>340.0</v>
      </c>
      <c r="AA81" s="405" t="s">
        <v>940</v>
      </c>
      <c r="AB81" s="406">
        <v>1100.0</v>
      </c>
      <c r="AC81" s="339">
        <v>100000.0</v>
      </c>
      <c r="AD81" s="405" t="s">
        <v>940</v>
      </c>
      <c r="AE81" s="344">
        <v>2500000.0</v>
      </c>
      <c r="AF81" s="339">
        <v>50000.0</v>
      </c>
      <c r="AG81" s="405" t="s">
        <v>940</v>
      </c>
      <c r="AH81" s="344">
        <v>1000000.0</v>
      </c>
      <c r="AI81" s="339">
        <v>28000.0</v>
      </c>
      <c r="AJ81" s="405" t="s">
        <v>940</v>
      </c>
      <c r="AK81" s="344">
        <v>1000000.0</v>
      </c>
      <c r="AL81" s="339">
        <v>24000.0</v>
      </c>
      <c r="AM81" s="405" t="s">
        <v>940</v>
      </c>
      <c r="AN81" s="406">
        <v>600000.0</v>
      </c>
      <c r="AO81" s="339">
        <v>680.0</v>
      </c>
      <c r="AP81" s="405" t="s">
        <v>940</v>
      </c>
      <c r="AQ81" s="408">
        <v>1700.0</v>
      </c>
      <c r="AR81" s="339">
        <v>2000.0</v>
      </c>
      <c r="AS81" s="405" t="s">
        <v>940</v>
      </c>
      <c r="AT81" s="408">
        <v>5000.0</v>
      </c>
      <c r="AU81" s="339">
        <v>1000.0</v>
      </c>
      <c r="AV81" s="405" t="s">
        <v>940</v>
      </c>
      <c r="AW81" s="408">
        <v>2500.0</v>
      </c>
      <c r="AX81" s="339">
        <v>500.0</v>
      </c>
      <c r="AY81" s="405" t="s">
        <v>940</v>
      </c>
      <c r="AZ81" s="406">
        <v>1120.0</v>
      </c>
      <c r="BA81" s="405" t="s">
        <v>940</v>
      </c>
      <c r="BB81" s="344">
        <v>240000.0</v>
      </c>
      <c r="BC81" s="412"/>
    </row>
    <row r="82" ht="16.5" customHeight="1">
      <c r="C82" s="411" t="s">
        <v>984</v>
      </c>
      <c r="D82" s="357" t="s">
        <v>988</v>
      </c>
      <c r="E82" s="339">
        <v>60000.0</v>
      </c>
      <c r="F82" s="405" t="s">
        <v>940</v>
      </c>
      <c r="G82" s="406">
        <v>110000.0</v>
      </c>
      <c r="H82" s="339">
        <v>30000.0</v>
      </c>
      <c r="I82" s="405" t="s">
        <v>940</v>
      </c>
      <c r="J82" s="406">
        <v>55000.0</v>
      </c>
      <c r="K82" s="339">
        <v>23000.0</v>
      </c>
      <c r="L82" s="405" t="s">
        <v>940</v>
      </c>
      <c r="M82" s="406">
        <v>55000.0</v>
      </c>
      <c r="N82" s="339">
        <v>17000.0</v>
      </c>
      <c r="O82" s="405" t="s">
        <v>940</v>
      </c>
      <c r="P82" s="406">
        <v>35000.0</v>
      </c>
      <c r="Q82" s="339">
        <v>340.0</v>
      </c>
      <c r="R82" s="405" t="s">
        <v>940</v>
      </c>
      <c r="S82" s="406">
        <v>1100.0</v>
      </c>
      <c r="T82" s="339">
        <v>1000.0</v>
      </c>
      <c r="U82" s="405" t="s">
        <v>940</v>
      </c>
      <c r="V82" s="406">
        <v>2500.0</v>
      </c>
      <c r="W82" s="339">
        <v>500.0</v>
      </c>
      <c r="X82" s="405" t="s">
        <v>940</v>
      </c>
      <c r="Y82" s="406">
        <v>1350.0</v>
      </c>
      <c r="Z82" s="339">
        <v>340.0</v>
      </c>
      <c r="AA82" s="405" t="s">
        <v>940</v>
      </c>
      <c r="AB82" s="406">
        <v>1100.0</v>
      </c>
      <c r="AC82" s="339">
        <v>100000.0</v>
      </c>
      <c r="AD82" s="405" t="s">
        <v>940</v>
      </c>
      <c r="AE82" s="344">
        <v>2500000.0</v>
      </c>
      <c r="AF82" s="339">
        <v>50000.0</v>
      </c>
      <c r="AG82" s="405" t="s">
        <v>940</v>
      </c>
      <c r="AH82" s="344">
        <v>1000000.0</v>
      </c>
      <c r="AI82" s="339">
        <v>28000.0</v>
      </c>
      <c r="AJ82" s="405" t="s">
        <v>940</v>
      </c>
      <c r="AK82" s="344">
        <v>1000000.0</v>
      </c>
      <c r="AL82" s="339">
        <v>24000.0</v>
      </c>
      <c r="AM82" s="405" t="s">
        <v>940</v>
      </c>
      <c r="AN82" s="406">
        <v>600000.0</v>
      </c>
      <c r="AO82" s="339">
        <v>680.0</v>
      </c>
      <c r="AP82" s="405" t="s">
        <v>940</v>
      </c>
      <c r="AQ82" s="408">
        <v>1700.0</v>
      </c>
      <c r="AR82" s="339">
        <v>2000.0</v>
      </c>
      <c r="AS82" s="405" t="s">
        <v>940</v>
      </c>
      <c r="AT82" s="408">
        <v>5000.0</v>
      </c>
      <c r="AU82" s="339">
        <v>1000.0</v>
      </c>
      <c r="AV82" s="405" t="s">
        <v>940</v>
      </c>
      <c r="AW82" s="408">
        <v>2500.0</v>
      </c>
      <c r="AX82" s="339">
        <v>500.0</v>
      </c>
      <c r="AY82" s="405" t="s">
        <v>940</v>
      </c>
      <c r="AZ82" s="406">
        <v>1120.0</v>
      </c>
      <c r="BA82" s="405" t="s">
        <v>940</v>
      </c>
      <c r="BB82" s="344">
        <v>240000.0</v>
      </c>
      <c r="BC82" s="412"/>
    </row>
    <row r="83" ht="16.5" customHeight="1">
      <c r="C83" s="411" t="s">
        <v>984</v>
      </c>
      <c r="D83" s="355" t="s">
        <v>989</v>
      </c>
      <c r="E83" s="339">
        <v>60000.0</v>
      </c>
      <c r="F83" s="405" t="s">
        <v>940</v>
      </c>
      <c r="G83" s="406">
        <v>110000.0</v>
      </c>
      <c r="H83" s="339">
        <v>30000.0</v>
      </c>
      <c r="I83" s="405" t="s">
        <v>940</v>
      </c>
      <c r="J83" s="406">
        <v>55000.0</v>
      </c>
      <c r="K83" s="339">
        <v>23000.0</v>
      </c>
      <c r="L83" s="405" t="s">
        <v>940</v>
      </c>
      <c r="M83" s="406">
        <v>55000.0</v>
      </c>
      <c r="N83" s="339">
        <v>17000.0</v>
      </c>
      <c r="O83" s="405" t="s">
        <v>940</v>
      </c>
      <c r="P83" s="406">
        <v>35000.0</v>
      </c>
      <c r="Q83" s="339">
        <v>340.0</v>
      </c>
      <c r="R83" s="405" t="s">
        <v>940</v>
      </c>
      <c r="S83" s="406">
        <v>1100.0</v>
      </c>
      <c r="T83" s="339">
        <v>1000.0</v>
      </c>
      <c r="U83" s="405" t="s">
        <v>940</v>
      </c>
      <c r="V83" s="406">
        <v>2500.0</v>
      </c>
      <c r="W83" s="339">
        <v>500.0</v>
      </c>
      <c r="X83" s="405" t="s">
        <v>940</v>
      </c>
      <c r="Y83" s="406">
        <v>1350.0</v>
      </c>
      <c r="Z83" s="339">
        <v>340.0</v>
      </c>
      <c r="AA83" s="405" t="s">
        <v>940</v>
      </c>
      <c r="AB83" s="406">
        <v>1100.0</v>
      </c>
      <c r="AC83" s="339">
        <v>100000.0</v>
      </c>
      <c r="AD83" s="405" t="s">
        <v>940</v>
      </c>
      <c r="AE83" s="344">
        <v>2500000.0</v>
      </c>
      <c r="AF83" s="339">
        <v>50000.0</v>
      </c>
      <c r="AG83" s="405" t="s">
        <v>940</v>
      </c>
      <c r="AH83" s="344">
        <v>1000000.0</v>
      </c>
      <c r="AI83" s="339">
        <v>28000.0</v>
      </c>
      <c r="AJ83" s="405" t="s">
        <v>940</v>
      </c>
      <c r="AK83" s="344">
        <v>1000000.0</v>
      </c>
      <c r="AL83" s="339">
        <v>24000.0</v>
      </c>
      <c r="AM83" s="405" t="s">
        <v>940</v>
      </c>
      <c r="AN83" s="406">
        <v>600000.0</v>
      </c>
      <c r="AO83" s="339">
        <v>680.0</v>
      </c>
      <c r="AP83" s="405" t="s">
        <v>940</v>
      </c>
      <c r="AQ83" s="408">
        <v>1700.0</v>
      </c>
      <c r="AR83" s="339">
        <v>2000.0</v>
      </c>
      <c r="AS83" s="405" t="s">
        <v>940</v>
      </c>
      <c r="AT83" s="408">
        <v>5000.0</v>
      </c>
      <c r="AU83" s="339">
        <v>1000.0</v>
      </c>
      <c r="AV83" s="405" t="s">
        <v>940</v>
      </c>
      <c r="AW83" s="408">
        <v>2500.0</v>
      </c>
      <c r="AX83" s="339">
        <v>500.0</v>
      </c>
      <c r="AY83" s="405" t="s">
        <v>940</v>
      </c>
      <c r="AZ83" s="406">
        <v>1120.0</v>
      </c>
      <c r="BA83" s="405" t="s">
        <v>940</v>
      </c>
      <c r="BB83" s="344">
        <v>240000.0</v>
      </c>
      <c r="BC83" s="412"/>
    </row>
    <row r="84" ht="16.5" customHeight="1">
      <c r="C84" s="424" t="s">
        <v>984</v>
      </c>
      <c r="D84" s="425" t="s">
        <v>990</v>
      </c>
      <c r="E84" s="426">
        <v>60000.0</v>
      </c>
      <c r="F84" s="427" t="s">
        <v>940</v>
      </c>
      <c r="G84" s="428">
        <v>110000.0</v>
      </c>
      <c r="H84" s="426">
        <v>30000.0</v>
      </c>
      <c r="I84" s="427" t="s">
        <v>940</v>
      </c>
      <c r="J84" s="428">
        <v>55000.0</v>
      </c>
      <c r="K84" s="426">
        <v>23000.0</v>
      </c>
      <c r="L84" s="427" t="s">
        <v>940</v>
      </c>
      <c r="M84" s="428">
        <v>55000.0</v>
      </c>
      <c r="N84" s="426">
        <v>17000.0</v>
      </c>
      <c r="O84" s="427" t="s">
        <v>940</v>
      </c>
      <c r="P84" s="428">
        <v>35000.0</v>
      </c>
      <c r="Q84" s="426">
        <v>340.0</v>
      </c>
      <c r="R84" s="427" t="s">
        <v>940</v>
      </c>
      <c r="S84" s="428">
        <v>1100.0</v>
      </c>
      <c r="T84" s="426">
        <v>1000.0</v>
      </c>
      <c r="U84" s="427" t="s">
        <v>940</v>
      </c>
      <c r="V84" s="428">
        <v>2500.0</v>
      </c>
      <c r="W84" s="426">
        <v>500.0</v>
      </c>
      <c r="X84" s="427" t="s">
        <v>940</v>
      </c>
      <c r="Y84" s="428">
        <v>1350.0</v>
      </c>
      <c r="Z84" s="426">
        <v>340.0</v>
      </c>
      <c r="AA84" s="427" t="s">
        <v>940</v>
      </c>
      <c r="AB84" s="428">
        <v>1100.0</v>
      </c>
      <c r="AC84" s="426">
        <v>100000.0</v>
      </c>
      <c r="AD84" s="427" t="s">
        <v>940</v>
      </c>
      <c r="AE84" s="429">
        <v>2500000.0</v>
      </c>
      <c r="AF84" s="426">
        <v>50000.0</v>
      </c>
      <c r="AG84" s="427" t="s">
        <v>940</v>
      </c>
      <c r="AH84" s="429">
        <v>1000000.0</v>
      </c>
      <c r="AI84" s="426">
        <v>28000.0</v>
      </c>
      <c r="AJ84" s="427" t="s">
        <v>940</v>
      </c>
      <c r="AK84" s="429">
        <v>1000000.0</v>
      </c>
      <c r="AL84" s="426">
        <v>24000.0</v>
      </c>
      <c r="AM84" s="427" t="s">
        <v>940</v>
      </c>
      <c r="AN84" s="428">
        <v>600000.0</v>
      </c>
      <c r="AO84" s="426">
        <v>680.0</v>
      </c>
      <c r="AP84" s="427" t="s">
        <v>940</v>
      </c>
      <c r="AQ84" s="428">
        <v>1700.0</v>
      </c>
      <c r="AR84" s="426">
        <v>2000.0</v>
      </c>
      <c r="AS84" s="427" t="s">
        <v>940</v>
      </c>
      <c r="AT84" s="430">
        <v>5000.0</v>
      </c>
      <c r="AU84" s="426">
        <v>1000.0</v>
      </c>
      <c r="AV84" s="427" t="s">
        <v>940</v>
      </c>
      <c r="AW84" s="430">
        <v>2500.0</v>
      </c>
      <c r="AX84" s="426">
        <v>500.0</v>
      </c>
      <c r="AY84" s="427" t="s">
        <v>940</v>
      </c>
      <c r="AZ84" s="428">
        <v>1120.0</v>
      </c>
      <c r="BA84" s="427" t="s">
        <v>940</v>
      </c>
      <c r="BB84" s="429">
        <v>240000.0</v>
      </c>
      <c r="BC84" s="431"/>
    </row>
    <row r="85" ht="16.5" customHeight="1">
      <c r="A85" s="9" t="s">
        <v>168</v>
      </c>
      <c r="C85" s="432" t="s">
        <v>890</v>
      </c>
      <c r="D85" s="361" t="s">
        <v>172</v>
      </c>
      <c r="E85" s="359">
        <v>1.0</v>
      </c>
      <c r="F85" s="433" t="s">
        <v>940</v>
      </c>
      <c r="G85" s="434">
        <v>30000.0</v>
      </c>
      <c r="H85" s="359">
        <v>1.0</v>
      </c>
      <c r="I85" s="433" t="s">
        <v>940</v>
      </c>
      <c r="J85" s="434">
        <v>30000.0</v>
      </c>
      <c r="K85" s="359">
        <v>1.0</v>
      </c>
      <c r="L85" s="433" t="s">
        <v>940</v>
      </c>
      <c r="M85" s="434">
        <v>30000.0</v>
      </c>
      <c r="N85" s="359">
        <v>1.0</v>
      </c>
      <c r="O85" s="433" t="s">
        <v>940</v>
      </c>
      <c r="P85" s="434">
        <v>30000.0</v>
      </c>
      <c r="Q85" s="359">
        <v>1.0</v>
      </c>
      <c r="R85" s="433" t="s">
        <v>940</v>
      </c>
      <c r="S85" s="434">
        <v>30000.0</v>
      </c>
      <c r="T85" s="359">
        <v>1.0</v>
      </c>
      <c r="U85" s="433" t="s">
        <v>940</v>
      </c>
      <c r="V85" s="434">
        <v>30000.0</v>
      </c>
      <c r="W85" s="359">
        <v>1.0</v>
      </c>
      <c r="X85" s="433" t="s">
        <v>940</v>
      </c>
      <c r="Y85" s="434">
        <v>30000.0</v>
      </c>
      <c r="Z85" s="359">
        <v>1.0</v>
      </c>
      <c r="AA85" s="433" t="s">
        <v>940</v>
      </c>
      <c r="AB85" s="434">
        <v>30000.0</v>
      </c>
      <c r="AC85" s="359">
        <v>1.0</v>
      </c>
      <c r="AD85" s="433" t="s">
        <v>940</v>
      </c>
      <c r="AE85" s="434">
        <v>30000.0</v>
      </c>
      <c r="AF85" s="359">
        <v>1.0</v>
      </c>
      <c r="AG85" s="433" t="s">
        <v>940</v>
      </c>
      <c r="AH85" s="434">
        <v>30000.0</v>
      </c>
      <c r="AI85" s="359">
        <v>1.0</v>
      </c>
      <c r="AJ85" s="433" t="s">
        <v>940</v>
      </c>
      <c r="AK85" s="434">
        <v>30000.0</v>
      </c>
      <c r="AL85" s="359">
        <v>1.0</v>
      </c>
      <c r="AM85" s="433" t="s">
        <v>940</v>
      </c>
      <c r="AN85" s="434">
        <v>30000.0</v>
      </c>
      <c r="AO85" s="359">
        <v>1.0</v>
      </c>
      <c r="AP85" s="433" t="s">
        <v>940</v>
      </c>
      <c r="AQ85" s="434">
        <v>30000.0</v>
      </c>
      <c r="AR85" s="359">
        <v>1.0</v>
      </c>
      <c r="AS85" s="433" t="s">
        <v>940</v>
      </c>
      <c r="AT85" s="434">
        <v>30000.0</v>
      </c>
      <c r="AU85" s="359">
        <v>1.0</v>
      </c>
      <c r="AV85" s="433" t="s">
        <v>940</v>
      </c>
      <c r="AW85" s="434">
        <v>30000.0</v>
      </c>
      <c r="AX85" s="359">
        <v>1.0</v>
      </c>
      <c r="AY85" s="433" t="s">
        <v>940</v>
      </c>
      <c r="AZ85" s="434">
        <v>30000.0</v>
      </c>
      <c r="BA85" s="433" t="s">
        <v>940</v>
      </c>
      <c r="BB85" s="435">
        <v>10000.0</v>
      </c>
      <c r="BC85" s="367" t="s">
        <v>991</v>
      </c>
    </row>
    <row r="86" ht="16.5" customHeight="1">
      <c r="C86" s="404" t="s">
        <v>858</v>
      </c>
      <c r="D86" s="368" t="s">
        <v>992</v>
      </c>
      <c r="E86" s="339">
        <v>7200.0</v>
      </c>
      <c r="F86" s="405" t="s">
        <v>940</v>
      </c>
      <c r="G86" s="406">
        <v>14400.0</v>
      </c>
      <c r="H86" s="339">
        <v>3000.0</v>
      </c>
      <c r="I86" s="405" t="s">
        <v>940</v>
      </c>
      <c r="J86" s="406">
        <v>6000.0</v>
      </c>
      <c r="K86" s="339">
        <v>1500.0</v>
      </c>
      <c r="L86" s="405" t="s">
        <v>940</v>
      </c>
      <c r="M86" s="406">
        <v>6000.0</v>
      </c>
      <c r="N86" s="339">
        <v>1000.0</v>
      </c>
      <c r="O86" s="405" t="s">
        <v>940</v>
      </c>
      <c r="P86" s="406">
        <v>2000.0</v>
      </c>
      <c r="Q86" s="339">
        <v>45.0</v>
      </c>
      <c r="R86" s="405" t="s">
        <v>940</v>
      </c>
      <c r="S86" s="406">
        <v>190.0</v>
      </c>
      <c r="T86" s="407">
        <v>130.0</v>
      </c>
      <c r="U86" s="405" t="s">
        <v>940</v>
      </c>
      <c r="V86" s="406">
        <v>360.0</v>
      </c>
      <c r="W86" s="339">
        <v>65.0</v>
      </c>
      <c r="X86" s="405" t="s">
        <v>940</v>
      </c>
      <c r="Y86" s="406">
        <v>230.0</v>
      </c>
      <c r="Z86" s="339">
        <v>45.0</v>
      </c>
      <c r="AA86" s="405" t="s">
        <v>940</v>
      </c>
      <c r="AB86" s="406">
        <v>190.0</v>
      </c>
      <c r="AC86" s="339">
        <v>18000.0</v>
      </c>
      <c r="AD86" s="405" t="s">
        <v>940</v>
      </c>
      <c r="AE86" s="406">
        <v>350000.0</v>
      </c>
      <c r="AF86" s="339">
        <v>9000.0</v>
      </c>
      <c r="AG86" s="405" t="s">
        <v>940</v>
      </c>
      <c r="AH86" s="344">
        <v>135000.0</v>
      </c>
      <c r="AI86" s="339">
        <v>5000.0</v>
      </c>
      <c r="AJ86" s="405" t="s">
        <v>940</v>
      </c>
      <c r="AK86" s="344">
        <v>100000.0</v>
      </c>
      <c r="AL86" s="339">
        <v>3300.0</v>
      </c>
      <c r="AM86" s="405" t="s">
        <v>940</v>
      </c>
      <c r="AN86" s="406">
        <v>66000.0</v>
      </c>
      <c r="AO86" s="339">
        <v>80.0</v>
      </c>
      <c r="AP86" s="405" t="s">
        <v>940</v>
      </c>
      <c r="AQ86" s="408">
        <v>160.0</v>
      </c>
      <c r="AR86" s="407">
        <v>230.0</v>
      </c>
      <c r="AS86" s="409" t="s">
        <v>940</v>
      </c>
      <c r="AT86" s="410">
        <v>460.0</v>
      </c>
      <c r="AU86" s="339">
        <v>115.0</v>
      </c>
      <c r="AV86" s="405" t="s">
        <v>940</v>
      </c>
      <c r="AW86" s="408">
        <v>290.0</v>
      </c>
      <c r="AX86" s="339">
        <v>45.0</v>
      </c>
      <c r="AY86" s="405" t="s">
        <v>940</v>
      </c>
      <c r="AZ86" s="408">
        <v>135.0</v>
      </c>
      <c r="BA86" s="339" t="s">
        <v>940</v>
      </c>
      <c r="BB86" s="344">
        <v>30000.0</v>
      </c>
      <c r="BC86" s="403"/>
    </row>
    <row r="87" ht="16.5" customHeight="1">
      <c r="C87" s="411" t="s">
        <v>860</v>
      </c>
      <c r="D87" s="368" t="s">
        <v>993</v>
      </c>
      <c r="E87" s="339">
        <v>15200.0</v>
      </c>
      <c r="F87" s="405" t="s">
        <v>940</v>
      </c>
      <c r="G87" s="406">
        <v>30400.0</v>
      </c>
      <c r="H87" s="339">
        <v>4000.0</v>
      </c>
      <c r="I87" s="405" t="s">
        <v>940</v>
      </c>
      <c r="J87" s="406">
        <v>8000.0</v>
      </c>
      <c r="K87" s="339">
        <v>2000.0</v>
      </c>
      <c r="L87" s="405" t="s">
        <v>940</v>
      </c>
      <c r="M87" s="406">
        <v>8000.0</v>
      </c>
      <c r="N87" s="339">
        <v>1300.0</v>
      </c>
      <c r="O87" s="405" t="s">
        <v>940</v>
      </c>
      <c r="P87" s="406">
        <v>2600.0</v>
      </c>
      <c r="Q87" s="339">
        <v>55.0</v>
      </c>
      <c r="R87" s="405" t="s">
        <v>940</v>
      </c>
      <c r="S87" s="406">
        <v>210.0</v>
      </c>
      <c r="T87" s="407">
        <v>160.0</v>
      </c>
      <c r="U87" s="405" t="s">
        <v>940</v>
      </c>
      <c r="V87" s="406">
        <v>420.0</v>
      </c>
      <c r="W87" s="339">
        <v>80.0</v>
      </c>
      <c r="X87" s="405" t="s">
        <v>940</v>
      </c>
      <c r="Y87" s="406">
        <v>260.0</v>
      </c>
      <c r="Z87" s="339">
        <v>55.0</v>
      </c>
      <c r="AA87" s="405" t="s">
        <v>940</v>
      </c>
      <c r="AB87" s="406">
        <v>210.0</v>
      </c>
      <c r="AC87" s="339">
        <v>38000.0</v>
      </c>
      <c r="AD87" s="405" t="s">
        <v>940</v>
      </c>
      <c r="AE87" s="406">
        <v>700000.0</v>
      </c>
      <c r="AF87" s="339">
        <v>19000.0</v>
      </c>
      <c r="AG87" s="405" t="s">
        <v>940</v>
      </c>
      <c r="AH87" s="344">
        <v>285000.0</v>
      </c>
      <c r="AI87" s="339">
        <v>10500.0</v>
      </c>
      <c r="AJ87" s="405" t="s">
        <v>940</v>
      </c>
      <c r="AK87" s="344">
        <v>210000.0</v>
      </c>
      <c r="AL87" s="339">
        <v>7000.0</v>
      </c>
      <c r="AM87" s="405" t="s">
        <v>940</v>
      </c>
      <c r="AN87" s="406">
        <v>140000.0</v>
      </c>
      <c r="AO87" s="339">
        <v>100.0</v>
      </c>
      <c r="AP87" s="405" t="s">
        <v>940</v>
      </c>
      <c r="AQ87" s="408">
        <v>200.0</v>
      </c>
      <c r="AR87" s="407">
        <v>280.0</v>
      </c>
      <c r="AS87" s="409" t="s">
        <v>940</v>
      </c>
      <c r="AT87" s="410">
        <v>560.0</v>
      </c>
      <c r="AU87" s="339">
        <v>140.0</v>
      </c>
      <c r="AV87" s="405" t="s">
        <v>940</v>
      </c>
      <c r="AW87" s="408">
        <v>350.0</v>
      </c>
      <c r="AX87" s="339">
        <v>55.0</v>
      </c>
      <c r="AY87" s="405" t="s">
        <v>940</v>
      </c>
      <c r="AZ87" s="408">
        <v>165.0</v>
      </c>
      <c r="BA87" s="339" t="s">
        <v>940</v>
      </c>
      <c r="BB87" s="344">
        <v>45000.0</v>
      </c>
      <c r="BC87" s="412"/>
    </row>
    <row r="88" ht="16.5" customHeight="1">
      <c r="C88" s="411" t="s">
        <v>862</v>
      </c>
      <c r="D88" s="368" t="s">
        <v>994</v>
      </c>
      <c r="E88" s="339">
        <v>20800.0</v>
      </c>
      <c r="F88" s="405" t="s">
        <v>940</v>
      </c>
      <c r="G88" s="406">
        <v>41600.0</v>
      </c>
      <c r="H88" s="339">
        <v>6000.0</v>
      </c>
      <c r="I88" s="405" t="s">
        <v>940</v>
      </c>
      <c r="J88" s="406">
        <v>12000.0</v>
      </c>
      <c r="K88" s="339">
        <v>3000.0</v>
      </c>
      <c r="L88" s="405" t="s">
        <v>940</v>
      </c>
      <c r="M88" s="406">
        <v>12000.0</v>
      </c>
      <c r="N88" s="339">
        <v>2000.0</v>
      </c>
      <c r="O88" s="405" t="s">
        <v>940</v>
      </c>
      <c r="P88" s="406">
        <v>4000.0</v>
      </c>
      <c r="Q88" s="339">
        <v>85.0</v>
      </c>
      <c r="R88" s="405" t="s">
        <v>940</v>
      </c>
      <c r="S88" s="406">
        <v>170.0</v>
      </c>
      <c r="T88" s="407">
        <v>250.0</v>
      </c>
      <c r="U88" s="405" t="s">
        <v>940</v>
      </c>
      <c r="V88" s="406">
        <v>500.0</v>
      </c>
      <c r="W88" s="339">
        <v>125.0</v>
      </c>
      <c r="X88" s="405" t="s">
        <v>940</v>
      </c>
      <c r="Y88" s="406">
        <v>250.0</v>
      </c>
      <c r="Z88" s="339">
        <v>85.0</v>
      </c>
      <c r="AA88" s="405" t="s">
        <v>940</v>
      </c>
      <c r="AB88" s="406">
        <v>170.0</v>
      </c>
      <c r="AC88" s="339">
        <v>52000.0</v>
      </c>
      <c r="AD88" s="405" t="s">
        <v>940</v>
      </c>
      <c r="AE88" s="406">
        <v>95000.0</v>
      </c>
      <c r="AF88" s="339">
        <v>26000.0</v>
      </c>
      <c r="AG88" s="405" t="s">
        <v>940</v>
      </c>
      <c r="AH88" s="344">
        <v>39000.0</v>
      </c>
      <c r="AI88" s="339">
        <v>14000.0</v>
      </c>
      <c r="AJ88" s="405" t="s">
        <v>940</v>
      </c>
      <c r="AK88" s="344">
        <v>28000.0</v>
      </c>
      <c r="AL88" s="339">
        <v>9500.0</v>
      </c>
      <c r="AM88" s="405" t="s">
        <v>940</v>
      </c>
      <c r="AN88" s="406">
        <v>19000.0</v>
      </c>
      <c r="AO88" s="339">
        <v>150.0</v>
      </c>
      <c r="AP88" s="405" t="s">
        <v>940</v>
      </c>
      <c r="AQ88" s="408">
        <v>300.0</v>
      </c>
      <c r="AR88" s="407">
        <v>430.0</v>
      </c>
      <c r="AS88" s="409" t="s">
        <v>940</v>
      </c>
      <c r="AT88" s="410">
        <v>860.0</v>
      </c>
      <c r="AU88" s="339">
        <v>220.0</v>
      </c>
      <c r="AV88" s="405" t="s">
        <v>940</v>
      </c>
      <c r="AW88" s="408">
        <v>550.0</v>
      </c>
      <c r="AX88" s="339">
        <v>85.0</v>
      </c>
      <c r="AY88" s="405" t="s">
        <v>940</v>
      </c>
      <c r="AZ88" s="408">
        <v>255.0</v>
      </c>
      <c r="BA88" s="339" t="s">
        <v>940</v>
      </c>
      <c r="BB88" s="344">
        <v>60000.0</v>
      </c>
      <c r="BC88" s="412"/>
    </row>
    <row r="89" ht="16.5" customHeight="1">
      <c r="C89" s="411" t="s">
        <v>864</v>
      </c>
      <c r="D89" s="368" t="s">
        <v>995</v>
      </c>
      <c r="E89" s="339">
        <v>26000.0</v>
      </c>
      <c r="F89" s="405" t="s">
        <v>940</v>
      </c>
      <c r="G89" s="406">
        <v>52000.0</v>
      </c>
      <c r="H89" s="339">
        <v>8000.0</v>
      </c>
      <c r="I89" s="405" t="s">
        <v>940</v>
      </c>
      <c r="J89" s="406">
        <v>16000.0</v>
      </c>
      <c r="K89" s="339">
        <v>4000.0</v>
      </c>
      <c r="L89" s="405" t="s">
        <v>940</v>
      </c>
      <c r="M89" s="406">
        <v>16000.0</v>
      </c>
      <c r="N89" s="339">
        <v>2600.0</v>
      </c>
      <c r="O89" s="405" t="s">
        <v>940</v>
      </c>
      <c r="P89" s="406">
        <v>5200.0</v>
      </c>
      <c r="Q89" s="339">
        <v>105.0</v>
      </c>
      <c r="R89" s="405" t="s">
        <v>940</v>
      </c>
      <c r="S89" s="406">
        <v>310.0</v>
      </c>
      <c r="T89" s="407">
        <v>310.0</v>
      </c>
      <c r="U89" s="405" t="s">
        <v>940</v>
      </c>
      <c r="V89" s="406">
        <v>720.0</v>
      </c>
      <c r="W89" s="339">
        <v>155.0</v>
      </c>
      <c r="X89" s="405" t="s">
        <v>940</v>
      </c>
      <c r="Y89" s="406">
        <v>410.0</v>
      </c>
      <c r="Z89" s="339">
        <v>105.0</v>
      </c>
      <c r="AA89" s="405" t="s">
        <v>940</v>
      </c>
      <c r="AB89" s="406">
        <v>310.0</v>
      </c>
      <c r="AC89" s="339">
        <v>65000.0</v>
      </c>
      <c r="AD89" s="405" t="s">
        <v>940</v>
      </c>
      <c r="AE89" s="406">
        <v>1200000.0</v>
      </c>
      <c r="AF89" s="339">
        <v>32500.0</v>
      </c>
      <c r="AG89" s="405" t="s">
        <v>940</v>
      </c>
      <c r="AH89" s="344">
        <v>487500.0</v>
      </c>
      <c r="AI89" s="339">
        <v>18000.0</v>
      </c>
      <c r="AJ89" s="405" t="s">
        <v>940</v>
      </c>
      <c r="AK89" s="344">
        <v>350000.0</v>
      </c>
      <c r="AL89" s="339">
        <v>12000.0</v>
      </c>
      <c r="AM89" s="405" t="s">
        <v>940</v>
      </c>
      <c r="AN89" s="406">
        <v>240000.0</v>
      </c>
      <c r="AO89" s="339">
        <v>180.0</v>
      </c>
      <c r="AP89" s="405" t="s">
        <v>940</v>
      </c>
      <c r="AQ89" s="408">
        <v>360.0</v>
      </c>
      <c r="AR89" s="407">
        <v>540.0</v>
      </c>
      <c r="AS89" s="409" t="s">
        <v>940</v>
      </c>
      <c r="AT89" s="410">
        <v>1080.0</v>
      </c>
      <c r="AU89" s="339">
        <v>270.0</v>
      </c>
      <c r="AV89" s="405" t="s">
        <v>940</v>
      </c>
      <c r="AW89" s="408">
        <v>675.0</v>
      </c>
      <c r="AX89" s="339">
        <v>105.0</v>
      </c>
      <c r="AY89" s="405" t="s">
        <v>940</v>
      </c>
      <c r="AZ89" s="408">
        <v>315.0</v>
      </c>
      <c r="BA89" s="339" t="s">
        <v>940</v>
      </c>
      <c r="BB89" s="344">
        <v>75000.0</v>
      </c>
      <c r="BC89" s="412"/>
    </row>
    <row r="90" ht="16.5" customHeight="1">
      <c r="C90" s="413" t="s">
        <v>866</v>
      </c>
      <c r="D90" s="369" t="s">
        <v>996</v>
      </c>
      <c r="E90" s="351">
        <v>32000.0</v>
      </c>
      <c r="F90" s="415" t="s">
        <v>940</v>
      </c>
      <c r="G90" s="416">
        <v>64000.0</v>
      </c>
      <c r="H90" s="351">
        <v>15000.0</v>
      </c>
      <c r="I90" s="415" t="s">
        <v>940</v>
      </c>
      <c r="J90" s="416">
        <v>30000.0</v>
      </c>
      <c r="K90" s="351">
        <v>7500.0</v>
      </c>
      <c r="L90" s="415" t="s">
        <v>940</v>
      </c>
      <c r="M90" s="416">
        <v>30000.0</v>
      </c>
      <c r="N90" s="351">
        <v>5000.0</v>
      </c>
      <c r="O90" s="415" t="s">
        <v>940</v>
      </c>
      <c r="P90" s="416">
        <v>10000.0</v>
      </c>
      <c r="Q90" s="351">
        <v>150.0</v>
      </c>
      <c r="R90" s="415" t="s">
        <v>940</v>
      </c>
      <c r="S90" s="416">
        <v>400.0</v>
      </c>
      <c r="T90" s="417">
        <v>450.0</v>
      </c>
      <c r="U90" s="415" t="s">
        <v>940</v>
      </c>
      <c r="V90" s="416">
        <v>1000.0</v>
      </c>
      <c r="W90" s="351">
        <v>225.0</v>
      </c>
      <c r="X90" s="415" t="s">
        <v>940</v>
      </c>
      <c r="Y90" s="416">
        <v>550.0</v>
      </c>
      <c r="Z90" s="351">
        <v>150.0</v>
      </c>
      <c r="AA90" s="415" t="s">
        <v>940</v>
      </c>
      <c r="AB90" s="416">
        <v>400.0</v>
      </c>
      <c r="AC90" s="351">
        <v>80000.0</v>
      </c>
      <c r="AD90" s="415" t="s">
        <v>940</v>
      </c>
      <c r="AE90" s="416">
        <v>1450000.0</v>
      </c>
      <c r="AF90" s="351">
        <v>40000.0</v>
      </c>
      <c r="AG90" s="415" t="s">
        <v>940</v>
      </c>
      <c r="AH90" s="350">
        <v>600000.0</v>
      </c>
      <c r="AI90" s="351">
        <v>22000.0</v>
      </c>
      <c r="AJ90" s="415" t="s">
        <v>940</v>
      </c>
      <c r="AK90" s="350">
        <v>450000.0</v>
      </c>
      <c r="AL90" s="351">
        <v>15000.0</v>
      </c>
      <c r="AM90" s="415" t="s">
        <v>940</v>
      </c>
      <c r="AN90" s="416">
        <v>300000.0</v>
      </c>
      <c r="AO90" s="351">
        <v>260.0</v>
      </c>
      <c r="AP90" s="415" t="s">
        <v>940</v>
      </c>
      <c r="AQ90" s="418">
        <v>520.0</v>
      </c>
      <c r="AR90" s="417">
        <v>790.0</v>
      </c>
      <c r="AS90" s="419" t="s">
        <v>940</v>
      </c>
      <c r="AT90" s="420">
        <v>1580.0</v>
      </c>
      <c r="AU90" s="351">
        <v>400.0</v>
      </c>
      <c r="AV90" s="415" t="s">
        <v>940</v>
      </c>
      <c r="AW90" s="418">
        <v>1000.0</v>
      </c>
      <c r="AX90" s="351">
        <v>150.0</v>
      </c>
      <c r="AY90" s="415" t="s">
        <v>940</v>
      </c>
      <c r="AZ90" s="418">
        <v>450.0</v>
      </c>
      <c r="BA90" s="351" t="s">
        <v>940</v>
      </c>
      <c r="BB90" s="350">
        <v>100000.0</v>
      </c>
      <c r="BC90" s="421"/>
    </row>
    <row r="91" ht="16.5" customHeight="1">
      <c r="C91" s="411" t="s">
        <v>862</v>
      </c>
      <c r="D91" s="436" t="s">
        <v>997</v>
      </c>
      <c r="E91" s="339">
        <v>15200.0</v>
      </c>
      <c r="F91" s="405" t="s">
        <v>940</v>
      </c>
      <c r="G91" s="406">
        <v>30400.0</v>
      </c>
      <c r="H91" s="339">
        <v>4000.0</v>
      </c>
      <c r="I91" s="405" t="s">
        <v>940</v>
      </c>
      <c r="J91" s="406">
        <v>8000.0</v>
      </c>
      <c r="K91" s="339">
        <v>2000.0</v>
      </c>
      <c r="L91" s="405" t="s">
        <v>940</v>
      </c>
      <c r="M91" s="406">
        <v>8000.0</v>
      </c>
      <c r="N91" s="339">
        <v>1300.0</v>
      </c>
      <c r="O91" s="405" t="s">
        <v>940</v>
      </c>
      <c r="P91" s="406">
        <v>2600.0</v>
      </c>
      <c r="Q91" s="339">
        <v>55.0</v>
      </c>
      <c r="R91" s="405" t="s">
        <v>940</v>
      </c>
      <c r="S91" s="406">
        <v>210.0</v>
      </c>
      <c r="T91" s="407">
        <v>160.0</v>
      </c>
      <c r="U91" s="405" t="s">
        <v>940</v>
      </c>
      <c r="V91" s="406">
        <v>420.0</v>
      </c>
      <c r="W91" s="339">
        <v>80.0</v>
      </c>
      <c r="X91" s="405" t="s">
        <v>940</v>
      </c>
      <c r="Y91" s="406">
        <v>260.0</v>
      </c>
      <c r="Z91" s="339">
        <v>55.0</v>
      </c>
      <c r="AA91" s="405" t="s">
        <v>940</v>
      </c>
      <c r="AB91" s="406">
        <v>210.0</v>
      </c>
      <c r="AC91" s="339">
        <v>38000.0</v>
      </c>
      <c r="AD91" s="405" t="s">
        <v>940</v>
      </c>
      <c r="AE91" s="406">
        <v>700000.0</v>
      </c>
      <c r="AF91" s="339">
        <v>19000.0</v>
      </c>
      <c r="AG91" s="405" t="s">
        <v>940</v>
      </c>
      <c r="AH91" s="344">
        <v>285000.0</v>
      </c>
      <c r="AI91" s="339">
        <v>10500.0</v>
      </c>
      <c r="AJ91" s="405" t="s">
        <v>940</v>
      </c>
      <c r="AK91" s="344">
        <v>210000.0</v>
      </c>
      <c r="AL91" s="339">
        <v>7000.0</v>
      </c>
      <c r="AM91" s="405" t="s">
        <v>940</v>
      </c>
      <c r="AN91" s="406">
        <v>140000.0</v>
      </c>
      <c r="AO91" s="339">
        <v>100.0</v>
      </c>
      <c r="AP91" s="405" t="s">
        <v>940</v>
      </c>
      <c r="AQ91" s="408">
        <v>200.0</v>
      </c>
      <c r="AR91" s="407">
        <v>280.0</v>
      </c>
      <c r="AS91" s="409" t="s">
        <v>940</v>
      </c>
      <c r="AT91" s="410">
        <v>560.0</v>
      </c>
      <c r="AU91" s="339">
        <v>140.0</v>
      </c>
      <c r="AV91" s="405" t="s">
        <v>940</v>
      </c>
      <c r="AW91" s="408">
        <v>350.0</v>
      </c>
      <c r="AX91" s="339">
        <v>55.0</v>
      </c>
      <c r="AY91" s="405" t="s">
        <v>940</v>
      </c>
      <c r="AZ91" s="408">
        <v>165.0</v>
      </c>
      <c r="BA91" s="339" t="s">
        <v>940</v>
      </c>
      <c r="BB91" s="344">
        <v>45000.0</v>
      </c>
      <c r="BC91" s="412"/>
    </row>
    <row r="92" ht="16.5" customHeight="1">
      <c r="C92" s="411" t="s">
        <v>864</v>
      </c>
      <c r="D92" s="436" t="s">
        <v>998</v>
      </c>
      <c r="E92" s="339">
        <v>20800.0</v>
      </c>
      <c r="F92" s="405" t="s">
        <v>940</v>
      </c>
      <c r="G92" s="406">
        <v>41600.0</v>
      </c>
      <c r="H92" s="339">
        <v>6000.0</v>
      </c>
      <c r="I92" s="405" t="s">
        <v>940</v>
      </c>
      <c r="J92" s="406">
        <v>12000.0</v>
      </c>
      <c r="K92" s="339">
        <v>3000.0</v>
      </c>
      <c r="L92" s="405" t="s">
        <v>940</v>
      </c>
      <c r="M92" s="406">
        <v>12000.0</v>
      </c>
      <c r="N92" s="339">
        <v>2000.0</v>
      </c>
      <c r="O92" s="405" t="s">
        <v>940</v>
      </c>
      <c r="P92" s="406">
        <v>4000.0</v>
      </c>
      <c r="Q92" s="339">
        <v>85.0</v>
      </c>
      <c r="R92" s="405" t="s">
        <v>940</v>
      </c>
      <c r="S92" s="406">
        <v>170.0</v>
      </c>
      <c r="T92" s="407">
        <v>250.0</v>
      </c>
      <c r="U92" s="405" t="s">
        <v>940</v>
      </c>
      <c r="V92" s="406">
        <v>500.0</v>
      </c>
      <c r="W92" s="339">
        <v>125.0</v>
      </c>
      <c r="X92" s="405" t="s">
        <v>940</v>
      </c>
      <c r="Y92" s="406">
        <v>250.0</v>
      </c>
      <c r="Z92" s="339">
        <v>85.0</v>
      </c>
      <c r="AA92" s="405" t="s">
        <v>940</v>
      </c>
      <c r="AB92" s="406">
        <v>170.0</v>
      </c>
      <c r="AC92" s="339">
        <v>52000.0</v>
      </c>
      <c r="AD92" s="405" t="s">
        <v>940</v>
      </c>
      <c r="AE92" s="406">
        <v>95000.0</v>
      </c>
      <c r="AF92" s="339">
        <v>26000.0</v>
      </c>
      <c r="AG92" s="405" t="s">
        <v>940</v>
      </c>
      <c r="AH92" s="344">
        <v>39000.0</v>
      </c>
      <c r="AI92" s="339">
        <v>14000.0</v>
      </c>
      <c r="AJ92" s="405" t="s">
        <v>940</v>
      </c>
      <c r="AK92" s="344">
        <v>28000.0</v>
      </c>
      <c r="AL92" s="339">
        <v>9500.0</v>
      </c>
      <c r="AM92" s="405" t="s">
        <v>940</v>
      </c>
      <c r="AN92" s="406">
        <v>19000.0</v>
      </c>
      <c r="AO92" s="339">
        <v>150.0</v>
      </c>
      <c r="AP92" s="405" t="s">
        <v>940</v>
      </c>
      <c r="AQ92" s="408">
        <v>300.0</v>
      </c>
      <c r="AR92" s="407">
        <v>430.0</v>
      </c>
      <c r="AS92" s="409" t="s">
        <v>940</v>
      </c>
      <c r="AT92" s="410">
        <v>860.0</v>
      </c>
      <c r="AU92" s="339">
        <v>220.0</v>
      </c>
      <c r="AV92" s="405" t="s">
        <v>940</v>
      </c>
      <c r="AW92" s="408">
        <v>550.0</v>
      </c>
      <c r="AX92" s="339">
        <v>85.0</v>
      </c>
      <c r="AY92" s="405" t="s">
        <v>940</v>
      </c>
      <c r="AZ92" s="408">
        <v>255.0</v>
      </c>
      <c r="BA92" s="339" t="s">
        <v>940</v>
      </c>
      <c r="BB92" s="344">
        <v>60000.0</v>
      </c>
      <c r="BC92" s="412"/>
    </row>
    <row r="93" ht="16.5" customHeight="1">
      <c r="C93" s="413" t="s">
        <v>870</v>
      </c>
      <c r="D93" s="358" t="s">
        <v>999</v>
      </c>
      <c r="E93" s="351">
        <v>32000.0</v>
      </c>
      <c r="F93" s="415" t="s">
        <v>940</v>
      </c>
      <c r="G93" s="416">
        <v>64000.0</v>
      </c>
      <c r="H93" s="351">
        <v>15000.0</v>
      </c>
      <c r="I93" s="415" t="s">
        <v>940</v>
      </c>
      <c r="J93" s="416">
        <v>30000.0</v>
      </c>
      <c r="K93" s="351">
        <v>7500.0</v>
      </c>
      <c r="L93" s="415" t="s">
        <v>940</v>
      </c>
      <c r="M93" s="416">
        <v>30000.0</v>
      </c>
      <c r="N93" s="351">
        <v>5000.0</v>
      </c>
      <c r="O93" s="415" t="s">
        <v>940</v>
      </c>
      <c r="P93" s="416">
        <v>10000.0</v>
      </c>
      <c r="Q93" s="351">
        <v>150.0</v>
      </c>
      <c r="R93" s="415" t="s">
        <v>940</v>
      </c>
      <c r="S93" s="416">
        <v>400.0</v>
      </c>
      <c r="T93" s="417">
        <v>450.0</v>
      </c>
      <c r="U93" s="415" t="s">
        <v>940</v>
      </c>
      <c r="V93" s="416">
        <v>1000.0</v>
      </c>
      <c r="W93" s="351">
        <v>225.0</v>
      </c>
      <c r="X93" s="415" t="s">
        <v>940</v>
      </c>
      <c r="Y93" s="416">
        <v>550.0</v>
      </c>
      <c r="Z93" s="351">
        <v>150.0</v>
      </c>
      <c r="AA93" s="415" t="s">
        <v>940</v>
      </c>
      <c r="AB93" s="416">
        <v>400.0</v>
      </c>
      <c r="AC93" s="351">
        <v>80000.0</v>
      </c>
      <c r="AD93" s="415" t="s">
        <v>940</v>
      </c>
      <c r="AE93" s="350">
        <v>1450000.0</v>
      </c>
      <c r="AF93" s="351">
        <v>40000.0</v>
      </c>
      <c r="AG93" s="415" t="s">
        <v>940</v>
      </c>
      <c r="AH93" s="350">
        <v>600000.0</v>
      </c>
      <c r="AI93" s="351">
        <v>22000.0</v>
      </c>
      <c r="AJ93" s="415" t="s">
        <v>940</v>
      </c>
      <c r="AK93" s="350">
        <v>450000.0</v>
      </c>
      <c r="AL93" s="351">
        <v>15000.0</v>
      </c>
      <c r="AM93" s="415" t="s">
        <v>940</v>
      </c>
      <c r="AN93" s="416">
        <v>300000.0</v>
      </c>
      <c r="AO93" s="351">
        <v>260.0</v>
      </c>
      <c r="AP93" s="415" t="s">
        <v>940</v>
      </c>
      <c r="AQ93" s="418">
        <v>520.0</v>
      </c>
      <c r="AR93" s="417">
        <v>790.0</v>
      </c>
      <c r="AS93" s="419" t="s">
        <v>940</v>
      </c>
      <c r="AT93" s="420">
        <v>1580.0</v>
      </c>
      <c r="AU93" s="351">
        <v>400.0</v>
      </c>
      <c r="AV93" s="415" t="s">
        <v>940</v>
      </c>
      <c r="AW93" s="418">
        <v>1000.0</v>
      </c>
      <c r="AX93" s="351">
        <v>150.0</v>
      </c>
      <c r="AY93" s="415" t="s">
        <v>940</v>
      </c>
      <c r="AZ93" s="418">
        <v>450.0</v>
      </c>
      <c r="BA93" s="351" t="s">
        <v>940</v>
      </c>
      <c r="BB93" s="350">
        <v>100000.0</v>
      </c>
      <c r="BC93" s="421"/>
    </row>
    <row r="94" ht="16.5" customHeight="1">
      <c r="C94" s="411" t="s">
        <v>860</v>
      </c>
      <c r="D94" s="437" t="s">
        <v>1000</v>
      </c>
      <c r="E94" s="339">
        <v>15200.0</v>
      </c>
      <c r="F94" s="405" t="s">
        <v>940</v>
      </c>
      <c r="G94" s="406">
        <v>30400.0</v>
      </c>
      <c r="H94" s="339">
        <v>4000.0</v>
      </c>
      <c r="I94" s="405" t="s">
        <v>940</v>
      </c>
      <c r="J94" s="406">
        <v>8000.0</v>
      </c>
      <c r="K94" s="339">
        <v>2000.0</v>
      </c>
      <c r="L94" s="405" t="s">
        <v>940</v>
      </c>
      <c r="M94" s="406">
        <v>8000.0</v>
      </c>
      <c r="N94" s="339">
        <v>1300.0</v>
      </c>
      <c r="O94" s="405" t="s">
        <v>940</v>
      </c>
      <c r="P94" s="406">
        <v>2600.0</v>
      </c>
      <c r="Q94" s="339">
        <v>55.0</v>
      </c>
      <c r="R94" s="405" t="s">
        <v>940</v>
      </c>
      <c r="S94" s="406">
        <v>210.0</v>
      </c>
      <c r="T94" s="407">
        <v>160.0</v>
      </c>
      <c r="U94" s="405" t="s">
        <v>940</v>
      </c>
      <c r="V94" s="406">
        <v>420.0</v>
      </c>
      <c r="W94" s="339">
        <v>80.0</v>
      </c>
      <c r="X94" s="405" t="s">
        <v>940</v>
      </c>
      <c r="Y94" s="406">
        <v>260.0</v>
      </c>
      <c r="Z94" s="339">
        <v>55.0</v>
      </c>
      <c r="AA94" s="405" t="s">
        <v>940</v>
      </c>
      <c r="AB94" s="406">
        <v>210.0</v>
      </c>
      <c r="AC94" s="339">
        <v>38000.0</v>
      </c>
      <c r="AD94" s="405" t="s">
        <v>940</v>
      </c>
      <c r="AE94" s="406">
        <v>700000.0</v>
      </c>
      <c r="AF94" s="339">
        <v>19000.0</v>
      </c>
      <c r="AG94" s="405" t="s">
        <v>940</v>
      </c>
      <c r="AH94" s="344">
        <v>285000.0</v>
      </c>
      <c r="AI94" s="339">
        <v>10500.0</v>
      </c>
      <c r="AJ94" s="405" t="s">
        <v>940</v>
      </c>
      <c r="AK94" s="344">
        <v>210000.0</v>
      </c>
      <c r="AL94" s="339">
        <v>7000.0</v>
      </c>
      <c r="AM94" s="405" t="s">
        <v>940</v>
      </c>
      <c r="AN94" s="406">
        <v>140000.0</v>
      </c>
      <c r="AO94" s="339">
        <v>100.0</v>
      </c>
      <c r="AP94" s="405" t="s">
        <v>940</v>
      </c>
      <c r="AQ94" s="408">
        <v>200.0</v>
      </c>
      <c r="AR94" s="407">
        <v>280.0</v>
      </c>
      <c r="AS94" s="409" t="s">
        <v>940</v>
      </c>
      <c r="AT94" s="410">
        <v>560.0</v>
      </c>
      <c r="AU94" s="339">
        <v>140.0</v>
      </c>
      <c r="AV94" s="405" t="s">
        <v>940</v>
      </c>
      <c r="AW94" s="408">
        <v>350.0</v>
      </c>
      <c r="AX94" s="339">
        <v>55.0</v>
      </c>
      <c r="AY94" s="405" t="s">
        <v>940</v>
      </c>
      <c r="AZ94" s="408">
        <v>165.0</v>
      </c>
      <c r="BA94" s="339" t="s">
        <v>940</v>
      </c>
      <c r="BB94" s="344">
        <v>45000.0</v>
      </c>
      <c r="BC94" s="412"/>
    </row>
    <row r="95" ht="16.5" customHeight="1">
      <c r="C95" s="411" t="s">
        <v>862</v>
      </c>
      <c r="D95" s="437" t="s">
        <v>1001</v>
      </c>
      <c r="E95" s="339">
        <v>20800.0</v>
      </c>
      <c r="F95" s="405" t="s">
        <v>940</v>
      </c>
      <c r="G95" s="406">
        <v>41600.0</v>
      </c>
      <c r="H95" s="339">
        <v>6000.0</v>
      </c>
      <c r="I95" s="405" t="s">
        <v>940</v>
      </c>
      <c r="J95" s="406">
        <v>12000.0</v>
      </c>
      <c r="K95" s="339">
        <v>3000.0</v>
      </c>
      <c r="L95" s="405" t="s">
        <v>940</v>
      </c>
      <c r="M95" s="406">
        <v>12000.0</v>
      </c>
      <c r="N95" s="339">
        <v>2000.0</v>
      </c>
      <c r="O95" s="405" t="s">
        <v>940</v>
      </c>
      <c r="P95" s="406">
        <v>4000.0</v>
      </c>
      <c r="Q95" s="339">
        <v>85.0</v>
      </c>
      <c r="R95" s="405" t="s">
        <v>940</v>
      </c>
      <c r="S95" s="406">
        <v>170.0</v>
      </c>
      <c r="T95" s="407">
        <v>250.0</v>
      </c>
      <c r="U95" s="405" t="s">
        <v>940</v>
      </c>
      <c r="V95" s="406">
        <v>500.0</v>
      </c>
      <c r="W95" s="339">
        <v>125.0</v>
      </c>
      <c r="X95" s="405" t="s">
        <v>940</v>
      </c>
      <c r="Y95" s="406">
        <v>250.0</v>
      </c>
      <c r="Z95" s="339">
        <v>85.0</v>
      </c>
      <c r="AA95" s="405" t="s">
        <v>940</v>
      </c>
      <c r="AB95" s="406">
        <v>170.0</v>
      </c>
      <c r="AC95" s="339">
        <v>52000.0</v>
      </c>
      <c r="AD95" s="405" t="s">
        <v>940</v>
      </c>
      <c r="AE95" s="406">
        <v>95000.0</v>
      </c>
      <c r="AF95" s="339">
        <v>26000.0</v>
      </c>
      <c r="AG95" s="405" t="s">
        <v>940</v>
      </c>
      <c r="AH95" s="344">
        <v>39000.0</v>
      </c>
      <c r="AI95" s="339">
        <v>14000.0</v>
      </c>
      <c r="AJ95" s="405" t="s">
        <v>940</v>
      </c>
      <c r="AK95" s="344">
        <v>28000.0</v>
      </c>
      <c r="AL95" s="339">
        <v>9500.0</v>
      </c>
      <c r="AM95" s="405" t="s">
        <v>940</v>
      </c>
      <c r="AN95" s="406">
        <v>19000.0</v>
      </c>
      <c r="AO95" s="339">
        <v>150.0</v>
      </c>
      <c r="AP95" s="405" t="s">
        <v>940</v>
      </c>
      <c r="AQ95" s="408">
        <v>300.0</v>
      </c>
      <c r="AR95" s="407">
        <v>430.0</v>
      </c>
      <c r="AS95" s="409" t="s">
        <v>940</v>
      </c>
      <c r="AT95" s="410">
        <v>860.0</v>
      </c>
      <c r="AU95" s="339">
        <v>220.0</v>
      </c>
      <c r="AV95" s="405" t="s">
        <v>940</v>
      </c>
      <c r="AW95" s="408">
        <v>550.0</v>
      </c>
      <c r="AX95" s="339">
        <v>85.0</v>
      </c>
      <c r="AY95" s="405" t="s">
        <v>940</v>
      </c>
      <c r="AZ95" s="408">
        <v>255.0</v>
      </c>
      <c r="BA95" s="339" t="s">
        <v>940</v>
      </c>
      <c r="BB95" s="344">
        <v>60000.0</v>
      </c>
      <c r="BC95" s="412"/>
    </row>
    <row r="96" ht="16.5" customHeight="1">
      <c r="C96" s="413" t="s">
        <v>864</v>
      </c>
      <c r="D96" s="374" t="s">
        <v>1002</v>
      </c>
      <c r="E96" s="351">
        <v>26000.0</v>
      </c>
      <c r="F96" s="415" t="s">
        <v>940</v>
      </c>
      <c r="G96" s="416">
        <v>52000.0</v>
      </c>
      <c r="H96" s="351">
        <v>8000.0</v>
      </c>
      <c r="I96" s="415" t="s">
        <v>940</v>
      </c>
      <c r="J96" s="416">
        <v>16000.0</v>
      </c>
      <c r="K96" s="351">
        <v>4000.0</v>
      </c>
      <c r="L96" s="415" t="s">
        <v>940</v>
      </c>
      <c r="M96" s="416">
        <v>16000.0</v>
      </c>
      <c r="N96" s="351">
        <v>2600.0</v>
      </c>
      <c r="O96" s="415" t="s">
        <v>940</v>
      </c>
      <c r="P96" s="416">
        <v>5200.0</v>
      </c>
      <c r="Q96" s="351">
        <v>105.0</v>
      </c>
      <c r="R96" s="415" t="s">
        <v>940</v>
      </c>
      <c r="S96" s="416">
        <v>310.0</v>
      </c>
      <c r="T96" s="417">
        <v>310.0</v>
      </c>
      <c r="U96" s="415" t="s">
        <v>940</v>
      </c>
      <c r="V96" s="416">
        <v>720.0</v>
      </c>
      <c r="W96" s="351">
        <v>155.0</v>
      </c>
      <c r="X96" s="415" t="s">
        <v>940</v>
      </c>
      <c r="Y96" s="416">
        <v>410.0</v>
      </c>
      <c r="Z96" s="351">
        <v>105.0</v>
      </c>
      <c r="AA96" s="415" t="s">
        <v>940</v>
      </c>
      <c r="AB96" s="416">
        <v>310.0</v>
      </c>
      <c r="AC96" s="351">
        <v>65000.0</v>
      </c>
      <c r="AD96" s="415" t="s">
        <v>940</v>
      </c>
      <c r="AE96" s="416">
        <v>1200000.0</v>
      </c>
      <c r="AF96" s="351">
        <v>32500.0</v>
      </c>
      <c r="AG96" s="415" t="s">
        <v>940</v>
      </c>
      <c r="AH96" s="350">
        <v>487500.0</v>
      </c>
      <c r="AI96" s="351">
        <v>18000.0</v>
      </c>
      <c r="AJ96" s="415" t="s">
        <v>940</v>
      </c>
      <c r="AK96" s="350">
        <v>350000.0</v>
      </c>
      <c r="AL96" s="351">
        <v>12000.0</v>
      </c>
      <c r="AM96" s="415" t="s">
        <v>940</v>
      </c>
      <c r="AN96" s="416">
        <v>240000.0</v>
      </c>
      <c r="AO96" s="351">
        <v>180.0</v>
      </c>
      <c r="AP96" s="415" t="s">
        <v>940</v>
      </c>
      <c r="AQ96" s="418">
        <v>360.0</v>
      </c>
      <c r="AR96" s="417">
        <v>540.0</v>
      </c>
      <c r="AS96" s="419" t="s">
        <v>940</v>
      </c>
      <c r="AT96" s="420">
        <v>1080.0</v>
      </c>
      <c r="AU96" s="351">
        <v>270.0</v>
      </c>
      <c r="AV96" s="415" t="s">
        <v>940</v>
      </c>
      <c r="AW96" s="418">
        <v>675.0</v>
      </c>
      <c r="AX96" s="351">
        <v>105.0</v>
      </c>
      <c r="AY96" s="415" t="s">
        <v>940</v>
      </c>
      <c r="AZ96" s="418">
        <v>315.0</v>
      </c>
      <c r="BA96" s="351" t="s">
        <v>940</v>
      </c>
      <c r="BB96" s="350">
        <v>75000.0</v>
      </c>
      <c r="BC96" s="412"/>
    </row>
    <row r="97" ht="16.5" customHeight="1">
      <c r="C97" s="438" t="s">
        <v>866</v>
      </c>
      <c r="D97" s="439" t="s">
        <v>1003</v>
      </c>
      <c r="E97" s="356">
        <v>26000.0</v>
      </c>
      <c r="F97" s="440" t="s">
        <v>940</v>
      </c>
      <c r="G97" s="441">
        <v>52000.0</v>
      </c>
      <c r="H97" s="356">
        <v>8000.0</v>
      </c>
      <c r="I97" s="440" t="s">
        <v>940</v>
      </c>
      <c r="J97" s="441">
        <v>16000.0</v>
      </c>
      <c r="K97" s="356">
        <v>4000.0</v>
      </c>
      <c r="L97" s="440" t="s">
        <v>940</v>
      </c>
      <c r="M97" s="441">
        <v>16000.0</v>
      </c>
      <c r="N97" s="356">
        <v>2600.0</v>
      </c>
      <c r="O97" s="440" t="s">
        <v>940</v>
      </c>
      <c r="P97" s="441">
        <v>5200.0</v>
      </c>
      <c r="Q97" s="356">
        <v>105.0</v>
      </c>
      <c r="R97" s="440" t="s">
        <v>940</v>
      </c>
      <c r="S97" s="441">
        <v>310.0</v>
      </c>
      <c r="T97" s="442">
        <v>310.0</v>
      </c>
      <c r="U97" s="440" t="s">
        <v>940</v>
      </c>
      <c r="V97" s="441">
        <v>820.0</v>
      </c>
      <c r="W97" s="356">
        <v>155.0</v>
      </c>
      <c r="X97" s="440" t="s">
        <v>940</v>
      </c>
      <c r="Y97" s="441">
        <v>510.0</v>
      </c>
      <c r="Z97" s="356">
        <v>105.0</v>
      </c>
      <c r="AA97" s="440" t="s">
        <v>940</v>
      </c>
      <c r="AB97" s="441">
        <v>310.0</v>
      </c>
      <c r="AC97" s="356">
        <v>65000.0</v>
      </c>
      <c r="AD97" s="440" t="s">
        <v>940</v>
      </c>
      <c r="AE97" s="441">
        <v>1200000.0</v>
      </c>
      <c r="AF97" s="356">
        <v>32500.0</v>
      </c>
      <c r="AG97" s="440" t="s">
        <v>940</v>
      </c>
      <c r="AH97" s="443">
        <v>487500.0</v>
      </c>
      <c r="AI97" s="356">
        <v>18000.0</v>
      </c>
      <c r="AJ97" s="440" t="s">
        <v>940</v>
      </c>
      <c r="AK97" s="443">
        <v>350000.0</v>
      </c>
      <c r="AL97" s="356">
        <v>12000.0</v>
      </c>
      <c r="AM97" s="440" t="s">
        <v>940</v>
      </c>
      <c r="AN97" s="441">
        <v>240000.0</v>
      </c>
      <c r="AO97" s="356">
        <v>180.0</v>
      </c>
      <c r="AP97" s="440" t="s">
        <v>940</v>
      </c>
      <c r="AQ97" s="444">
        <v>360.0</v>
      </c>
      <c r="AR97" s="442">
        <v>540.0</v>
      </c>
      <c r="AS97" s="445" t="s">
        <v>940</v>
      </c>
      <c r="AT97" s="446">
        <v>1080.0</v>
      </c>
      <c r="AU97" s="356">
        <v>270.0</v>
      </c>
      <c r="AV97" s="440" t="s">
        <v>940</v>
      </c>
      <c r="AW97" s="444">
        <v>675.0</v>
      </c>
      <c r="AX97" s="356">
        <v>105.0</v>
      </c>
      <c r="AY97" s="440" t="s">
        <v>940</v>
      </c>
      <c r="AZ97" s="444">
        <v>315.0</v>
      </c>
      <c r="BA97" s="356" t="s">
        <v>940</v>
      </c>
      <c r="BB97" s="443">
        <v>85000.0</v>
      </c>
      <c r="BC97" s="412"/>
    </row>
    <row r="98" ht="16.5" customHeight="1">
      <c r="C98" s="413" t="s">
        <v>876</v>
      </c>
      <c r="D98" s="447" t="s">
        <v>1004</v>
      </c>
      <c r="E98" s="351">
        <v>45000.0</v>
      </c>
      <c r="F98" s="415" t="s">
        <v>940</v>
      </c>
      <c r="G98" s="416">
        <v>90000.0</v>
      </c>
      <c r="H98" s="351">
        <v>22500.0</v>
      </c>
      <c r="I98" s="415" t="s">
        <v>940</v>
      </c>
      <c r="J98" s="416">
        <v>45000.0</v>
      </c>
      <c r="K98" s="351">
        <v>11250.0</v>
      </c>
      <c r="L98" s="415" t="s">
        <v>940</v>
      </c>
      <c r="M98" s="416">
        <v>45000.0</v>
      </c>
      <c r="N98" s="351">
        <v>7500.0</v>
      </c>
      <c r="O98" s="415" t="s">
        <v>940</v>
      </c>
      <c r="P98" s="416">
        <v>15000.0</v>
      </c>
      <c r="Q98" s="351">
        <v>200.0</v>
      </c>
      <c r="R98" s="415" t="s">
        <v>940</v>
      </c>
      <c r="S98" s="416">
        <v>500.0</v>
      </c>
      <c r="T98" s="351">
        <v>600.0</v>
      </c>
      <c r="U98" s="415" t="s">
        <v>940</v>
      </c>
      <c r="V98" s="416">
        <v>1300.0</v>
      </c>
      <c r="W98" s="351">
        <v>300.0</v>
      </c>
      <c r="X98" s="415" t="s">
        <v>940</v>
      </c>
      <c r="Y98" s="416">
        <v>800.0</v>
      </c>
      <c r="Z98" s="351">
        <v>200.0</v>
      </c>
      <c r="AA98" s="415" t="s">
        <v>940</v>
      </c>
      <c r="AB98" s="416">
        <v>500.0</v>
      </c>
      <c r="AC98" s="351">
        <v>100000.0</v>
      </c>
      <c r="AD98" s="415" t="s">
        <v>940</v>
      </c>
      <c r="AE98" s="350">
        <v>2000000.0</v>
      </c>
      <c r="AF98" s="351">
        <v>50000.0</v>
      </c>
      <c r="AG98" s="415" t="s">
        <v>940</v>
      </c>
      <c r="AH98" s="350">
        <v>900000.0</v>
      </c>
      <c r="AI98" s="351">
        <v>28000.0</v>
      </c>
      <c r="AJ98" s="415" t="s">
        <v>940</v>
      </c>
      <c r="AK98" s="350">
        <v>900000.0</v>
      </c>
      <c r="AL98" s="351">
        <v>22000.0</v>
      </c>
      <c r="AM98" s="415" t="s">
        <v>940</v>
      </c>
      <c r="AN98" s="416">
        <v>450000.0</v>
      </c>
      <c r="AO98" s="351">
        <v>400.0</v>
      </c>
      <c r="AP98" s="415" t="s">
        <v>940</v>
      </c>
      <c r="AQ98" s="418">
        <v>1000.0</v>
      </c>
      <c r="AR98" s="351">
        <v>1200.0</v>
      </c>
      <c r="AS98" s="415" t="s">
        <v>940</v>
      </c>
      <c r="AT98" s="418">
        <v>3000.0</v>
      </c>
      <c r="AU98" s="351">
        <v>600.0</v>
      </c>
      <c r="AV98" s="415" t="s">
        <v>940</v>
      </c>
      <c r="AW98" s="418">
        <v>1500.0</v>
      </c>
      <c r="AX98" s="351">
        <v>290.0</v>
      </c>
      <c r="AY98" s="415" t="s">
        <v>940</v>
      </c>
      <c r="AZ98" s="418">
        <v>650.0</v>
      </c>
      <c r="BA98" s="351" t="s">
        <v>940</v>
      </c>
      <c r="BB98" s="448">
        <v>210000.0</v>
      </c>
      <c r="BC98" s="421"/>
    </row>
    <row r="99" ht="16.5" customHeight="1">
      <c r="C99" s="411"/>
      <c r="D99" s="437" t="s">
        <v>1005</v>
      </c>
      <c r="E99" s="339"/>
      <c r="F99" s="405"/>
      <c r="G99" s="406"/>
      <c r="H99" s="339"/>
      <c r="I99" s="405"/>
      <c r="J99" s="406"/>
      <c r="K99" s="339"/>
      <c r="L99" s="405"/>
      <c r="M99" s="406"/>
      <c r="N99" s="339"/>
      <c r="O99" s="405"/>
      <c r="P99" s="406"/>
      <c r="Q99" s="339"/>
      <c r="R99" s="405"/>
      <c r="S99" s="406"/>
      <c r="T99" s="407"/>
      <c r="U99" s="405"/>
      <c r="V99" s="406"/>
      <c r="W99" s="339"/>
      <c r="X99" s="405"/>
      <c r="Y99" s="406"/>
      <c r="Z99" s="339"/>
      <c r="AA99" s="405"/>
      <c r="AB99" s="406"/>
      <c r="AC99" s="339"/>
      <c r="AD99" s="405"/>
      <c r="AE99" s="406"/>
      <c r="AF99" s="339"/>
      <c r="AG99" s="405"/>
      <c r="AH99" s="344"/>
      <c r="AI99" s="339"/>
      <c r="AJ99" s="405"/>
      <c r="AK99" s="344"/>
      <c r="AL99" s="339"/>
      <c r="AM99" s="405"/>
      <c r="AN99" s="406"/>
      <c r="AO99" s="339"/>
      <c r="AP99" s="405"/>
      <c r="AQ99" s="408"/>
      <c r="AR99" s="407"/>
      <c r="AS99" s="409"/>
      <c r="AT99" s="410"/>
      <c r="AU99" s="339"/>
      <c r="AV99" s="405"/>
      <c r="AW99" s="408"/>
      <c r="AX99" s="339"/>
      <c r="AY99" s="405"/>
      <c r="AZ99" s="408"/>
      <c r="BA99" s="356"/>
      <c r="BB99" s="443"/>
      <c r="BC99" s="412"/>
    </row>
    <row r="100" ht="16.5" customHeight="1">
      <c r="C100" s="411"/>
      <c r="D100" s="437" t="s">
        <v>1006</v>
      </c>
      <c r="E100" s="339"/>
      <c r="F100" s="405"/>
      <c r="G100" s="406"/>
      <c r="H100" s="339"/>
      <c r="I100" s="405"/>
      <c r="J100" s="406"/>
      <c r="K100" s="339"/>
      <c r="L100" s="405"/>
      <c r="M100" s="406"/>
      <c r="N100" s="339"/>
      <c r="O100" s="405"/>
      <c r="P100" s="406"/>
      <c r="Q100" s="339"/>
      <c r="R100" s="405"/>
      <c r="S100" s="406"/>
      <c r="T100" s="407"/>
      <c r="U100" s="405"/>
      <c r="V100" s="406"/>
      <c r="W100" s="339"/>
      <c r="X100" s="405"/>
      <c r="Y100" s="406"/>
      <c r="Z100" s="339"/>
      <c r="AA100" s="405"/>
      <c r="AB100" s="406"/>
      <c r="AC100" s="339"/>
      <c r="AD100" s="405"/>
      <c r="AE100" s="406"/>
      <c r="AF100" s="339"/>
      <c r="AG100" s="405"/>
      <c r="AH100" s="344"/>
      <c r="AI100" s="339"/>
      <c r="AJ100" s="405"/>
      <c r="AK100" s="344"/>
      <c r="AL100" s="339"/>
      <c r="AM100" s="405"/>
      <c r="AN100" s="406"/>
      <c r="AO100" s="339"/>
      <c r="AP100" s="405"/>
      <c r="AQ100" s="408"/>
      <c r="AR100" s="407"/>
      <c r="AS100" s="409"/>
      <c r="AT100" s="410"/>
      <c r="AU100" s="339"/>
      <c r="AV100" s="405"/>
      <c r="AW100" s="408"/>
      <c r="AX100" s="339"/>
      <c r="AY100" s="405"/>
      <c r="AZ100" s="408"/>
      <c r="BA100" s="339"/>
      <c r="BB100" s="344"/>
      <c r="BC100" s="412"/>
    </row>
    <row r="101" ht="16.5" customHeight="1">
      <c r="C101" s="411"/>
      <c r="D101" s="437" t="s">
        <v>1007</v>
      </c>
      <c r="E101" s="339"/>
      <c r="F101" s="405"/>
      <c r="G101" s="406"/>
      <c r="H101" s="339"/>
      <c r="I101" s="405"/>
      <c r="J101" s="406"/>
      <c r="K101" s="339"/>
      <c r="L101" s="405"/>
      <c r="M101" s="406"/>
      <c r="N101" s="339"/>
      <c r="O101" s="405"/>
      <c r="P101" s="406"/>
      <c r="Q101" s="339"/>
      <c r="R101" s="405"/>
      <c r="S101" s="406"/>
      <c r="T101" s="407"/>
      <c r="U101" s="405"/>
      <c r="V101" s="406"/>
      <c r="W101" s="339"/>
      <c r="X101" s="405"/>
      <c r="Y101" s="406"/>
      <c r="Z101" s="339"/>
      <c r="AA101" s="405"/>
      <c r="AB101" s="406"/>
      <c r="AC101" s="339"/>
      <c r="AD101" s="405"/>
      <c r="AE101" s="406"/>
      <c r="AF101" s="339"/>
      <c r="AG101" s="405"/>
      <c r="AH101" s="344"/>
      <c r="AI101" s="339"/>
      <c r="AJ101" s="405"/>
      <c r="AK101" s="344"/>
      <c r="AL101" s="339"/>
      <c r="AM101" s="405"/>
      <c r="AN101" s="406"/>
      <c r="AO101" s="339"/>
      <c r="AP101" s="405"/>
      <c r="AQ101" s="408"/>
      <c r="AR101" s="407"/>
      <c r="AS101" s="409"/>
      <c r="AT101" s="410"/>
      <c r="AU101" s="339"/>
      <c r="AV101" s="405"/>
      <c r="AW101" s="408"/>
      <c r="AX101" s="339"/>
      <c r="AY101" s="405"/>
      <c r="AZ101" s="408"/>
      <c r="BA101" s="339"/>
      <c r="BB101" s="344"/>
      <c r="BC101" s="412"/>
    </row>
    <row r="102" ht="16.5" customHeight="1">
      <c r="C102" s="411"/>
      <c r="D102" s="437" t="s">
        <v>1008</v>
      </c>
      <c r="E102" s="372"/>
      <c r="F102" s="449"/>
      <c r="G102" s="450"/>
      <c r="H102" s="372"/>
      <c r="I102" s="449"/>
      <c r="J102" s="450"/>
      <c r="K102" s="372"/>
      <c r="L102" s="449"/>
      <c r="M102" s="450"/>
      <c r="N102" s="372"/>
      <c r="O102" s="449"/>
      <c r="P102" s="450"/>
      <c r="Q102" s="372"/>
      <c r="R102" s="449"/>
      <c r="S102" s="450"/>
      <c r="T102" s="451"/>
      <c r="U102" s="449"/>
      <c r="V102" s="450"/>
      <c r="W102" s="372"/>
      <c r="X102" s="449"/>
      <c r="Y102" s="450"/>
      <c r="Z102" s="372"/>
      <c r="AA102" s="449"/>
      <c r="AB102" s="450"/>
      <c r="AC102" s="372"/>
      <c r="AD102" s="449"/>
      <c r="AE102" s="452"/>
      <c r="AF102" s="372"/>
      <c r="AG102" s="449"/>
      <c r="AH102" s="452"/>
      <c r="AI102" s="372"/>
      <c r="AJ102" s="449"/>
      <c r="AK102" s="452"/>
      <c r="AL102" s="372"/>
      <c r="AM102" s="449"/>
      <c r="AN102" s="450"/>
      <c r="AO102" s="372"/>
      <c r="AP102" s="449"/>
      <c r="AQ102" s="453"/>
      <c r="AR102" s="451"/>
      <c r="AS102" s="454"/>
      <c r="AT102" s="455"/>
      <c r="AU102" s="372"/>
      <c r="AV102" s="449"/>
      <c r="AW102" s="453"/>
      <c r="AX102" s="372"/>
      <c r="AY102" s="449"/>
      <c r="AZ102" s="453"/>
      <c r="BA102" s="339"/>
      <c r="BB102" s="344"/>
      <c r="BC102" s="412"/>
    </row>
    <row r="103" ht="16.5" customHeight="1">
      <c r="C103" s="413"/>
      <c r="D103" s="456" t="s">
        <v>1009</v>
      </c>
      <c r="E103" s="351"/>
      <c r="F103" s="415"/>
      <c r="G103" s="416"/>
      <c r="H103" s="351"/>
      <c r="I103" s="415"/>
      <c r="J103" s="416"/>
      <c r="K103" s="351"/>
      <c r="L103" s="415"/>
      <c r="M103" s="416"/>
      <c r="N103" s="351"/>
      <c r="O103" s="415"/>
      <c r="P103" s="416"/>
      <c r="Q103" s="351"/>
      <c r="R103" s="415"/>
      <c r="S103" s="416"/>
      <c r="T103" s="351"/>
      <c r="U103" s="415"/>
      <c r="V103" s="416"/>
      <c r="W103" s="351"/>
      <c r="X103" s="415"/>
      <c r="Y103" s="416"/>
      <c r="Z103" s="351"/>
      <c r="AA103" s="415"/>
      <c r="AB103" s="416"/>
      <c r="AC103" s="351"/>
      <c r="AD103" s="415"/>
      <c r="AE103" s="350"/>
      <c r="AF103" s="351"/>
      <c r="AG103" s="415"/>
      <c r="AH103" s="350"/>
      <c r="AI103" s="351"/>
      <c r="AJ103" s="415"/>
      <c r="AK103" s="350"/>
      <c r="AL103" s="351"/>
      <c r="AM103" s="415"/>
      <c r="AN103" s="416"/>
      <c r="AO103" s="351"/>
      <c r="AP103" s="415"/>
      <c r="AQ103" s="418"/>
      <c r="AR103" s="351"/>
      <c r="AS103" s="415"/>
      <c r="AT103" s="418"/>
      <c r="AU103" s="351"/>
      <c r="AV103" s="415"/>
      <c r="AW103" s="418"/>
      <c r="AX103" s="351"/>
      <c r="AY103" s="415"/>
      <c r="AZ103" s="418"/>
      <c r="BA103" s="351"/>
      <c r="BB103" s="350"/>
      <c r="BC103" s="421"/>
    </row>
    <row r="104" ht="16.5" customHeight="1">
      <c r="C104" s="411"/>
      <c r="D104" s="457" t="s">
        <v>1010</v>
      </c>
      <c r="E104" s="339"/>
      <c r="F104" s="405"/>
      <c r="G104" s="406"/>
      <c r="H104" s="339"/>
      <c r="I104" s="405"/>
      <c r="J104" s="406"/>
      <c r="K104" s="339"/>
      <c r="L104" s="405"/>
      <c r="M104" s="406"/>
      <c r="N104" s="339"/>
      <c r="O104" s="405"/>
      <c r="P104" s="406"/>
      <c r="Q104" s="339"/>
      <c r="R104" s="405"/>
      <c r="S104" s="406"/>
      <c r="T104" s="407"/>
      <c r="U104" s="405"/>
      <c r="V104" s="406"/>
      <c r="W104" s="339"/>
      <c r="X104" s="405"/>
      <c r="Y104" s="406"/>
      <c r="Z104" s="339"/>
      <c r="AA104" s="405"/>
      <c r="AB104" s="406"/>
      <c r="AC104" s="339"/>
      <c r="AD104" s="405"/>
      <c r="AE104" s="406"/>
      <c r="AF104" s="339"/>
      <c r="AG104" s="405"/>
      <c r="AH104" s="344"/>
      <c r="AI104" s="339"/>
      <c r="AJ104" s="405"/>
      <c r="AK104" s="344"/>
      <c r="AL104" s="339"/>
      <c r="AM104" s="405"/>
      <c r="AN104" s="406"/>
      <c r="AO104" s="339"/>
      <c r="AP104" s="405"/>
      <c r="AQ104" s="408"/>
      <c r="AR104" s="407"/>
      <c r="AS104" s="409"/>
      <c r="AT104" s="410"/>
      <c r="AU104" s="339"/>
      <c r="AV104" s="405"/>
      <c r="AW104" s="408"/>
      <c r="AX104" s="339"/>
      <c r="AY104" s="405"/>
      <c r="AZ104" s="408"/>
      <c r="BA104" s="339"/>
      <c r="BB104" s="344"/>
      <c r="BC104" s="412"/>
    </row>
    <row r="105" ht="16.5" customHeight="1">
      <c r="C105" s="411"/>
      <c r="D105" s="457" t="s">
        <v>1011</v>
      </c>
      <c r="E105" s="339"/>
      <c r="F105" s="405"/>
      <c r="G105" s="406"/>
      <c r="H105" s="339"/>
      <c r="I105" s="405"/>
      <c r="J105" s="406"/>
      <c r="K105" s="339"/>
      <c r="L105" s="405"/>
      <c r="M105" s="406"/>
      <c r="N105" s="339"/>
      <c r="O105" s="405"/>
      <c r="P105" s="406"/>
      <c r="Q105" s="339"/>
      <c r="R105" s="405"/>
      <c r="S105" s="406"/>
      <c r="T105" s="407"/>
      <c r="U105" s="405"/>
      <c r="V105" s="406"/>
      <c r="W105" s="339"/>
      <c r="X105" s="405"/>
      <c r="Y105" s="406"/>
      <c r="Z105" s="339"/>
      <c r="AA105" s="405"/>
      <c r="AB105" s="406"/>
      <c r="AC105" s="339"/>
      <c r="AD105" s="405"/>
      <c r="AE105" s="406"/>
      <c r="AF105" s="339"/>
      <c r="AG105" s="405"/>
      <c r="AH105" s="344"/>
      <c r="AI105" s="339"/>
      <c r="AJ105" s="405"/>
      <c r="AK105" s="344"/>
      <c r="AL105" s="339"/>
      <c r="AM105" s="405"/>
      <c r="AN105" s="406"/>
      <c r="AO105" s="339"/>
      <c r="AP105" s="405"/>
      <c r="AQ105" s="408"/>
      <c r="AR105" s="407"/>
      <c r="AS105" s="409"/>
      <c r="AT105" s="410"/>
      <c r="AU105" s="339"/>
      <c r="AV105" s="405"/>
      <c r="AW105" s="408"/>
      <c r="AX105" s="339"/>
      <c r="AY105" s="405"/>
      <c r="AZ105" s="408"/>
      <c r="BA105" s="339"/>
      <c r="BB105" s="344"/>
      <c r="BC105" s="412"/>
    </row>
    <row r="106" ht="16.5" customHeight="1">
      <c r="C106" s="411"/>
      <c r="D106" s="457" t="s">
        <v>1012</v>
      </c>
      <c r="E106" s="339"/>
      <c r="F106" s="405"/>
      <c r="G106" s="406"/>
      <c r="H106" s="339"/>
      <c r="I106" s="405"/>
      <c r="J106" s="406"/>
      <c r="K106" s="339"/>
      <c r="L106" s="405"/>
      <c r="M106" s="406"/>
      <c r="N106" s="339"/>
      <c r="O106" s="405"/>
      <c r="P106" s="406"/>
      <c r="Q106" s="339"/>
      <c r="R106" s="405"/>
      <c r="S106" s="406"/>
      <c r="T106" s="407"/>
      <c r="U106" s="405"/>
      <c r="V106" s="406"/>
      <c r="W106" s="339"/>
      <c r="X106" s="405"/>
      <c r="Y106" s="406"/>
      <c r="Z106" s="339"/>
      <c r="AA106" s="405"/>
      <c r="AB106" s="406"/>
      <c r="AC106" s="339"/>
      <c r="AD106" s="405"/>
      <c r="AE106" s="406"/>
      <c r="AF106" s="339"/>
      <c r="AG106" s="405"/>
      <c r="AH106" s="344"/>
      <c r="AI106" s="339"/>
      <c r="AJ106" s="405"/>
      <c r="AK106" s="344"/>
      <c r="AL106" s="339"/>
      <c r="AM106" s="405"/>
      <c r="AN106" s="406"/>
      <c r="AO106" s="339"/>
      <c r="AP106" s="405"/>
      <c r="AQ106" s="408"/>
      <c r="AR106" s="407"/>
      <c r="AS106" s="409"/>
      <c r="AT106" s="410"/>
      <c r="AU106" s="339"/>
      <c r="AV106" s="405"/>
      <c r="AW106" s="408"/>
      <c r="AX106" s="339"/>
      <c r="AY106" s="405"/>
      <c r="AZ106" s="408"/>
      <c r="BA106" s="339"/>
      <c r="BB106" s="344"/>
      <c r="BC106" s="412"/>
    </row>
    <row r="107" ht="16.5" customHeight="1">
      <c r="C107" s="411"/>
      <c r="D107" s="457" t="s">
        <v>1013</v>
      </c>
      <c r="E107" s="372"/>
      <c r="F107" s="449"/>
      <c r="G107" s="450"/>
      <c r="H107" s="372"/>
      <c r="I107" s="449"/>
      <c r="J107" s="450"/>
      <c r="K107" s="372"/>
      <c r="L107" s="449"/>
      <c r="M107" s="450"/>
      <c r="N107" s="372"/>
      <c r="O107" s="449"/>
      <c r="P107" s="450"/>
      <c r="Q107" s="372"/>
      <c r="R107" s="449"/>
      <c r="S107" s="450"/>
      <c r="T107" s="451"/>
      <c r="U107" s="449"/>
      <c r="V107" s="450"/>
      <c r="W107" s="372"/>
      <c r="X107" s="449"/>
      <c r="Y107" s="450"/>
      <c r="Z107" s="372"/>
      <c r="AA107" s="449"/>
      <c r="AB107" s="450"/>
      <c r="AC107" s="372"/>
      <c r="AD107" s="449"/>
      <c r="AE107" s="452"/>
      <c r="AF107" s="372"/>
      <c r="AG107" s="449"/>
      <c r="AH107" s="452"/>
      <c r="AI107" s="372"/>
      <c r="AJ107" s="449"/>
      <c r="AK107" s="452"/>
      <c r="AL107" s="372"/>
      <c r="AM107" s="449"/>
      <c r="AN107" s="450"/>
      <c r="AO107" s="372"/>
      <c r="AP107" s="449"/>
      <c r="AQ107" s="453"/>
      <c r="AR107" s="451"/>
      <c r="AS107" s="454"/>
      <c r="AT107" s="455"/>
      <c r="AU107" s="372"/>
      <c r="AV107" s="449"/>
      <c r="AW107" s="453"/>
      <c r="AX107" s="372"/>
      <c r="AY107" s="449"/>
      <c r="AZ107" s="453"/>
      <c r="BA107" s="339"/>
      <c r="BB107" s="344"/>
      <c r="BC107" s="412"/>
    </row>
    <row r="108" ht="16.5" customHeight="1">
      <c r="C108" s="413"/>
      <c r="D108" s="376" t="s">
        <v>1014</v>
      </c>
      <c r="E108" s="351"/>
      <c r="F108" s="415"/>
      <c r="G108" s="416"/>
      <c r="H108" s="351"/>
      <c r="I108" s="415"/>
      <c r="J108" s="416"/>
      <c r="K108" s="351"/>
      <c r="L108" s="415"/>
      <c r="M108" s="416"/>
      <c r="N108" s="351"/>
      <c r="O108" s="415"/>
      <c r="P108" s="416"/>
      <c r="Q108" s="351"/>
      <c r="R108" s="415"/>
      <c r="S108" s="416"/>
      <c r="T108" s="351"/>
      <c r="U108" s="415"/>
      <c r="V108" s="416"/>
      <c r="W108" s="351"/>
      <c r="X108" s="415"/>
      <c r="Y108" s="416"/>
      <c r="Z108" s="351"/>
      <c r="AA108" s="415"/>
      <c r="AB108" s="416"/>
      <c r="AC108" s="351"/>
      <c r="AD108" s="415"/>
      <c r="AE108" s="350"/>
      <c r="AF108" s="351"/>
      <c r="AG108" s="415"/>
      <c r="AH108" s="350"/>
      <c r="AI108" s="351"/>
      <c r="AJ108" s="415"/>
      <c r="AK108" s="350"/>
      <c r="AL108" s="351"/>
      <c r="AM108" s="415"/>
      <c r="AN108" s="416"/>
      <c r="AO108" s="351"/>
      <c r="AP108" s="415"/>
      <c r="AQ108" s="418"/>
      <c r="AR108" s="351"/>
      <c r="AS108" s="415"/>
      <c r="AT108" s="418"/>
      <c r="AU108" s="351"/>
      <c r="AV108" s="415"/>
      <c r="AW108" s="418"/>
      <c r="AX108" s="351"/>
      <c r="AY108" s="415"/>
      <c r="AZ108" s="418"/>
      <c r="BA108" s="351"/>
      <c r="BB108" s="350"/>
      <c r="BC108" s="421"/>
    </row>
    <row r="109" ht="16.5" customHeight="1">
      <c r="C109" s="411"/>
      <c r="D109" s="377" t="s">
        <v>1015</v>
      </c>
      <c r="E109" s="339">
        <v>7200.0</v>
      </c>
      <c r="F109" s="405" t="s">
        <v>940</v>
      </c>
      <c r="G109" s="406">
        <v>14400.0</v>
      </c>
      <c r="H109" s="339">
        <v>2500.0</v>
      </c>
      <c r="I109" s="405" t="s">
        <v>940</v>
      </c>
      <c r="J109" s="406">
        <v>5000.0</v>
      </c>
      <c r="K109" s="339">
        <v>1250.0</v>
      </c>
      <c r="L109" s="405" t="s">
        <v>940</v>
      </c>
      <c r="M109" s="406">
        <v>5000.0</v>
      </c>
      <c r="N109" s="339">
        <v>830.0</v>
      </c>
      <c r="O109" s="405" t="s">
        <v>940</v>
      </c>
      <c r="P109" s="406">
        <v>1660.0</v>
      </c>
      <c r="Q109" s="378"/>
      <c r="R109" s="458"/>
      <c r="S109" s="459"/>
      <c r="T109" s="378"/>
      <c r="U109" s="458"/>
      <c r="V109" s="459"/>
      <c r="W109" s="378"/>
      <c r="X109" s="458"/>
      <c r="Y109" s="459"/>
      <c r="Z109" s="378"/>
      <c r="AA109" s="458"/>
      <c r="AB109" s="459"/>
      <c r="AC109" s="378"/>
      <c r="AD109" s="458"/>
      <c r="AE109" s="459"/>
      <c r="AF109" s="378"/>
      <c r="AG109" s="458"/>
      <c r="AH109" s="460"/>
      <c r="AI109" s="378"/>
      <c r="AJ109" s="458"/>
      <c r="AK109" s="460"/>
      <c r="AL109" s="378"/>
      <c r="AM109" s="458"/>
      <c r="AN109" s="459"/>
      <c r="AO109" s="378"/>
      <c r="AP109" s="458"/>
      <c r="AQ109" s="461"/>
      <c r="AR109" s="378"/>
      <c r="AS109" s="458"/>
      <c r="AT109" s="461"/>
      <c r="AU109" s="378"/>
      <c r="AV109" s="458"/>
      <c r="AW109" s="461"/>
      <c r="AX109" s="378"/>
      <c r="AY109" s="458"/>
      <c r="AZ109" s="461"/>
      <c r="BA109" s="378"/>
      <c r="BB109" s="460"/>
      <c r="BC109" s="412"/>
    </row>
    <row r="110" ht="16.5" customHeight="1">
      <c r="C110" s="411"/>
      <c r="D110" s="377" t="s">
        <v>903</v>
      </c>
      <c r="E110" s="339">
        <v>7200.0</v>
      </c>
      <c r="F110" s="405" t="s">
        <v>940</v>
      </c>
      <c r="G110" s="406">
        <v>14400.0</v>
      </c>
      <c r="H110" s="339">
        <v>3000.0</v>
      </c>
      <c r="I110" s="405" t="s">
        <v>940</v>
      </c>
      <c r="J110" s="406">
        <v>6000.0</v>
      </c>
      <c r="K110" s="339">
        <v>1500.0</v>
      </c>
      <c r="L110" s="405" t="s">
        <v>940</v>
      </c>
      <c r="M110" s="406">
        <v>6000.0</v>
      </c>
      <c r="N110" s="339">
        <v>1000.0</v>
      </c>
      <c r="O110" s="405" t="s">
        <v>940</v>
      </c>
      <c r="P110" s="406">
        <v>2000.0</v>
      </c>
      <c r="Q110" s="339">
        <v>45.0</v>
      </c>
      <c r="R110" s="405" t="s">
        <v>940</v>
      </c>
      <c r="S110" s="406">
        <v>190.0</v>
      </c>
      <c r="T110" s="407">
        <v>130.0</v>
      </c>
      <c r="U110" s="405" t="s">
        <v>940</v>
      </c>
      <c r="V110" s="406">
        <v>360.0</v>
      </c>
      <c r="W110" s="339">
        <v>65.0</v>
      </c>
      <c r="X110" s="405" t="s">
        <v>940</v>
      </c>
      <c r="Y110" s="406">
        <v>230.0</v>
      </c>
      <c r="Z110" s="339">
        <v>45.0</v>
      </c>
      <c r="AA110" s="405" t="s">
        <v>940</v>
      </c>
      <c r="AB110" s="406">
        <v>190.0</v>
      </c>
      <c r="AC110" s="339">
        <v>18000.0</v>
      </c>
      <c r="AD110" s="405" t="s">
        <v>940</v>
      </c>
      <c r="AE110" s="406">
        <v>350000.0</v>
      </c>
      <c r="AF110" s="339">
        <v>9000.0</v>
      </c>
      <c r="AG110" s="405" t="s">
        <v>940</v>
      </c>
      <c r="AH110" s="344">
        <v>135000.0</v>
      </c>
      <c r="AI110" s="339">
        <v>5000.0</v>
      </c>
      <c r="AJ110" s="405" t="s">
        <v>940</v>
      </c>
      <c r="AK110" s="344">
        <v>100000.0</v>
      </c>
      <c r="AL110" s="339">
        <v>3300.0</v>
      </c>
      <c r="AM110" s="405" t="s">
        <v>940</v>
      </c>
      <c r="AN110" s="406">
        <v>66000.0</v>
      </c>
      <c r="AO110" s="339">
        <v>80.0</v>
      </c>
      <c r="AP110" s="405" t="s">
        <v>940</v>
      </c>
      <c r="AQ110" s="408">
        <v>160.0</v>
      </c>
      <c r="AR110" s="407">
        <v>230.0</v>
      </c>
      <c r="AS110" s="409" t="s">
        <v>940</v>
      </c>
      <c r="AT110" s="410">
        <v>460.0</v>
      </c>
      <c r="AU110" s="339">
        <v>115.0</v>
      </c>
      <c r="AV110" s="405" t="s">
        <v>940</v>
      </c>
      <c r="AW110" s="408">
        <v>290.0</v>
      </c>
      <c r="AX110" s="339">
        <v>45.0</v>
      </c>
      <c r="AY110" s="405" t="s">
        <v>940</v>
      </c>
      <c r="AZ110" s="408">
        <v>135.0</v>
      </c>
      <c r="BA110" s="339"/>
      <c r="BB110" s="344"/>
      <c r="BC110" s="412"/>
    </row>
    <row r="111" ht="16.5" customHeight="1">
      <c r="C111" s="411"/>
      <c r="D111" s="377" t="s">
        <v>904</v>
      </c>
      <c r="E111" s="339">
        <v>7200.0</v>
      </c>
      <c r="F111" s="405" t="s">
        <v>940</v>
      </c>
      <c r="G111" s="406">
        <v>14400.0</v>
      </c>
      <c r="H111" s="339">
        <v>3000.0</v>
      </c>
      <c r="I111" s="405" t="s">
        <v>940</v>
      </c>
      <c r="J111" s="406">
        <v>6000.0</v>
      </c>
      <c r="K111" s="339">
        <v>1500.0</v>
      </c>
      <c r="L111" s="405" t="s">
        <v>940</v>
      </c>
      <c r="M111" s="406">
        <v>6000.0</v>
      </c>
      <c r="N111" s="339">
        <v>1000.0</v>
      </c>
      <c r="O111" s="405" t="s">
        <v>940</v>
      </c>
      <c r="P111" s="406">
        <v>2000.0</v>
      </c>
      <c r="Q111" s="339">
        <v>45.0</v>
      </c>
      <c r="R111" s="405" t="s">
        <v>940</v>
      </c>
      <c r="S111" s="406">
        <v>190.0</v>
      </c>
      <c r="T111" s="407">
        <v>130.0</v>
      </c>
      <c r="U111" s="405" t="s">
        <v>940</v>
      </c>
      <c r="V111" s="406">
        <v>360.0</v>
      </c>
      <c r="W111" s="339">
        <v>65.0</v>
      </c>
      <c r="X111" s="405" t="s">
        <v>940</v>
      </c>
      <c r="Y111" s="406">
        <v>230.0</v>
      </c>
      <c r="Z111" s="339">
        <v>45.0</v>
      </c>
      <c r="AA111" s="405" t="s">
        <v>940</v>
      </c>
      <c r="AB111" s="406">
        <v>190.0</v>
      </c>
      <c r="AC111" s="339">
        <v>38000.0</v>
      </c>
      <c r="AD111" s="405" t="s">
        <v>940</v>
      </c>
      <c r="AE111" s="406">
        <v>700000.0</v>
      </c>
      <c r="AF111" s="339">
        <v>19000.0</v>
      </c>
      <c r="AG111" s="405" t="s">
        <v>940</v>
      </c>
      <c r="AH111" s="344">
        <v>285000.0</v>
      </c>
      <c r="AI111" s="339">
        <v>10500.0</v>
      </c>
      <c r="AJ111" s="405" t="s">
        <v>940</v>
      </c>
      <c r="AK111" s="344">
        <v>210000.0</v>
      </c>
      <c r="AL111" s="339">
        <v>7000.0</v>
      </c>
      <c r="AM111" s="405" t="s">
        <v>940</v>
      </c>
      <c r="AN111" s="406">
        <v>140000.0</v>
      </c>
      <c r="AO111" s="339">
        <v>100.0</v>
      </c>
      <c r="AP111" s="405" t="s">
        <v>940</v>
      </c>
      <c r="AQ111" s="408">
        <v>200.0</v>
      </c>
      <c r="AR111" s="407">
        <v>280.0</v>
      </c>
      <c r="AS111" s="409" t="s">
        <v>940</v>
      </c>
      <c r="AT111" s="410">
        <v>560.0</v>
      </c>
      <c r="AU111" s="339">
        <v>140.0</v>
      </c>
      <c r="AV111" s="405" t="s">
        <v>940</v>
      </c>
      <c r="AW111" s="408">
        <v>350.0</v>
      </c>
      <c r="AX111" s="339">
        <v>55.0</v>
      </c>
      <c r="AY111" s="405" t="s">
        <v>940</v>
      </c>
      <c r="AZ111" s="408">
        <v>165.0</v>
      </c>
      <c r="BA111" s="339"/>
      <c r="BB111" s="344"/>
      <c r="BC111" s="412"/>
    </row>
    <row r="112" ht="16.5" customHeight="1">
      <c r="C112" s="411"/>
      <c r="D112" s="377" t="s">
        <v>905</v>
      </c>
      <c r="E112" s="339">
        <v>15200.0</v>
      </c>
      <c r="F112" s="405" t="s">
        <v>940</v>
      </c>
      <c r="G112" s="406">
        <v>30400.0</v>
      </c>
      <c r="H112" s="339">
        <v>4000.0</v>
      </c>
      <c r="I112" s="405" t="s">
        <v>940</v>
      </c>
      <c r="J112" s="406">
        <v>8000.0</v>
      </c>
      <c r="K112" s="339">
        <v>2000.0</v>
      </c>
      <c r="L112" s="405" t="s">
        <v>940</v>
      </c>
      <c r="M112" s="406">
        <v>8000.0</v>
      </c>
      <c r="N112" s="339">
        <v>1300.0</v>
      </c>
      <c r="O112" s="405" t="s">
        <v>940</v>
      </c>
      <c r="P112" s="406">
        <v>2600.0</v>
      </c>
      <c r="Q112" s="339">
        <v>55.0</v>
      </c>
      <c r="R112" s="405" t="s">
        <v>940</v>
      </c>
      <c r="S112" s="406">
        <v>210.0</v>
      </c>
      <c r="T112" s="407">
        <v>160.0</v>
      </c>
      <c r="U112" s="405" t="s">
        <v>940</v>
      </c>
      <c r="V112" s="406">
        <v>420.0</v>
      </c>
      <c r="W112" s="339">
        <v>80.0</v>
      </c>
      <c r="X112" s="405" t="s">
        <v>940</v>
      </c>
      <c r="Y112" s="406">
        <v>260.0</v>
      </c>
      <c r="Z112" s="339">
        <v>55.0</v>
      </c>
      <c r="AA112" s="405" t="s">
        <v>940</v>
      </c>
      <c r="AB112" s="406">
        <v>210.0</v>
      </c>
      <c r="AC112" s="339">
        <v>52000.0</v>
      </c>
      <c r="AD112" s="405" t="s">
        <v>940</v>
      </c>
      <c r="AE112" s="406">
        <v>950000.0</v>
      </c>
      <c r="AF112" s="339">
        <v>26000.0</v>
      </c>
      <c r="AG112" s="405" t="s">
        <v>940</v>
      </c>
      <c r="AH112" s="344">
        <v>390000.0</v>
      </c>
      <c r="AI112" s="339">
        <v>14000.0</v>
      </c>
      <c r="AJ112" s="405" t="s">
        <v>940</v>
      </c>
      <c r="AK112" s="344">
        <v>280000.0</v>
      </c>
      <c r="AL112" s="339">
        <v>9500.0</v>
      </c>
      <c r="AM112" s="405" t="s">
        <v>940</v>
      </c>
      <c r="AN112" s="406">
        <v>190000.0</v>
      </c>
      <c r="AO112" s="339">
        <v>150.0</v>
      </c>
      <c r="AP112" s="405" t="s">
        <v>940</v>
      </c>
      <c r="AQ112" s="408">
        <v>300.0</v>
      </c>
      <c r="AR112" s="407">
        <v>430.0</v>
      </c>
      <c r="AS112" s="409" t="s">
        <v>940</v>
      </c>
      <c r="AT112" s="410">
        <v>860.0</v>
      </c>
      <c r="AU112" s="339">
        <v>220.0</v>
      </c>
      <c r="AV112" s="405" t="s">
        <v>940</v>
      </c>
      <c r="AW112" s="408">
        <v>550.0</v>
      </c>
      <c r="AX112" s="339">
        <v>85.0</v>
      </c>
      <c r="AY112" s="405" t="s">
        <v>940</v>
      </c>
      <c r="AZ112" s="408">
        <v>255.0</v>
      </c>
      <c r="BA112" s="339"/>
      <c r="BB112" s="344"/>
      <c r="BC112" s="412"/>
    </row>
    <row r="113" ht="16.5" customHeight="1">
      <c r="C113" s="411"/>
      <c r="D113" s="377" t="s">
        <v>906</v>
      </c>
      <c r="E113" s="339">
        <v>20800.0</v>
      </c>
      <c r="F113" s="405" t="s">
        <v>940</v>
      </c>
      <c r="G113" s="406">
        <v>41600.0</v>
      </c>
      <c r="H113" s="339">
        <v>6000.0</v>
      </c>
      <c r="I113" s="405" t="s">
        <v>940</v>
      </c>
      <c r="J113" s="406">
        <v>12000.0</v>
      </c>
      <c r="K113" s="339">
        <v>3000.0</v>
      </c>
      <c r="L113" s="405" t="s">
        <v>940</v>
      </c>
      <c r="M113" s="406">
        <v>12000.0</v>
      </c>
      <c r="N113" s="339">
        <v>2000.0</v>
      </c>
      <c r="O113" s="405" t="s">
        <v>940</v>
      </c>
      <c r="P113" s="406">
        <v>4000.0</v>
      </c>
      <c r="Q113" s="339">
        <v>85.0</v>
      </c>
      <c r="R113" s="405" t="s">
        <v>940</v>
      </c>
      <c r="S113" s="406">
        <v>270.0</v>
      </c>
      <c r="T113" s="407">
        <v>250.0</v>
      </c>
      <c r="U113" s="405" t="s">
        <v>940</v>
      </c>
      <c r="V113" s="406">
        <v>600.0</v>
      </c>
      <c r="W113" s="339">
        <v>125.0</v>
      </c>
      <c r="X113" s="405" t="s">
        <v>940</v>
      </c>
      <c r="Y113" s="406">
        <v>350.0</v>
      </c>
      <c r="Z113" s="339">
        <v>85.0</v>
      </c>
      <c r="AA113" s="405" t="s">
        <v>940</v>
      </c>
      <c r="AB113" s="406">
        <v>270.0</v>
      </c>
      <c r="AC113" s="339">
        <v>65000.0</v>
      </c>
      <c r="AD113" s="405" t="s">
        <v>940</v>
      </c>
      <c r="AE113" s="406">
        <v>1200000.0</v>
      </c>
      <c r="AF113" s="339">
        <v>32500.0</v>
      </c>
      <c r="AG113" s="405" t="s">
        <v>940</v>
      </c>
      <c r="AH113" s="344">
        <v>487500.0</v>
      </c>
      <c r="AI113" s="339">
        <v>18000.0</v>
      </c>
      <c r="AJ113" s="405" t="s">
        <v>940</v>
      </c>
      <c r="AK113" s="344">
        <v>350000.0</v>
      </c>
      <c r="AL113" s="339">
        <v>12000.0</v>
      </c>
      <c r="AM113" s="405" t="s">
        <v>940</v>
      </c>
      <c r="AN113" s="406">
        <v>240000.0</v>
      </c>
      <c r="AO113" s="339">
        <v>180.0</v>
      </c>
      <c r="AP113" s="405" t="s">
        <v>940</v>
      </c>
      <c r="AQ113" s="408">
        <v>360.0</v>
      </c>
      <c r="AR113" s="407">
        <v>540.0</v>
      </c>
      <c r="AS113" s="409" t="s">
        <v>940</v>
      </c>
      <c r="AT113" s="410">
        <v>1080.0</v>
      </c>
      <c r="AU113" s="339">
        <v>270.0</v>
      </c>
      <c r="AV113" s="405" t="s">
        <v>940</v>
      </c>
      <c r="AW113" s="408">
        <v>675.0</v>
      </c>
      <c r="AX113" s="339">
        <v>105.0</v>
      </c>
      <c r="AY113" s="405" t="s">
        <v>940</v>
      </c>
      <c r="AZ113" s="408">
        <v>315.0</v>
      </c>
      <c r="BA113" s="339"/>
      <c r="BB113" s="344"/>
      <c r="BC113" s="412"/>
    </row>
    <row r="114" ht="16.5" customHeight="1">
      <c r="C114" s="411"/>
      <c r="D114" s="377" t="s">
        <v>907</v>
      </c>
      <c r="E114" s="339">
        <v>26000.0</v>
      </c>
      <c r="F114" s="405" t="s">
        <v>940</v>
      </c>
      <c r="G114" s="406">
        <v>52000.0</v>
      </c>
      <c r="H114" s="339">
        <v>10000.0</v>
      </c>
      <c r="I114" s="405" t="s">
        <v>940</v>
      </c>
      <c r="J114" s="406">
        <v>20000.0</v>
      </c>
      <c r="K114" s="339">
        <v>5000.0</v>
      </c>
      <c r="L114" s="405" t="s">
        <v>940</v>
      </c>
      <c r="M114" s="406">
        <v>20000.0</v>
      </c>
      <c r="N114" s="339">
        <v>3300.0</v>
      </c>
      <c r="O114" s="405" t="s">
        <v>940</v>
      </c>
      <c r="P114" s="406">
        <v>6600.0</v>
      </c>
      <c r="Q114" s="339">
        <v>105.0</v>
      </c>
      <c r="R114" s="405" t="s">
        <v>940</v>
      </c>
      <c r="S114" s="406">
        <v>310.0</v>
      </c>
      <c r="T114" s="407">
        <v>310.0</v>
      </c>
      <c r="U114" s="405" t="s">
        <v>940</v>
      </c>
      <c r="V114" s="406">
        <v>720.0</v>
      </c>
      <c r="W114" s="339">
        <v>155.0</v>
      </c>
      <c r="X114" s="405" t="s">
        <v>940</v>
      </c>
      <c r="Y114" s="406">
        <v>410.0</v>
      </c>
      <c r="Z114" s="339">
        <v>105.0</v>
      </c>
      <c r="AA114" s="405" t="s">
        <v>940</v>
      </c>
      <c r="AB114" s="406">
        <v>310.0</v>
      </c>
      <c r="AC114" s="339">
        <v>80000.0</v>
      </c>
      <c r="AD114" s="405" t="s">
        <v>940</v>
      </c>
      <c r="AE114" s="406">
        <v>1450000.0</v>
      </c>
      <c r="AF114" s="339">
        <v>40000.0</v>
      </c>
      <c r="AG114" s="405" t="s">
        <v>940</v>
      </c>
      <c r="AH114" s="344">
        <v>600000.0</v>
      </c>
      <c r="AI114" s="339">
        <v>22000.0</v>
      </c>
      <c r="AJ114" s="405" t="s">
        <v>940</v>
      </c>
      <c r="AK114" s="344">
        <v>450000.0</v>
      </c>
      <c r="AL114" s="339">
        <v>15000.0</v>
      </c>
      <c r="AM114" s="405" t="s">
        <v>940</v>
      </c>
      <c r="AN114" s="406">
        <v>300000.0</v>
      </c>
      <c r="AO114" s="339">
        <v>260.0</v>
      </c>
      <c r="AP114" s="405" t="s">
        <v>940</v>
      </c>
      <c r="AQ114" s="408">
        <v>520.0</v>
      </c>
      <c r="AR114" s="407">
        <v>790.0</v>
      </c>
      <c r="AS114" s="409" t="s">
        <v>940</v>
      </c>
      <c r="AT114" s="410">
        <v>1580.0</v>
      </c>
      <c r="AU114" s="339">
        <v>400.0</v>
      </c>
      <c r="AV114" s="405" t="s">
        <v>940</v>
      </c>
      <c r="AW114" s="408">
        <v>1000.0</v>
      </c>
      <c r="AX114" s="339">
        <v>150.0</v>
      </c>
      <c r="AY114" s="405" t="s">
        <v>940</v>
      </c>
      <c r="AZ114" s="408">
        <v>450.0</v>
      </c>
      <c r="BA114" s="339"/>
      <c r="BB114" s="344"/>
      <c r="BC114" s="412"/>
    </row>
    <row r="115" ht="16.5" customHeight="1">
      <c r="C115" s="411"/>
      <c r="D115" s="377" t="s">
        <v>908</v>
      </c>
      <c r="E115" s="339">
        <v>32000.0</v>
      </c>
      <c r="F115" s="405" t="s">
        <v>940</v>
      </c>
      <c r="G115" s="406">
        <v>64000.0</v>
      </c>
      <c r="H115" s="339">
        <v>15000.0</v>
      </c>
      <c r="I115" s="405" t="s">
        <v>940</v>
      </c>
      <c r="J115" s="406">
        <v>30000.0</v>
      </c>
      <c r="K115" s="339">
        <v>7500.0</v>
      </c>
      <c r="L115" s="405" t="s">
        <v>940</v>
      </c>
      <c r="M115" s="406">
        <v>30000.0</v>
      </c>
      <c r="N115" s="339">
        <v>5000.0</v>
      </c>
      <c r="O115" s="405" t="s">
        <v>940</v>
      </c>
      <c r="P115" s="406">
        <v>10000.0</v>
      </c>
      <c r="Q115" s="339">
        <v>150.0</v>
      </c>
      <c r="R115" s="405" t="s">
        <v>940</v>
      </c>
      <c r="S115" s="406">
        <v>400.0</v>
      </c>
      <c r="T115" s="407">
        <v>450.0</v>
      </c>
      <c r="U115" s="405" t="s">
        <v>940</v>
      </c>
      <c r="V115" s="406">
        <v>1000.0</v>
      </c>
      <c r="W115" s="339">
        <v>225.0</v>
      </c>
      <c r="X115" s="405" t="s">
        <v>940</v>
      </c>
      <c r="Y115" s="406">
        <v>550.0</v>
      </c>
      <c r="Z115" s="339">
        <v>150.0</v>
      </c>
      <c r="AA115" s="405" t="s">
        <v>940</v>
      </c>
      <c r="AB115" s="406">
        <v>400.0</v>
      </c>
      <c r="AC115" s="339">
        <v>94000.0</v>
      </c>
      <c r="AD115" s="405" t="s">
        <v>940</v>
      </c>
      <c r="AE115" s="406">
        <v>1700000.0</v>
      </c>
      <c r="AF115" s="339">
        <v>47000.0</v>
      </c>
      <c r="AG115" s="405" t="s">
        <v>940</v>
      </c>
      <c r="AH115" s="344">
        <v>840000.0</v>
      </c>
      <c r="AI115" s="339">
        <v>26000.0</v>
      </c>
      <c r="AJ115" s="405" t="s">
        <v>940</v>
      </c>
      <c r="AK115" s="344">
        <v>520000.0</v>
      </c>
      <c r="AL115" s="339">
        <v>20000.0</v>
      </c>
      <c r="AM115" s="405" t="s">
        <v>940</v>
      </c>
      <c r="AN115" s="406">
        <v>400000.0</v>
      </c>
      <c r="AO115" s="339">
        <v>360.0</v>
      </c>
      <c r="AP115" s="405" t="s">
        <v>940</v>
      </c>
      <c r="AQ115" s="408">
        <v>720.0</v>
      </c>
      <c r="AR115" s="407">
        <v>1250.0</v>
      </c>
      <c r="AS115" s="409" t="s">
        <v>940</v>
      </c>
      <c r="AT115" s="410">
        <v>2500.0</v>
      </c>
      <c r="AU115" s="339">
        <v>920.0</v>
      </c>
      <c r="AV115" s="405" t="s">
        <v>940</v>
      </c>
      <c r="AW115" s="408">
        <v>2500.0</v>
      </c>
      <c r="AX115" s="339">
        <v>165.0</v>
      </c>
      <c r="AY115" s="405" t="s">
        <v>940</v>
      </c>
      <c r="AZ115" s="408">
        <v>500.0</v>
      </c>
      <c r="BA115" s="339"/>
      <c r="BB115" s="344"/>
      <c r="BC115" s="412"/>
    </row>
    <row r="116" ht="16.5" customHeight="1">
      <c r="C116" s="411"/>
      <c r="D116" s="377" t="s">
        <v>909</v>
      </c>
      <c r="E116" s="372">
        <v>39000.0</v>
      </c>
      <c r="F116" s="449" t="s">
        <v>940</v>
      </c>
      <c r="G116" s="450">
        <v>78000.0</v>
      </c>
      <c r="H116" s="372">
        <v>19500.0</v>
      </c>
      <c r="I116" s="449" t="s">
        <v>940</v>
      </c>
      <c r="J116" s="450">
        <v>39000.0</v>
      </c>
      <c r="K116" s="372">
        <v>9750.0</v>
      </c>
      <c r="L116" s="449" t="s">
        <v>940</v>
      </c>
      <c r="M116" s="450">
        <v>39000.0</v>
      </c>
      <c r="N116" s="372">
        <v>6500.0</v>
      </c>
      <c r="O116" s="449" t="s">
        <v>940</v>
      </c>
      <c r="P116" s="450">
        <v>13000.0</v>
      </c>
      <c r="Q116" s="372">
        <v>160.0</v>
      </c>
      <c r="R116" s="449" t="s">
        <v>940</v>
      </c>
      <c r="S116" s="450">
        <v>420.0</v>
      </c>
      <c r="T116" s="451">
        <v>500.0</v>
      </c>
      <c r="U116" s="449" t="s">
        <v>940</v>
      </c>
      <c r="V116" s="450">
        <v>1100.0</v>
      </c>
      <c r="W116" s="372">
        <v>250.0</v>
      </c>
      <c r="X116" s="449" t="s">
        <v>940</v>
      </c>
      <c r="Y116" s="450">
        <v>700.0</v>
      </c>
      <c r="Z116" s="372">
        <v>160.0</v>
      </c>
      <c r="AA116" s="449" t="s">
        <v>940</v>
      </c>
      <c r="AB116" s="450">
        <v>420.0</v>
      </c>
      <c r="AC116" s="372">
        <v>100000.0</v>
      </c>
      <c r="AD116" s="449" t="s">
        <v>940</v>
      </c>
      <c r="AE116" s="452">
        <v>2000000.0</v>
      </c>
      <c r="AF116" s="372">
        <v>50000.0</v>
      </c>
      <c r="AG116" s="449" t="s">
        <v>940</v>
      </c>
      <c r="AH116" s="452">
        <v>900000.0</v>
      </c>
      <c r="AI116" s="372">
        <v>28000.0</v>
      </c>
      <c r="AJ116" s="449" t="s">
        <v>940</v>
      </c>
      <c r="AK116" s="452">
        <v>900000.0</v>
      </c>
      <c r="AL116" s="372">
        <v>22000.0</v>
      </c>
      <c r="AM116" s="449" t="s">
        <v>940</v>
      </c>
      <c r="AN116" s="450">
        <v>450000.0</v>
      </c>
      <c r="AO116" s="372">
        <v>400.0</v>
      </c>
      <c r="AP116" s="449" t="s">
        <v>940</v>
      </c>
      <c r="AQ116" s="453">
        <v>1000.0</v>
      </c>
      <c r="AR116" s="451">
        <v>1200.0</v>
      </c>
      <c r="AS116" s="454" t="s">
        <v>940</v>
      </c>
      <c r="AT116" s="455">
        <v>3000.0</v>
      </c>
      <c r="AU116" s="372">
        <v>600.0</v>
      </c>
      <c r="AV116" s="449" t="s">
        <v>940</v>
      </c>
      <c r="AW116" s="453">
        <v>1500.0</v>
      </c>
      <c r="AX116" s="372">
        <v>290.0</v>
      </c>
      <c r="AY116" s="449" t="s">
        <v>940</v>
      </c>
      <c r="AZ116" s="453">
        <v>650.0</v>
      </c>
      <c r="BA116" s="339"/>
      <c r="BB116" s="344"/>
      <c r="BC116" s="412"/>
    </row>
    <row r="117" ht="16.5" customHeight="1">
      <c r="C117" s="413"/>
      <c r="D117" s="379" t="s">
        <v>910</v>
      </c>
      <c r="E117" s="351">
        <v>45000.0</v>
      </c>
      <c r="F117" s="415" t="s">
        <v>940</v>
      </c>
      <c r="G117" s="416">
        <v>90000.0</v>
      </c>
      <c r="H117" s="351">
        <v>22500.0</v>
      </c>
      <c r="I117" s="415" t="s">
        <v>940</v>
      </c>
      <c r="J117" s="416">
        <v>45000.0</v>
      </c>
      <c r="K117" s="351">
        <v>11250.0</v>
      </c>
      <c r="L117" s="415" t="s">
        <v>940</v>
      </c>
      <c r="M117" s="416">
        <v>45000.0</v>
      </c>
      <c r="N117" s="351">
        <v>7500.0</v>
      </c>
      <c r="O117" s="415" t="s">
        <v>940</v>
      </c>
      <c r="P117" s="416">
        <v>15000.0</v>
      </c>
      <c r="Q117" s="351">
        <v>200.0</v>
      </c>
      <c r="R117" s="415" t="s">
        <v>940</v>
      </c>
      <c r="S117" s="416">
        <v>500.0</v>
      </c>
      <c r="T117" s="351">
        <v>600.0</v>
      </c>
      <c r="U117" s="415" t="s">
        <v>940</v>
      </c>
      <c r="V117" s="416">
        <v>1300.0</v>
      </c>
      <c r="W117" s="351">
        <v>300.0</v>
      </c>
      <c r="X117" s="415" t="s">
        <v>940</v>
      </c>
      <c r="Y117" s="416">
        <v>800.0</v>
      </c>
      <c r="Z117" s="351">
        <v>200.0</v>
      </c>
      <c r="AA117" s="415" t="s">
        <v>940</v>
      </c>
      <c r="AB117" s="416">
        <v>500.0</v>
      </c>
      <c r="AC117" s="351">
        <v>100000.0</v>
      </c>
      <c r="AD117" s="415" t="s">
        <v>940</v>
      </c>
      <c r="AE117" s="350">
        <v>2500000.0</v>
      </c>
      <c r="AF117" s="351">
        <v>50000.0</v>
      </c>
      <c r="AG117" s="415" t="s">
        <v>940</v>
      </c>
      <c r="AH117" s="350">
        <v>1000000.0</v>
      </c>
      <c r="AI117" s="351">
        <v>28000.0</v>
      </c>
      <c r="AJ117" s="415" t="s">
        <v>940</v>
      </c>
      <c r="AK117" s="350">
        <v>1000000.0</v>
      </c>
      <c r="AL117" s="351">
        <v>24000.0</v>
      </c>
      <c r="AM117" s="415" t="s">
        <v>940</v>
      </c>
      <c r="AN117" s="416">
        <v>600000.0</v>
      </c>
      <c r="AO117" s="351">
        <v>680.0</v>
      </c>
      <c r="AP117" s="415" t="s">
        <v>940</v>
      </c>
      <c r="AQ117" s="418">
        <v>1700.0</v>
      </c>
      <c r="AR117" s="351">
        <v>2000.0</v>
      </c>
      <c r="AS117" s="415" t="s">
        <v>940</v>
      </c>
      <c r="AT117" s="418">
        <v>5000.0</v>
      </c>
      <c r="AU117" s="351">
        <v>1000.0</v>
      </c>
      <c r="AV117" s="415" t="s">
        <v>940</v>
      </c>
      <c r="AW117" s="418">
        <v>2500.0</v>
      </c>
      <c r="AX117" s="351">
        <v>500.0</v>
      </c>
      <c r="AY117" s="415" t="s">
        <v>940</v>
      </c>
      <c r="AZ117" s="418">
        <v>1120.0</v>
      </c>
      <c r="BA117" s="351"/>
      <c r="BB117" s="350"/>
      <c r="BC117" s="421"/>
    </row>
    <row r="118" ht="16.5" customHeight="1"/>
    <row r="119" ht="16.5" customHeight="1"/>
    <row r="120" ht="16.5" customHeight="1"/>
    <row r="121" ht="16.5" customHeight="1"/>
    <row r="122" ht="16.5" customHeight="1"/>
    <row r="123" ht="16.5" customHeight="1"/>
    <row r="124" ht="16.5" customHeight="1"/>
    <row r="125" ht="16.5" customHeight="1"/>
  </sheetData>
  <mergeCells count="5">
    <mergeCell ref="C35:C36"/>
    <mergeCell ref="E35:P35"/>
    <mergeCell ref="Q35:AB35"/>
    <mergeCell ref="AC35:AN35"/>
    <mergeCell ref="AO35:AZ3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9.13"/>
    <col customWidth="1" min="4" max="4" width="12.63"/>
    <col customWidth="1" min="5" max="17" width="13.88"/>
    <col customWidth="1" min="18" max="18" width="10.63"/>
    <col customWidth="1" min="19" max="19" width="7.63"/>
  </cols>
  <sheetData>
    <row r="1">
      <c r="A1" s="10"/>
      <c r="B1" s="10"/>
      <c r="C1" s="10"/>
      <c r="D1" s="10"/>
      <c r="E1" s="10"/>
      <c r="F1" s="10"/>
      <c r="G1" s="10"/>
      <c r="H1" s="10"/>
      <c r="I1" s="10"/>
      <c r="J1" s="10"/>
      <c r="K1" s="10"/>
      <c r="L1" s="10"/>
      <c r="M1" s="10"/>
      <c r="N1" s="10"/>
      <c r="O1" s="10"/>
      <c r="P1" s="10"/>
      <c r="Q1" s="10"/>
      <c r="R1" s="10"/>
      <c r="S1" s="10"/>
    </row>
    <row r="2">
      <c r="A2" s="4"/>
      <c r="B2" s="254" t="s">
        <v>821</v>
      </c>
      <c r="C2" s="4"/>
      <c r="D2" s="4"/>
      <c r="E2" s="4"/>
      <c r="F2" s="4"/>
      <c r="G2" s="4"/>
      <c r="H2" s="4"/>
      <c r="I2" s="4"/>
      <c r="J2" s="4"/>
      <c r="K2" s="4"/>
      <c r="L2" s="4"/>
      <c r="M2" s="4"/>
      <c r="N2" s="4"/>
      <c r="O2" s="4"/>
      <c r="P2" s="4"/>
      <c r="Q2" s="4"/>
      <c r="R2" s="4"/>
      <c r="S2" s="4"/>
    </row>
    <row r="3">
      <c r="A3" s="10"/>
      <c r="B3" s="10"/>
      <c r="C3" s="10"/>
      <c r="D3" s="10"/>
      <c r="E3" s="10"/>
      <c r="F3" s="10"/>
      <c r="G3" s="10"/>
      <c r="H3" s="10"/>
      <c r="I3" s="10"/>
      <c r="J3" s="10"/>
      <c r="K3" s="10"/>
      <c r="L3" s="10"/>
      <c r="M3" s="10"/>
      <c r="N3" s="10"/>
      <c r="O3" s="10"/>
      <c r="P3" s="10"/>
      <c r="Q3" s="10"/>
      <c r="R3" s="10"/>
      <c r="S3" s="10"/>
    </row>
    <row r="4">
      <c r="A4" s="238"/>
      <c r="B4" s="255" t="s">
        <v>822</v>
      </c>
      <c r="C4" s="238"/>
      <c r="D4" s="238"/>
      <c r="E4" s="238"/>
      <c r="F4" s="238"/>
      <c r="G4" s="238"/>
      <c r="H4" s="238"/>
      <c r="I4" s="238"/>
      <c r="J4" s="238"/>
      <c r="K4" s="238"/>
      <c r="L4" s="238"/>
      <c r="M4" s="238"/>
      <c r="N4" s="238"/>
      <c r="O4" s="238"/>
      <c r="P4" s="238"/>
      <c r="Q4" s="238"/>
      <c r="R4" s="238"/>
      <c r="S4" s="238"/>
    </row>
    <row r="5">
      <c r="A5" s="10"/>
      <c r="B5" s="14"/>
      <c r="C5" s="14" t="s">
        <v>823</v>
      </c>
      <c r="D5" s="10"/>
      <c r="E5" s="10"/>
      <c r="F5" s="10"/>
      <c r="G5" s="10"/>
      <c r="H5" s="10"/>
      <c r="I5" s="10"/>
      <c r="J5" s="10"/>
      <c r="K5" s="10"/>
      <c r="L5" s="10"/>
      <c r="M5" s="10"/>
      <c r="N5" s="10"/>
      <c r="O5" s="10"/>
      <c r="P5" s="10"/>
      <c r="Q5" s="10"/>
      <c r="R5" s="10"/>
      <c r="S5" s="10"/>
    </row>
    <row r="6">
      <c r="A6" s="10"/>
      <c r="B6" s="14"/>
      <c r="C6" s="8" t="s">
        <v>824</v>
      </c>
      <c r="D6" s="10"/>
      <c r="E6" s="10"/>
      <c r="F6" s="10"/>
      <c r="G6" s="10"/>
      <c r="H6" s="10"/>
      <c r="I6" s="10"/>
      <c r="J6" s="10"/>
      <c r="K6" s="10"/>
      <c r="L6" s="10"/>
      <c r="M6" s="10"/>
      <c r="N6" s="10"/>
      <c r="O6" s="10"/>
      <c r="P6" s="10"/>
      <c r="Q6" s="10"/>
      <c r="R6" s="10"/>
      <c r="S6" s="10"/>
    </row>
    <row r="7">
      <c r="A7" s="10"/>
      <c r="B7" s="14"/>
      <c r="C7" s="8" t="s">
        <v>825</v>
      </c>
      <c r="D7" s="10"/>
      <c r="E7" s="10"/>
      <c r="F7" s="10"/>
      <c r="G7" s="10"/>
      <c r="H7" s="10"/>
      <c r="I7" s="10"/>
      <c r="J7" s="10"/>
      <c r="K7" s="10"/>
      <c r="L7" s="10"/>
      <c r="M7" s="10"/>
      <c r="N7" s="10"/>
      <c r="O7" s="10"/>
      <c r="P7" s="10"/>
      <c r="Q7" s="10"/>
      <c r="R7" s="10"/>
      <c r="S7" s="10"/>
    </row>
    <row r="8">
      <c r="A8" s="10"/>
      <c r="B8" s="14"/>
      <c r="C8" s="8" t="s">
        <v>826</v>
      </c>
      <c r="D8" s="10"/>
      <c r="E8" s="10"/>
      <c r="F8" s="10"/>
      <c r="G8" s="10"/>
      <c r="H8" s="10"/>
      <c r="I8" s="10"/>
      <c r="J8" s="10"/>
      <c r="K8" s="10"/>
      <c r="L8" s="10"/>
      <c r="M8" s="10"/>
      <c r="N8" s="10"/>
      <c r="O8" s="10"/>
      <c r="P8" s="10"/>
      <c r="Q8" s="10"/>
      <c r="R8" s="10"/>
      <c r="S8" s="10"/>
    </row>
    <row r="9">
      <c r="A9" s="10"/>
      <c r="B9" s="14"/>
      <c r="C9" s="10"/>
      <c r="D9" s="10"/>
      <c r="E9" s="10"/>
      <c r="F9" s="10"/>
      <c r="G9" s="10"/>
      <c r="H9" s="10"/>
      <c r="I9" s="10"/>
      <c r="J9" s="10"/>
      <c r="K9" s="10"/>
      <c r="L9" s="10"/>
      <c r="M9" s="10"/>
      <c r="N9" s="10"/>
      <c r="O9" s="10"/>
      <c r="P9" s="10"/>
      <c r="Q9" s="10"/>
      <c r="R9" s="10"/>
      <c r="S9" s="10"/>
    </row>
    <row r="10">
      <c r="A10" s="238"/>
      <c r="B10" s="255" t="s">
        <v>827</v>
      </c>
      <c r="C10" s="238"/>
      <c r="D10" s="238"/>
      <c r="E10" s="238"/>
      <c r="F10" s="238"/>
      <c r="G10" s="238"/>
      <c r="H10" s="238"/>
      <c r="I10" s="238"/>
      <c r="J10" s="238"/>
      <c r="K10" s="238"/>
      <c r="L10" s="238"/>
      <c r="M10" s="238"/>
      <c r="N10" s="238"/>
      <c r="O10" s="238"/>
      <c r="P10" s="238"/>
      <c r="Q10" s="238"/>
      <c r="R10" s="238"/>
      <c r="S10" s="238"/>
    </row>
    <row r="11">
      <c r="A11" s="10"/>
      <c r="B11" s="10"/>
      <c r="C11" s="14" t="s">
        <v>828</v>
      </c>
      <c r="D11" s="10"/>
      <c r="E11" s="10"/>
      <c r="F11" s="10"/>
      <c r="G11" s="10"/>
      <c r="H11" s="10"/>
      <c r="I11" s="10"/>
      <c r="J11" s="10"/>
      <c r="K11" s="10"/>
      <c r="L11" s="10"/>
      <c r="M11" s="10"/>
      <c r="N11" s="10"/>
      <c r="O11" s="10"/>
      <c r="P11" s="10"/>
      <c r="Q11" s="10"/>
      <c r="R11" s="10"/>
      <c r="S11" s="10"/>
    </row>
    <row r="12">
      <c r="A12" s="10"/>
      <c r="B12" s="10"/>
      <c r="C12" s="8" t="s">
        <v>1016</v>
      </c>
      <c r="D12" s="10"/>
      <c r="E12" s="10"/>
      <c r="F12" s="10"/>
      <c r="G12" s="10"/>
      <c r="H12" s="10"/>
      <c r="I12" s="10"/>
      <c r="J12" s="10"/>
      <c r="K12" s="10"/>
      <c r="L12" s="10"/>
      <c r="M12" s="10"/>
      <c r="N12" s="10"/>
      <c r="O12" s="10"/>
      <c r="P12" s="10"/>
      <c r="Q12" s="10"/>
      <c r="R12" s="10"/>
      <c r="S12" s="10"/>
    </row>
    <row r="13">
      <c r="A13" s="10"/>
      <c r="B13" s="10"/>
      <c r="C13" s="8" t="s">
        <v>830</v>
      </c>
      <c r="D13" s="10"/>
      <c r="E13" s="293"/>
      <c r="F13" s="293"/>
      <c r="G13" s="293"/>
      <c r="H13" s="10"/>
      <c r="I13" s="10"/>
      <c r="J13" s="10"/>
      <c r="K13" s="10"/>
      <c r="L13" s="10"/>
      <c r="M13" s="10"/>
      <c r="N13" s="10"/>
      <c r="O13" s="10"/>
      <c r="P13" s="10"/>
      <c r="Q13" s="10"/>
      <c r="R13" s="10"/>
      <c r="S13" s="10"/>
    </row>
    <row r="14">
      <c r="A14" s="10"/>
      <c r="B14" s="10"/>
      <c r="C14" s="121" t="s">
        <v>831</v>
      </c>
      <c r="D14" s="10"/>
      <c r="E14" s="211"/>
      <c r="F14" s="211"/>
      <c r="G14" s="121"/>
      <c r="H14" s="10"/>
      <c r="I14" s="10"/>
      <c r="J14" s="10"/>
      <c r="K14" s="10"/>
      <c r="L14" s="10"/>
      <c r="M14" s="10"/>
      <c r="N14" s="10"/>
      <c r="O14" s="10"/>
      <c r="P14" s="10"/>
      <c r="Q14" s="10"/>
      <c r="R14" s="10"/>
      <c r="S14" s="10"/>
    </row>
    <row r="15">
      <c r="A15" s="10"/>
      <c r="B15" s="10"/>
      <c r="C15" s="121"/>
      <c r="D15" s="10"/>
      <c r="E15" s="211"/>
      <c r="F15" s="211"/>
      <c r="G15" s="121"/>
      <c r="H15" s="10"/>
      <c r="I15" s="10"/>
      <c r="J15" s="10"/>
      <c r="K15" s="10"/>
      <c r="L15" s="10"/>
      <c r="M15" s="10"/>
      <c r="N15" s="10"/>
      <c r="O15" s="10"/>
      <c r="P15" s="10"/>
      <c r="Q15" s="10"/>
      <c r="R15" s="10"/>
      <c r="S15" s="10"/>
    </row>
    <row r="16">
      <c r="A16" s="314"/>
      <c r="B16" s="255" t="s">
        <v>832</v>
      </c>
      <c r="C16" s="315"/>
      <c r="D16" s="314"/>
      <c r="E16" s="315"/>
      <c r="F16" s="315"/>
      <c r="G16" s="316"/>
      <c r="H16" s="314"/>
      <c r="I16" s="314"/>
      <c r="J16" s="314"/>
      <c r="K16" s="314"/>
      <c r="L16" s="314"/>
      <c r="M16" s="314"/>
      <c r="N16" s="314"/>
      <c r="O16" s="314"/>
      <c r="P16" s="314"/>
      <c r="Q16" s="314"/>
      <c r="R16" s="314"/>
      <c r="S16" s="314"/>
    </row>
    <row r="17">
      <c r="A17" s="10"/>
      <c r="B17" s="10"/>
      <c r="C17" s="14" t="s">
        <v>833</v>
      </c>
      <c r="D17" s="10"/>
      <c r="E17" s="10"/>
      <c r="F17" s="10"/>
      <c r="G17" s="10"/>
      <c r="H17" s="10"/>
      <c r="I17" s="10"/>
      <c r="J17" s="10"/>
      <c r="K17" s="10"/>
      <c r="L17" s="10"/>
      <c r="M17" s="10"/>
      <c r="N17" s="10"/>
      <c r="O17" s="10"/>
      <c r="P17" s="10"/>
      <c r="Q17" s="10"/>
      <c r="R17" s="10"/>
      <c r="S17" s="10"/>
    </row>
    <row r="18">
      <c r="A18" s="10"/>
      <c r="B18" s="10"/>
      <c r="C18" s="8" t="s">
        <v>834</v>
      </c>
      <c r="D18" s="10"/>
      <c r="E18" s="10"/>
      <c r="F18" s="10"/>
      <c r="G18" s="10"/>
      <c r="H18" s="10"/>
      <c r="I18" s="10"/>
      <c r="J18" s="10"/>
      <c r="K18" s="10"/>
      <c r="L18" s="10"/>
      <c r="M18" s="10"/>
      <c r="N18" s="10"/>
      <c r="O18" s="10"/>
      <c r="P18" s="10"/>
      <c r="Q18" s="10"/>
      <c r="R18" s="10"/>
      <c r="S18" s="10"/>
    </row>
    <row r="19">
      <c r="A19" s="10"/>
      <c r="B19" s="10"/>
      <c r="C19" s="8" t="s">
        <v>1017</v>
      </c>
      <c r="D19" s="10"/>
      <c r="E19" s="10"/>
      <c r="F19" s="10"/>
      <c r="G19" s="10"/>
      <c r="H19" s="10"/>
      <c r="I19" s="10"/>
      <c r="J19" s="10"/>
      <c r="K19" s="10"/>
      <c r="L19" s="10"/>
      <c r="M19" s="10"/>
      <c r="N19" s="10"/>
      <c r="O19" s="10"/>
      <c r="P19" s="10"/>
      <c r="Q19" s="10"/>
      <c r="R19" s="10"/>
      <c r="S19" s="10"/>
    </row>
    <row r="20">
      <c r="A20" s="10"/>
      <c r="B20" s="10"/>
      <c r="C20" s="8" t="s">
        <v>836</v>
      </c>
      <c r="D20" s="10"/>
      <c r="E20" s="10"/>
      <c r="F20" s="10"/>
      <c r="G20" s="10"/>
      <c r="H20" s="10"/>
      <c r="I20" s="10"/>
      <c r="J20" s="10"/>
      <c r="K20" s="10"/>
      <c r="L20" s="10"/>
      <c r="M20" s="10"/>
      <c r="N20" s="10"/>
      <c r="O20" s="10"/>
      <c r="P20" s="10"/>
      <c r="Q20" s="10"/>
      <c r="R20" s="10"/>
      <c r="S20" s="10"/>
    </row>
    <row r="21">
      <c r="A21" s="10"/>
      <c r="B21" s="10"/>
      <c r="C21" s="14"/>
      <c r="D21" s="10"/>
      <c r="E21" s="10"/>
      <c r="F21" s="10"/>
      <c r="G21" s="10"/>
      <c r="H21" s="10"/>
      <c r="I21" s="10"/>
      <c r="J21" s="10"/>
      <c r="K21" s="10"/>
      <c r="L21" s="10"/>
      <c r="M21" s="10"/>
      <c r="N21" s="10"/>
      <c r="O21" s="10"/>
      <c r="P21" s="10"/>
      <c r="Q21" s="10"/>
      <c r="R21" s="10"/>
      <c r="S21" s="10"/>
    </row>
    <row r="22">
      <c r="A22" s="10"/>
      <c r="B22" s="10"/>
      <c r="C22" s="14" t="s">
        <v>837</v>
      </c>
      <c r="D22" s="10"/>
      <c r="E22" s="10"/>
      <c r="F22" s="10"/>
      <c r="G22" s="10"/>
      <c r="H22" s="10"/>
      <c r="I22" s="10"/>
      <c r="J22" s="10"/>
      <c r="K22" s="10"/>
      <c r="L22" s="10"/>
      <c r="M22" s="10"/>
      <c r="N22" s="10"/>
      <c r="O22" s="10"/>
      <c r="P22" s="10"/>
      <c r="Q22" s="10"/>
      <c r="R22" s="10"/>
      <c r="S22" s="10"/>
    </row>
    <row r="23">
      <c r="A23" s="10"/>
      <c r="B23" s="10"/>
      <c r="C23" s="14" t="s">
        <v>838</v>
      </c>
      <c r="D23" s="10"/>
      <c r="E23" s="10"/>
      <c r="F23" s="10"/>
      <c r="G23" s="10"/>
      <c r="H23" s="10"/>
      <c r="I23" s="10"/>
      <c r="J23" s="10"/>
      <c r="K23" s="10"/>
      <c r="L23" s="10"/>
      <c r="M23" s="10"/>
      <c r="N23" s="10"/>
      <c r="O23" s="10"/>
      <c r="P23" s="10"/>
      <c r="Q23" s="10"/>
      <c r="R23" s="10"/>
      <c r="S23" s="10"/>
    </row>
    <row r="24">
      <c r="A24" s="10"/>
      <c r="B24" s="10"/>
      <c r="C24" s="14"/>
      <c r="D24" s="10"/>
      <c r="E24" s="10"/>
      <c r="F24" s="10"/>
      <c r="G24" s="10"/>
      <c r="H24" s="10"/>
      <c r="I24" s="10"/>
      <c r="J24" s="10"/>
      <c r="K24" s="10"/>
      <c r="L24" s="10"/>
      <c r="M24" s="10"/>
      <c r="N24" s="10"/>
      <c r="O24" s="10"/>
      <c r="P24" s="10"/>
      <c r="Q24" s="10"/>
      <c r="R24" s="10"/>
      <c r="S24" s="10"/>
    </row>
    <row r="25">
      <c r="A25" s="10"/>
      <c r="B25" s="10"/>
      <c r="C25" s="8" t="s">
        <v>839</v>
      </c>
      <c r="D25" s="10"/>
      <c r="E25" s="10"/>
      <c r="F25" s="10"/>
      <c r="G25" s="10"/>
      <c r="H25" s="10"/>
      <c r="I25" s="10"/>
      <c r="J25" s="10"/>
      <c r="K25" s="10"/>
      <c r="L25" s="10"/>
      <c r="M25" s="10"/>
      <c r="N25" s="10"/>
      <c r="O25" s="10"/>
      <c r="P25" s="10"/>
      <c r="Q25" s="10"/>
      <c r="R25" s="10"/>
      <c r="S25" s="10"/>
    </row>
    <row r="26">
      <c r="A26" s="10"/>
      <c r="B26" s="10"/>
      <c r="C26" s="14"/>
      <c r="D26" s="10"/>
      <c r="E26" s="10"/>
      <c r="F26" s="10"/>
      <c r="G26" s="10"/>
      <c r="H26" s="10"/>
      <c r="I26" s="10"/>
      <c r="J26" s="10"/>
      <c r="K26" s="10"/>
      <c r="L26" s="10"/>
      <c r="M26" s="10"/>
      <c r="N26" s="10"/>
      <c r="O26" s="10"/>
      <c r="P26" s="10"/>
      <c r="Q26" s="10"/>
      <c r="R26" s="10"/>
      <c r="S26" s="10"/>
    </row>
    <row r="27">
      <c r="A27" s="10"/>
      <c r="B27" s="10"/>
      <c r="C27" s="14"/>
      <c r="D27" s="10"/>
      <c r="E27" s="10"/>
      <c r="F27" s="10"/>
      <c r="G27" s="10"/>
      <c r="H27" s="10"/>
      <c r="I27" s="10"/>
      <c r="J27" s="10"/>
      <c r="K27" s="10"/>
      <c r="L27" s="10"/>
      <c r="M27" s="10"/>
      <c r="N27" s="10"/>
      <c r="O27" s="10"/>
      <c r="P27" s="10"/>
      <c r="Q27" s="10"/>
      <c r="R27" s="10"/>
      <c r="S27" s="10"/>
    </row>
    <row r="28">
      <c r="A28" s="317"/>
      <c r="B28" s="317"/>
      <c r="C28" s="14" t="s">
        <v>840</v>
      </c>
      <c r="D28" s="317"/>
      <c r="E28" s="317"/>
      <c r="F28" s="317"/>
      <c r="G28" s="317"/>
      <c r="H28" s="317"/>
      <c r="I28" s="317"/>
      <c r="J28" s="317"/>
      <c r="K28" s="317"/>
      <c r="L28" s="317"/>
      <c r="M28" s="317"/>
      <c r="N28" s="317"/>
      <c r="O28" s="317"/>
      <c r="P28" s="317"/>
      <c r="Q28" s="317"/>
      <c r="R28" s="317"/>
      <c r="S28" s="317"/>
    </row>
    <row r="29">
      <c r="A29" s="10"/>
      <c r="B29" s="10"/>
      <c r="C29" s="8" t="s">
        <v>841</v>
      </c>
      <c r="D29" s="10"/>
      <c r="E29" s="10"/>
      <c r="F29" s="10"/>
      <c r="G29" s="10"/>
      <c r="H29" s="10"/>
      <c r="I29" s="10"/>
      <c r="J29" s="10"/>
      <c r="K29" s="10"/>
      <c r="L29" s="10"/>
      <c r="M29" s="10"/>
      <c r="N29" s="10"/>
      <c r="O29" s="10"/>
      <c r="P29" s="10"/>
      <c r="Q29" s="10"/>
      <c r="R29" s="10"/>
      <c r="S29" s="10"/>
    </row>
    <row r="30">
      <c r="A30" s="10"/>
      <c r="B30" s="10"/>
      <c r="C30" s="8" t="s">
        <v>842</v>
      </c>
      <c r="D30" s="10"/>
      <c r="E30" s="10"/>
      <c r="F30" s="10"/>
      <c r="G30" s="10"/>
      <c r="H30" s="10"/>
      <c r="I30" s="10"/>
      <c r="J30" s="10"/>
      <c r="K30" s="10"/>
      <c r="L30" s="10"/>
      <c r="M30" s="10"/>
      <c r="N30" s="10"/>
      <c r="O30" s="10"/>
      <c r="P30" s="10"/>
      <c r="Q30" s="10"/>
      <c r="R30" s="10"/>
      <c r="S30" s="10"/>
    </row>
    <row r="31">
      <c r="A31" s="10"/>
      <c r="B31" s="10"/>
      <c r="C31" s="8" t="s">
        <v>843</v>
      </c>
      <c r="D31" s="10"/>
      <c r="E31" s="10"/>
      <c r="F31" s="10"/>
      <c r="G31" s="10"/>
      <c r="H31" s="10"/>
      <c r="I31" s="10"/>
      <c r="J31" s="10"/>
      <c r="K31" s="10"/>
      <c r="L31" s="10"/>
      <c r="M31" s="10"/>
      <c r="N31" s="10"/>
      <c r="O31" s="10"/>
      <c r="P31" s="10"/>
      <c r="Q31" s="10"/>
      <c r="R31" s="10"/>
      <c r="S31" s="10"/>
    </row>
    <row r="32">
      <c r="A32" s="10"/>
      <c r="B32" s="10"/>
      <c r="C32" s="8" t="s">
        <v>844</v>
      </c>
      <c r="D32" s="10"/>
      <c r="E32" s="10"/>
      <c r="F32" s="10"/>
      <c r="G32" s="10"/>
      <c r="H32" s="10"/>
      <c r="I32" s="10"/>
      <c r="J32" s="10"/>
      <c r="K32" s="10"/>
      <c r="L32" s="10"/>
      <c r="M32" s="10"/>
      <c r="N32" s="10"/>
      <c r="O32" s="10"/>
      <c r="P32" s="10"/>
      <c r="Q32" s="10"/>
      <c r="R32" s="10"/>
      <c r="S32" s="10"/>
    </row>
    <row r="33">
      <c r="A33" s="10"/>
      <c r="B33" s="10"/>
      <c r="C33" s="8"/>
      <c r="D33" s="10"/>
      <c r="E33" s="10"/>
      <c r="F33" s="10"/>
      <c r="G33" s="10"/>
      <c r="H33" s="10"/>
      <c r="I33" s="10"/>
      <c r="J33" s="10"/>
      <c r="K33" s="10"/>
      <c r="L33" s="10"/>
      <c r="M33" s="10"/>
      <c r="N33" s="10"/>
      <c r="O33" s="10"/>
      <c r="P33" s="10"/>
      <c r="Q33" s="10"/>
      <c r="R33" s="10"/>
      <c r="S33" s="10"/>
    </row>
    <row r="34">
      <c r="A34" s="10"/>
      <c r="B34" s="10"/>
      <c r="C34" s="10"/>
      <c r="D34" s="10"/>
      <c r="E34" s="8"/>
      <c r="F34" s="10"/>
      <c r="G34" s="10"/>
      <c r="H34" s="10"/>
      <c r="I34" s="10"/>
      <c r="J34" s="10"/>
      <c r="K34" s="10"/>
      <c r="L34" s="10"/>
      <c r="M34" s="10"/>
      <c r="N34" s="10"/>
      <c r="O34" s="10"/>
      <c r="P34" s="10"/>
      <c r="Q34" s="10"/>
      <c r="R34" s="10"/>
      <c r="S34" s="10"/>
    </row>
    <row r="35">
      <c r="A35" s="10"/>
      <c r="B35" s="10"/>
      <c r="C35" s="318" t="s">
        <v>845</v>
      </c>
      <c r="D35" s="319" t="s">
        <v>572</v>
      </c>
      <c r="E35" s="320" t="s">
        <v>846</v>
      </c>
      <c r="F35" s="321"/>
      <c r="G35" s="321"/>
      <c r="H35" s="322" t="s">
        <v>847</v>
      </c>
      <c r="I35" s="323"/>
      <c r="J35" s="323"/>
      <c r="K35" s="320" t="s">
        <v>848</v>
      </c>
      <c r="L35" s="321"/>
      <c r="M35" s="321"/>
      <c r="N35" s="322" t="s">
        <v>849</v>
      </c>
      <c r="O35" s="323"/>
      <c r="P35" s="323"/>
      <c r="Q35" s="322" t="s">
        <v>850</v>
      </c>
      <c r="R35" s="324" t="s">
        <v>706</v>
      </c>
      <c r="S35" s="10"/>
    </row>
    <row r="36">
      <c r="A36" s="10"/>
      <c r="B36" s="8"/>
      <c r="C36" s="97"/>
      <c r="D36" s="325"/>
      <c r="E36" s="326" t="s">
        <v>851</v>
      </c>
      <c r="F36" s="327" t="s">
        <v>852</v>
      </c>
      <c r="G36" s="328" t="s">
        <v>853</v>
      </c>
      <c r="H36" s="326" t="s">
        <v>851</v>
      </c>
      <c r="I36" s="327" t="s">
        <v>852</v>
      </c>
      <c r="J36" s="328" t="s">
        <v>853</v>
      </c>
      <c r="K36" s="326" t="s">
        <v>851</v>
      </c>
      <c r="L36" s="327" t="s">
        <v>852</v>
      </c>
      <c r="M36" s="328" t="s">
        <v>853</v>
      </c>
      <c r="N36" s="326" t="s">
        <v>851</v>
      </c>
      <c r="O36" s="327" t="s">
        <v>852</v>
      </c>
      <c r="P36" s="328" t="s">
        <v>853</v>
      </c>
      <c r="Q36" s="329" t="s">
        <v>854</v>
      </c>
      <c r="R36" s="330"/>
      <c r="S36" s="10"/>
    </row>
    <row r="37">
      <c r="A37" s="14" t="s">
        <v>167</v>
      </c>
      <c r="B37" s="331"/>
      <c r="C37" s="332" t="s">
        <v>855</v>
      </c>
      <c r="D37" s="333" t="s">
        <v>496</v>
      </c>
      <c r="E37" s="334">
        <v>8000.0</v>
      </c>
      <c r="F37" s="334">
        <v>1500.0</v>
      </c>
      <c r="G37" s="334">
        <v>3500.0</v>
      </c>
      <c r="H37" s="334">
        <v>30.0</v>
      </c>
      <c r="I37" s="334">
        <v>100.0</v>
      </c>
      <c r="J37" s="334">
        <v>50.0</v>
      </c>
      <c r="K37" s="334">
        <v>80000.0</v>
      </c>
      <c r="L37" s="334">
        <v>15000.0</v>
      </c>
      <c r="M37" s="334">
        <v>35000.0</v>
      </c>
      <c r="N37" s="334">
        <v>80.0</v>
      </c>
      <c r="O37" s="334">
        <v>200.0</v>
      </c>
      <c r="P37" s="334">
        <v>120.0</v>
      </c>
      <c r="Q37" s="335">
        <v>5000.0</v>
      </c>
      <c r="R37" s="336"/>
      <c r="S37" s="10"/>
    </row>
    <row r="38">
      <c r="A38" s="10"/>
      <c r="B38" s="8"/>
      <c r="C38" s="337" t="s">
        <v>856</v>
      </c>
      <c r="D38" s="338" t="s">
        <v>497</v>
      </c>
      <c r="E38" s="339">
        <v>9000.0</v>
      </c>
      <c r="F38" s="339">
        <v>2000.0</v>
      </c>
      <c r="G38" s="339">
        <v>4000.0</v>
      </c>
      <c r="H38" s="339">
        <v>40.0</v>
      </c>
      <c r="I38" s="339">
        <v>120.0</v>
      </c>
      <c r="J38" s="339">
        <v>70.0</v>
      </c>
      <c r="K38" s="339">
        <v>90000.0</v>
      </c>
      <c r="L38" s="339">
        <v>20000.0</v>
      </c>
      <c r="M38" s="339">
        <v>40000.0</v>
      </c>
      <c r="N38" s="339">
        <v>80.0</v>
      </c>
      <c r="O38" s="339">
        <v>200.0</v>
      </c>
      <c r="P38" s="339">
        <v>120.0</v>
      </c>
      <c r="Q38" s="340">
        <v>5000.0</v>
      </c>
      <c r="R38" s="341"/>
      <c r="S38" s="10"/>
    </row>
    <row r="39">
      <c r="A39" s="10"/>
      <c r="B39" s="8"/>
      <c r="C39" s="337" t="s">
        <v>857</v>
      </c>
      <c r="D39" s="338" t="s">
        <v>498</v>
      </c>
      <c r="E39" s="339">
        <v>10000.0</v>
      </c>
      <c r="F39" s="339">
        <v>3500.0</v>
      </c>
      <c r="G39" s="339">
        <v>4500.0</v>
      </c>
      <c r="H39" s="339">
        <v>70.0</v>
      </c>
      <c r="I39" s="339">
        <v>170.0</v>
      </c>
      <c r="J39" s="339">
        <v>100.0</v>
      </c>
      <c r="K39" s="339">
        <v>100000.0</v>
      </c>
      <c r="L39" s="339">
        <v>35000.0</v>
      </c>
      <c r="M39" s="339">
        <v>45000.0</v>
      </c>
      <c r="N39" s="339">
        <v>120.0</v>
      </c>
      <c r="O39" s="339">
        <v>250.0</v>
      </c>
      <c r="P39" s="339">
        <v>150.0</v>
      </c>
      <c r="Q39" s="340">
        <v>5000.0</v>
      </c>
      <c r="R39" s="341"/>
      <c r="S39" s="10"/>
    </row>
    <row r="40">
      <c r="A40" s="10"/>
      <c r="B40" s="8"/>
      <c r="C40" s="337" t="s">
        <v>858</v>
      </c>
      <c r="D40" s="338" t="s">
        <v>499</v>
      </c>
      <c r="E40" s="339">
        <v>12000.0</v>
      </c>
      <c r="F40" s="339">
        <v>4500.0</v>
      </c>
      <c r="G40" s="339">
        <v>5000.0</v>
      </c>
      <c r="H40" s="339">
        <v>100.0</v>
      </c>
      <c r="I40" s="339">
        <v>200.0</v>
      </c>
      <c r="J40" s="339">
        <v>130.0</v>
      </c>
      <c r="K40" s="339">
        <v>120000.0</v>
      </c>
      <c r="L40" s="339">
        <v>45000.0</v>
      </c>
      <c r="M40" s="339">
        <v>50000.0</v>
      </c>
      <c r="N40" s="339">
        <v>120.0</v>
      </c>
      <c r="O40" s="339">
        <v>250.0</v>
      </c>
      <c r="P40" s="339">
        <v>150.0</v>
      </c>
      <c r="Q40" s="340">
        <v>15000.0</v>
      </c>
      <c r="R40" s="341"/>
      <c r="S40" s="10"/>
    </row>
    <row r="41">
      <c r="A41" s="10"/>
      <c r="B41" s="8"/>
      <c r="C41" s="337" t="s">
        <v>859</v>
      </c>
      <c r="D41" s="338" t="s">
        <v>500</v>
      </c>
      <c r="E41" s="339">
        <v>14000.0</v>
      </c>
      <c r="F41" s="339">
        <v>5500.0</v>
      </c>
      <c r="G41" s="339">
        <v>5500.0</v>
      </c>
      <c r="H41" s="339">
        <v>120.0</v>
      </c>
      <c r="I41" s="339">
        <v>250.0</v>
      </c>
      <c r="J41" s="339">
        <v>150.0</v>
      </c>
      <c r="K41" s="339">
        <v>140000.0</v>
      </c>
      <c r="L41" s="339">
        <v>55000.0</v>
      </c>
      <c r="M41" s="339">
        <v>55000.0</v>
      </c>
      <c r="N41" s="339">
        <v>140.0</v>
      </c>
      <c r="O41" s="339">
        <v>300.0</v>
      </c>
      <c r="P41" s="339">
        <v>180.0</v>
      </c>
      <c r="Q41" s="340">
        <v>15000.0</v>
      </c>
      <c r="R41" s="341"/>
      <c r="S41" s="10"/>
    </row>
    <row r="42">
      <c r="A42" s="10"/>
      <c r="B42" s="8"/>
      <c r="C42" s="337" t="s">
        <v>860</v>
      </c>
      <c r="D42" s="338" t="s">
        <v>501</v>
      </c>
      <c r="E42" s="339">
        <v>17000.0</v>
      </c>
      <c r="F42" s="339">
        <v>7000.0</v>
      </c>
      <c r="G42" s="339">
        <v>8000.0</v>
      </c>
      <c r="H42" s="339">
        <v>150.0</v>
      </c>
      <c r="I42" s="339">
        <v>300.0</v>
      </c>
      <c r="J42" s="339">
        <v>200.0</v>
      </c>
      <c r="K42" s="339">
        <v>170000.0</v>
      </c>
      <c r="L42" s="339">
        <v>70000.0</v>
      </c>
      <c r="M42" s="339">
        <v>80000.0</v>
      </c>
      <c r="N42" s="339">
        <v>170.0</v>
      </c>
      <c r="O42" s="339">
        <v>500.0</v>
      </c>
      <c r="P42" s="339">
        <v>300.0</v>
      </c>
      <c r="Q42" s="340">
        <v>25000.0</v>
      </c>
      <c r="R42" s="341"/>
      <c r="S42" s="10"/>
    </row>
    <row r="43">
      <c r="A43" s="10"/>
      <c r="B43" s="8"/>
      <c r="C43" s="337" t="s">
        <v>861</v>
      </c>
      <c r="D43" s="338" t="s">
        <v>502</v>
      </c>
      <c r="E43" s="339">
        <v>22000.0</v>
      </c>
      <c r="F43" s="339">
        <v>9500.0</v>
      </c>
      <c r="G43" s="339">
        <v>10000.0</v>
      </c>
      <c r="H43" s="339">
        <v>200.0</v>
      </c>
      <c r="I43" s="339">
        <v>400.0</v>
      </c>
      <c r="J43" s="339">
        <v>300.0</v>
      </c>
      <c r="K43" s="339">
        <v>220000.0</v>
      </c>
      <c r="L43" s="339">
        <v>95000.0</v>
      </c>
      <c r="M43" s="339">
        <v>100000.0</v>
      </c>
      <c r="N43" s="339">
        <v>200.0</v>
      </c>
      <c r="O43" s="339">
        <v>600.0</v>
      </c>
      <c r="P43" s="339">
        <v>400.0</v>
      </c>
      <c r="Q43" s="340">
        <v>25000.0</v>
      </c>
      <c r="R43" s="341"/>
      <c r="S43" s="10"/>
    </row>
    <row r="44">
      <c r="A44" s="10"/>
      <c r="B44" s="8"/>
      <c r="C44" s="337" t="s">
        <v>862</v>
      </c>
      <c r="D44" s="338" t="s">
        <v>503</v>
      </c>
      <c r="E44" s="339">
        <v>27000.0</v>
      </c>
      <c r="F44" s="339">
        <v>12000.0</v>
      </c>
      <c r="G44" s="339">
        <v>13000.0</v>
      </c>
      <c r="H44" s="339">
        <v>300.0</v>
      </c>
      <c r="I44" s="339">
        <v>500.0</v>
      </c>
      <c r="J44" s="339">
        <v>350.0</v>
      </c>
      <c r="K44" s="339">
        <v>270000.0</v>
      </c>
      <c r="L44" s="339">
        <v>120000.0</v>
      </c>
      <c r="M44" s="339">
        <v>130000.0</v>
      </c>
      <c r="N44" s="339">
        <v>300.0</v>
      </c>
      <c r="O44" s="339">
        <v>700.0</v>
      </c>
      <c r="P44" s="339">
        <v>500.0</v>
      </c>
      <c r="Q44" s="340">
        <v>25000.0</v>
      </c>
      <c r="R44" s="341"/>
      <c r="S44" s="10"/>
    </row>
    <row r="45">
      <c r="A45" s="10"/>
      <c r="B45" s="8"/>
      <c r="C45" s="337" t="s">
        <v>863</v>
      </c>
      <c r="D45" s="338" t="s">
        <v>504</v>
      </c>
      <c r="E45" s="339">
        <v>32000.0</v>
      </c>
      <c r="F45" s="339">
        <v>14500.0</v>
      </c>
      <c r="G45" s="339">
        <v>17000.0</v>
      </c>
      <c r="H45" s="339">
        <v>400.0</v>
      </c>
      <c r="I45" s="339">
        <v>600.0</v>
      </c>
      <c r="J45" s="339">
        <v>350.0</v>
      </c>
      <c r="K45" s="339">
        <v>320000.0</v>
      </c>
      <c r="L45" s="339">
        <v>145000.0</v>
      </c>
      <c r="M45" s="339">
        <v>170000.0</v>
      </c>
      <c r="N45" s="339">
        <v>400.0</v>
      </c>
      <c r="O45" s="339">
        <v>800.0</v>
      </c>
      <c r="P45" s="339">
        <v>600.0</v>
      </c>
      <c r="Q45" s="340">
        <v>30000.0</v>
      </c>
      <c r="R45" s="341"/>
      <c r="S45" s="10"/>
    </row>
    <row r="46">
      <c r="A46" s="10"/>
      <c r="B46" s="8"/>
      <c r="C46" s="342" t="s">
        <v>864</v>
      </c>
      <c r="D46" s="338" t="s">
        <v>505</v>
      </c>
      <c r="E46" s="339">
        <v>38000.0</v>
      </c>
      <c r="F46" s="339">
        <v>17000.0</v>
      </c>
      <c r="G46" s="339">
        <v>21000.0</v>
      </c>
      <c r="H46" s="339">
        <v>500.0</v>
      </c>
      <c r="I46" s="339">
        <v>800.0</v>
      </c>
      <c r="J46" s="339">
        <v>500.0</v>
      </c>
      <c r="K46" s="339">
        <v>380000.0</v>
      </c>
      <c r="L46" s="339">
        <v>170000.0</v>
      </c>
      <c r="M46" s="339">
        <v>210000.0</v>
      </c>
      <c r="N46" s="339">
        <v>500.0</v>
      </c>
      <c r="O46" s="339">
        <v>1100.0</v>
      </c>
      <c r="P46" s="339">
        <v>700.0</v>
      </c>
      <c r="Q46" s="340">
        <v>30000.0</v>
      </c>
      <c r="R46" s="341"/>
      <c r="S46" s="10"/>
    </row>
    <row r="47">
      <c r="A47" s="10"/>
      <c r="B47" s="8"/>
      <c r="C47" s="342" t="s">
        <v>865</v>
      </c>
      <c r="D47" s="338" t="s">
        <v>506</v>
      </c>
      <c r="E47" s="339">
        <v>45000.0</v>
      </c>
      <c r="F47" s="339">
        <v>20000.0</v>
      </c>
      <c r="G47" s="339">
        <v>25000.0</v>
      </c>
      <c r="H47" s="339">
        <v>500.0</v>
      </c>
      <c r="I47" s="339">
        <v>1000.0</v>
      </c>
      <c r="J47" s="339">
        <v>600.0</v>
      </c>
      <c r="K47" s="339">
        <v>450000.0</v>
      </c>
      <c r="L47" s="339">
        <v>200000.0</v>
      </c>
      <c r="M47" s="339">
        <v>250000.0</v>
      </c>
      <c r="N47" s="339">
        <v>600.0</v>
      </c>
      <c r="O47" s="339">
        <v>1200.0</v>
      </c>
      <c r="P47" s="339">
        <v>800.0</v>
      </c>
      <c r="Q47" s="340">
        <v>30000.0</v>
      </c>
      <c r="R47" s="341"/>
      <c r="S47" s="10"/>
    </row>
    <row r="48">
      <c r="A48" s="10"/>
      <c r="B48" s="8"/>
      <c r="C48" s="342" t="s">
        <v>866</v>
      </c>
      <c r="D48" s="338" t="s">
        <v>867</v>
      </c>
      <c r="E48" s="339">
        <v>55000.0</v>
      </c>
      <c r="F48" s="339">
        <v>24000.0</v>
      </c>
      <c r="G48" s="340">
        <v>29000.0</v>
      </c>
      <c r="H48" s="339">
        <v>600.0</v>
      </c>
      <c r="I48" s="339">
        <v>1200.0</v>
      </c>
      <c r="J48" s="339">
        <v>700.0</v>
      </c>
      <c r="K48" s="339">
        <v>500000.0</v>
      </c>
      <c r="L48" s="339">
        <v>250000.0</v>
      </c>
      <c r="M48" s="339">
        <v>330000.0</v>
      </c>
      <c r="N48" s="339">
        <v>700.0</v>
      </c>
      <c r="O48" s="339">
        <v>1400.0</v>
      </c>
      <c r="P48" s="339">
        <v>1000.0</v>
      </c>
      <c r="Q48" s="340">
        <v>50000.0</v>
      </c>
      <c r="R48" s="341"/>
      <c r="S48" s="10"/>
    </row>
    <row r="49">
      <c r="A49" s="10"/>
      <c r="B49" s="8"/>
      <c r="C49" s="342" t="s">
        <v>868</v>
      </c>
      <c r="D49" s="338" t="s">
        <v>869</v>
      </c>
      <c r="E49" s="339">
        <v>60000.0</v>
      </c>
      <c r="F49" s="339">
        <v>26000.0</v>
      </c>
      <c r="G49" s="340">
        <v>33000.0</v>
      </c>
      <c r="H49" s="339">
        <v>600.0</v>
      </c>
      <c r="I49" s="339">
        <v>1400.0</v>
      </c>
      <c r="J49" s="339">
        <v>800.0</v>
      </c>
      <c r="K49" s="339">
        <v>600000.0</v>
      </c>
      <c r="L49" s="339">
        <v>300000.0</v>
      </c>
      <c r="M49" s="339">
        <v>370000.0</v>
      </c>
      <c r="N49" s="339">
        <v>800.0</v>
      </c>
      <c r="O49" s="339">
        <v>1600.0</v>
      </c>
      <c r="P49" s="339">
        <v>1100.0</v>
      </c>
      <c r="Q49" s="340">
        <v>50000.0</v>
      </c>
      <c r="R49" s="341"/>
      <c r="S49" s="10"/>
    </row>
    <row r="50">
      <c r="A50" s="10"/>
      <c r="B50" s="8"/>
      <c r="C50" s="343" t="s">
        <v>870</v>
      </c>
      <c r="D50" s="338" t="s">
        <v>871</v>
      </c>
      <c r="E50" s="344">
        <v>70000.0</v>
      </c>
      <c r="F50" s="344">
        <v>30000.0</v>
      </c>
      <c r="G50" s="340">
        <v>38000.0</v>
      </c>
      <c r="H50" s="345">
        <v>700.0</v>
      </c>
      <c r="I50" s="339">
        <v>1600.0</v>
      </c>
      <c r="J50" s="345">
        <v>900.0</v>
      </c>
      <c r="K50" s="340">
        <v>700000.0</v>
      </c>
      <c r="L50" s="344">
        <v>350000.0</v>
      </c>
      <c r="M50" s="344">
        <v>450000.0</v>
      </c>
      <c r="N50" s="339">
        <v>900.0</v>
      </c>
      <c r="O50" s="339">
        <v>1800.0</v>
      </c>
      <c r="P50" s="339">
        <v>1300.0</v>
      </c>
      <c r="Q50" s="340">
        <v>50000.0</v>
      </c>
      <c r="R50" s="341"/>
      <c r="S50" s="10"/>
    </row>
    <row r="51">
      <c r="A51" s="10"/>
      <c r="B51" s="10"/>
      <c r="C51" s="346" t="s">
        <v>872</v>
      </c>
      <c r="D51" s="338"/>
      <c r="E51" s="344">
        <v>80000.0</v>
      </c>
      <c r="F51" s="339">
        <v>35000.0</v>
      </c>
      <c r="G51" s="340">
        <v>43000.0</v>
      </c>
      <c r="H51" s="345">
        <v>700.0</v>
      </c>
      <c r="I51" s="339">
        <v>1800.0</v>
      </c>
      <c r="J51" s="345">
        <v>1000.0</v>
      </c>
      <c r="K51" s="340">
        <v>800000.0</v>
      </c>
      <c r="L51" s="344">
        <v>400000.0</v>
      </c>
      <c r="M51" s="344">
        <v>500000.0</v>
      </c>
      <c r="N51" s="339">
        <v>1000.0</v>
      </c>
      <c r="O51" s="339">
        <v>2000.0</v>
      </c>
      <c r="P51" s="339">
        <v>1300.0</v>
      </c>
      <c r="Q51" s="340">
        <v>50000.0</v>
      </c>
      <c r="R51" s="341"/>
      <c r="S51" s="10"/>
    </row>
    <row r="52">
      <c r="A52" s="10"/>
      <c r="B52" s="10"/>
      <c r="C52" s="337" t="s">
        <v>873</v>
      </c>
      <c r="D52" s="338" t="s">
        <v>874</v>
      </c>
      <c r="E52" s="344">
        <v>90000.0</v>
      </c>
      <c r="F52" s="344">
        <v>40000.0</v>
      </c>
      <c r="G52" s="340">
        <v>48000.0</v>
      </c>
      <c r="H52" s="345">
        <v>800.0</v>
      </c>
      <c r="I52" s="339">
        <v>2000.0</v>
      </c>
      <c r="J52" s="339">
        <v>1100.0</v>
      </c>
      <c r="K52" s="339">
        <v>900000.0</v>
      </c>
      <c r="L52" s="340">
        <v>500000.0</v>
      </c>
      <c r="M52" s="344">
        <v>600000.0</v>
      </c>
      <c r="N52" s="339">
        <v>1100.0</v>
      </c>
      <c r="O52" s="339">
        <v>2200.0</v>
      </c>
      <c r="P52" s="339">
        <v>1500.0</v>
      </c>
      <c r="Q52" s="340">
        <v>75000.0</v>
      </c>
      <c r="R52" s="341"/>
      <c r="S52" s="10"/>
    </row>
    <row r="53" ht="16.5" customHeight="1">
      <c r="A53" s="10"/>
      <c r="B53" s="10"/>
      <c r="C53" s="337" t="s">
        <v>875</v>
      </c>
      <c r="D53" s="338"/>
      <c r="E53" s="344">
        <v>100000.0</v>
      </c>
      <c r="F53" s="339">
        <v>45000.0</v>
      </c>
      <c r="G53" s="340">
        <v>53000.0</v>
      </c>
      <c r="H53" s="345">
        <v>800.0</v>
      </c>
      <c r="I53" s="339">
        <v>2200.0</v>
      </c>
      <c r="J53" s="339">
        <v>1200.0</v>
      </c>
      <c r="K53" s="340">
        <v>1100000.0</v>
      </c>
      <c r="L53" s="344">
        <v>600000.0</v>
      </c>
      <c r="M53" s="344">
        <v>800000.0</v>
      </c>
      <c r="N53" s="339">
        <v>1200.0</v>
      </c>
      <c r="O53" s="339">
        <v>2500.0</v>
      </c>
      <c r="P53" s="339">
        <v>1600.0</v>
      </c>
      <c r="Q53" s="340">
        <v>75000.0</v>
      </c>
      <c r="R53" s="341"/>
      <c r="S53" s="10"/>
    </row>
    <row r="54" ht="16.5" customHeight="1">
      <c r="A54" s="10"/>
      <c r="B54" s="10"/>
      <c r="C54" s="337" t="s">
        <v>876</v>
      </c>
      <c r="D54" s="338" t="s">
        <v>877</v>
      </c>
      <c r="E54" s="344">
        <v>110000.0</v>
      </c>
      <c r="F54" s="344">
        <v>50000.0</v>
      </c>
      <c r="G54" s="340">
        <v>62000.0</v>
      </c>
      <c r="H54" s="345">
        <v>900.0</v>
      </c>
      <c r="I54" s="339">
        <v>2400.0</v>
      </c>
      <c r="J54" s="339">
        <v>1300.0</v>
      </c>
      <c r="K54" s="339">
        <v>1400000.0</v>
      </c>
      <c r="L54" s="340">
        <v>800000.0</v>
      </c>
      <c r="M54" s="344">
        <v>1000000.0</v>
      </c>
      <c r="N54" s="339">
        <v>1300.0</v>
      </c>
      <c r="O54" s="339">
        <v>2800.0</v>
      </c>
      <c r="P54" s="339">
        <v>1800.0</v>
      </c>
      <c r="Q54" s="340">
        <v>75000.0</v>
      </c>
      <c r="R54" s="341"/>
      <c r="S54" s="10"/>
    </row>
    <row r="55" ht="16.5" customHeight="1">
      <c r="A55" s="10"/>
      <c r="B55" s="10"/>
      <c r="C55" s="337" t="s">
        <v>878</v>
      </c>
      <c r="D55" s="338"/>
      <c r="E55" s="340">
        <v>120000.0</v>
      </c>
      <c r="F55" s="339">
        <v>55000.0</v>
      </c>
      <c r="G55" s="339">
        <v>71000.0</v>
      </c>
      <c r="H55" s="345">
        <v>900.0</v>
      </c>
      <c r="I55" s="339">
        <v>2600.0</v>
      </c>
      <c r="J55" s="339">
        <v>1400.0</v>
      </c>
      <c r="K55" s="340">
        <v>1700000.0</v>
      </c>
      <c r="L55" s="344">
        <v>1000000.0</v>
      </c>
      <c r="M55" s="344">
        <v>1300000.0</v>
      </c>
      <c r="N55" s="339">
        <v>1400.0</v>
      </c>
      <c r="O55" s="339">
        <v>3100.0</v>
      </c>
      <c r="P55" s="339">
        <v>1800.0</v>
      </c>
      <c r="Q55" s="340">
        <v>100000.0</v>
      </c>
      <c r="R55" s="341"/>
      <c r="S55" s="10"/>
    </row>
    <row r="56" ht="16.5" customHeight="1">
      <c r="A56" s="10"/>
      <c r="B56" s="10"/>
      <c r="C56" s="347" t="s">
        <v>879</v>
      </c>
      <c r="D56" s="348" t="s">
        <v>880</v>
      </c>
      <c r="E56" s="349">
        <v>130000.0</v>
      </c>
      <c r="F56" s="350">
        <v>60000.0</v>
      </c>
      <c r="G56" s="351">
        <v>80000.0</v>
      </c>
      <c r="H56" s="352">
        <v>1000.0</v>
      </c>
      <c r="I56" s="349">
        <v>2800.0</v>
      </c>
      <c r="J56" s="352">
        <v>1500.0</v>
      </c>
      <c r="K56" s="351">
        <v>2000000.0</v>
      </c>
      <c r="L56" s="349">
        <v>1200000.0</v>
      </c>
      <c r="M56" s="351">
        <v>1500000.0</v>
      </c>
      <c r="N56" s="351">
        <v>1600.0</v>
      </c>
      <c r="O56" s="351">
        <v>3400.0</v>
      </c>
      <c r="P56" s="351">
        <v>2000.0</v>
      </c>
      <c r="Q56" s="349">
        <v>100000.0</v>
      </c>
      <c r="R56" s="353"/>
      <c r="S56" s="10"/>
    </row>
    <row r="57" ht="16.5" customHeight="1">
      <c r="A57" s="10"/>
      <c r="B57" s="10"/>
      <c r="C57" s="354" t="s">
        <v>881</v>
      </c>
      <c r="D57" s="355" t="s">
        <v>882</v>
      </c>
      <c r="E57" s="356">
        <f t="shared" ref="E57:P57" si="1">E52*1.2</f>
        <v>108000</v>
      </c>
      <c r="F57" s="356">
        <f t="shared" si="1"/>
        <v>48000</v>
      </c>
      <c r="G57" s="356">
        <f t="shared" si="1"/>
        <v>57600</v>
      </c>
      <c r="H57" s="356">
        <f t="shared" si="1"/>
        <v>960</v>
      </c>
      <c r="I57" s="356">
        <f t="shared" si="1"/>
        <v>2400</v>
      </c>
      <c r="J57" s="356">
        <f t="shared" si="1"/>
        <v>1320</v>
      </c>
      <c r="K57" s="356">
        <f t="shared" si="1"/>
        <v>1080000</v>
      </c>
      <c r="L57" s="356">
        <f t="shared" si="1"/>
        <v>600000</v>
      </c>
      <c r="M57" s="356">
        <f t="shared" si="1"/>
        <v>720000</v>
      </c>
      <c r="N57" s="356">
        <f t="shared" si="1"/>
        <v>1320</v>
      </c>
      <c r="O57" s="356">
        <f t="shared" si="1"/>
        <v>2640</v>
      </c>
      <c r="P57" s="356">
        <f t="shared" si="1"/>
        <v>1800</v>
      </c>
      <c r="Q57" s="356">
        <f t="shared" ref="Q57:Q62" si="3">Q52*2</f>
        <v>150000</v>
      </c>
      <c r="R57" s="336"/>
      <c r="S57" s="10"/>
    </row>
    <row r="58" ht="16.5" customHeight="1">
      <c r="A58" s="10"/>
      <c r="B58" s="10"/>
      <c r="C58" s="337" t="s">
        <v>883</v>
      </c>
      <c r="D58" s="357" t="s">
        <v>171</v>
      </c>
      <c r="E58" s="339">
        <f t="shared" ref="E58:P58" si="2">E52*1.4</f>
        <v>126000</v>
      </c>
      <c r="F58" s="339">
        <f t="shared" si="2"/>
        <v>56000</v>
      </c>
      <c r="G58" s="339">
        <f t="shared" si="2"/>
        <v>67200</v>
      </c>
      <c r="H58" s="339">
        <f t="shared" si="2"/>
        <v>1120</v>
      </c>
      <c r="I58" s="339">
        <f t="shared" si="2"/>
        <v>2800</v>
      </c>
      <c r="J58" s="339">
        <f t="shared" si="2"/>
        <v>1540</v>
      </c>
      <c r="K58" s="339">
        <f t="shared" si="2"/>
        <v>1260000</v>
      </c>
      <c r="L58" s="339">
        <f t="shared" si="2"/>
        <v>700000</v>
      </c>
      <c r="M58" s="339">
        <f t="shared" si="2"/>
        <v>840000</v>
      </c>
      <c r="N58" s="339">
        <f t="shared" si="2"/>
        <v>1540</v>
      </c>
      <c r="O58" s="339">
        <f t="shared" si="2"/>
        <v>3080</v>
      </c>
      <c r="P58" s="339">
        <f t="shared" si="2"/>
        <v>2100</v>
      </c>
      <c r="Q58" s="356">
        <f t="shared" si="3"/>
        <v>150000</v>
      </c>
      <c r="R58" s="341"/>
      <c r="S58" s="10"/>
    </row>
    <row r="59" ht="16.5" customHeight="1">
      <c r="A59" s="10"/>
      <c r="B59" s="10"/>
      <c r="C59" s="337" t="s">
        <v>884</v>
      </c>
      <c r="D59" s="357" t="s">
        <v>885</v>
      </c>
      <c r="E59" s="339">
        <f t="shared" ref="E59:P59" si="4">E54*1.3</f>
        <v>143000</v>
      </c>
      <c r="F59" s="339">
        <f t="shared" si="4"/>
        <v>65000</v>
      </c>
      <c r="G59" s="339">
        <f t="shared" si="4"/>
        <v>80600</v>
      </c>
      <c r="H59" s="339">
        <f t="shared" si="4"/>
        <v>1170</v>
      </c>
      <c r="I59" s="339">
        <f t="shared" si="4"/>
        <v>3120</v>
      </c>
      <c r="J59" s="339">
        <f t="shared" si="4"/>
        <v>1690</v>
      </c>
      <c r="K59" s="339">
        <f t="shared" si="4"/>
        <v>1820000</v>
      </c>
      <c r="L59" s="339">
        <f t="shared" si="4"/>
        <v>1040000</v>
      </c>
      <c r="M59" s="339">
        <f t="shared" si="4"/>
        <v>1300000</v>
      </c>
      <c r="N59" s="339">
        <f t="shared" si="4"/>
        <v>1690</v>
      </c>
      <c r="O59" s="339">
        <f t="shared" si="4"/>
        <v>3640</v>
      </c>
      <c r="P59" s="339">
        <f t="shared" si="4"/>
        <v>2340</v>
      </c>
      <c r="Q59" s="356">
        <f t="shared" si="3"/>
        <v>150000</v>
      </c>
      <c r="R59" s="341"/>
      <c r="S59" s="10"/>
    </row>
    <row r="60" ht="16.5" customHeight="1">
      <c r="A60" s="10"/>
      <c r="B60" s="10"/>
      <c r="C60" s="337" t="s">
        <v>886</v>
      </c>
      <c r="D60" s="357" t="s">
        <v>171</v>
      </c>
      <c r="E60" s="339">
        <f t="shared" ref="E60:P60" si="5">E54*1.5</f>
        <v>165000</v>
      </c>
      <c r="F60" s="339">
        <f t="shared" si="5"/>
        <v>75000</v>
      </c>
      <c r="G60" s="339">
        <f t="shared" si="5"/>
        <v>93000</v>
      </c>
      <c r="H60" s="339">
        <f t="shared" si="5"/>
        <v>1350</v>
      </c>
      <c r="I60" s="339">
        <f t="shared" si="5"/>
        <v>3600</v>
      </c>
      <c r="J60" s="339">
        <f t="shared" si="5"/>
        <v>1950</v>
      </c>
      <c r="K60" s="339">
        <f t="shared" si="5"/>
        <v>2100000</v>
      </c>
      <c r="L60" s="339">
        <f t="shared" si="5"/>
        <v>1200000</v>
      </c>
      <c r="M60" s="339">
        <f t="shared" si="5"/>
        <v>1500000</v>
      </c>
      <c r="N60" s="339">
        <f t="shared" si="5"/>
        <v>1950</v>
      </c>
      <c r="O60" s="339">
        <f t="shared" si="5"/>
        <v>4200</v>
      </c>
      <c r="P60" s="339">
        <f t="shared" si="5"/>
        <v>2700</v>
      </c>
      <c r="Q60" s="356">
        <f t="shared" si="3"/>
        <v>200000</v>
      </c>
      <c r="R60" s="341"/>
      <c r="S60" s="10"/>
    </row>
    <row r="61" ht="16.5" customHeight="1">
      <c r="A61" s="10"/>
      <c r="B61" s="10"/>
      <c r="C61" s="337" t="s">
        <v>887</v>
      </c>
      <c r="D61" s="355" t="s">
        <v>888</v>
      </c>
      <c r="E61" s="339">
        <f t="shared" ref="E61:P61" si="6">E56*1.3</f>
        <v>169000</v>
      </c>
      <c r="F61" s="339">
        <f t="shared" si="6"/>
        <v>78000</v>
      </c>
      <c r="G61" s="339">
        <f t="shared" si="6"/>
        <v>104000</v>
      </c>
      <c r="H61" s="339">
        <f t="shared" si="6"/>
        <v>1300</v>
      </c>
      <c r="I61" s="339">
        <f t="shared" si="6"/>
        <v>3640</v>
      </c>
      <c r="J61" s="339">
        <f t="shared" si="6"/>
        <v>1950</v>
      </c>
      <c r="K61" s="339">
        <f t="shared" si="6"/>
        <v>2600000</v>
      </c>
      <c r="L61" s="339">
        <f t="shared" si="6"/>
        <v>1560000</v>
      </c>
      <c r="M61" s="339">
        <f t="shared" si="6"/>
        <v>1950000</v>
      </c>
      <c r="N61" s="339">
        <f t="shared" si="6"/>
        <v>2080</v>
      </c>
      <c r="O61" s="339">
        <f t="shared" si="6"/>
        <v>4420</v>
      </c>
      <c r="P61" s="339">
        <f t="shared" si="6"/>
        <v>2600</v>
      </c>
      <c r="Q61" s="356">
        <f t="shared" si="3"/>
        <v>200000</v>
      </c>
      <c r="R61" s="341"/>
      <c r="S61" s="10"/>
    </row>
    <row r="62" ht="16.5" customHeight="1">
      <c r="A62" s="10"/>
      <c r="B62" s="10"/>
      <c r="C62" s="347" t="s">
        <v>889</v>
      </c>
      <c r="D62" s="358" t="s">
        <v>171</v>
      </c>
      <c r="E62" s="351">
        <f t="shared" ref="E62:P62" si="7">E56*1.5</f>
        <v>195000</v>
      </c>
      <c r="F62" s="351">
        <f t="shared" si="7"/>
        <v>90000</v>
      </c>
      <c r="G62" s="351">
        <f t="shared" si="7"/>
        <v>120000</v>
      </c>
      <c r="H62" s="351">
        <f t="shared" si="7"/>
        <v>1500</v>
      </c>
      <c r="I62" s="351">
        <f t="shared" si="7"/>
        <v>4200</v>
      </c>
      <c r="J62" s="351">
        <f t="shared" si="7"/>
        <v>2250</v>
      </c>
      <c r="K62" s="351">
        <f t="shared" si="7"/>
        <v>3000000</v>
      </c>
      <c r="L62" s="351">
        <f t="shared" si="7"/>
        <v>1800000</v>
      </c>
      <c r="M62" s="351">
        <f t="shared" si="7"/>
        <v>2250000</v>
      </c>
      <c r="N62" s="351">
        <f t="shared" si="7"/>
        <v>2400</v>
      </c>
      <c r="O62" s="351">
        <f t="shared" si="7"/>
        <v>5100</v>
      </c>
      <c r="P62" s="351">
        <f t="shared" si="7"/>
        <v>3000</v>
      </c>
      <c r="Q62" s="359">
        <f t="shared" si="3"/>
        <v>300000</v>
      </c>
      <c r="R62" s="353"/>
      <c r="S62" s="10"/>
    </row>
    <row r="63" ht="16.5" customHeight="1">
      <c r="A63" s="14" t="s">
        <v>168</v>
      </c>
      <c r="B63" s="10"/>
      <c r="C63" s="360" t="s">
        <v>890</v>
      </c>
      <c r="D63" s="361" t="s">
        <v>172</v>
      </c>
      <c r="E63" s="362"/>
      <c r="F63" s="362"/>
      <c r="G63" s="362"/>
      <c r="H63" s="362"/>
      <c r="I63" s="362"/>
      <c r="J63" s="362"/>
      <c r="K63" s="363">
        <v>300000.0</v>
      </c>
      <c r="L63" s="364"/>
      <c r="M63" s="365"/>
      <c r="N63" s="359">
        <v>30.0</v>
      </c>
      <c r="O63" s="359">
        <v>100.0</v>
      </c>
      <c r="P63" s="363">
        <v>50.0</v>
      </c>
      <c r="Q63" s="366">
        <v>1000.0</v>
      </c>
      <c r="R63" s="367"/>
      <c r="S63" s="10"/>
    </row>
    <row r="64" ht="16.5" customHeight="1">
      <c r="A64" s="10"/>
      <c r="B64" s="10"/>
      <c r="C64" s="332" t="s">
        <v>855</v>
      </c>
      <c r="D64" s="368" t="s">
        <v>891</v>
      </c>
      <c r="E64" s="339">
        <v>8000.0</v>
      </c>
      <c r="F64" s="339">
        <v>1500.0</v>
      </c>
      <c r="G64" s="339">
        <v>3500.0</v>
      </c>
      <c r="H64" s="339">
        <v>30.0</v>
      </c>
      <c r="I64" s="339">
        <v>100.0</v>
      </c>
      <c r="J64" s="339">
        <v>50.0</v>
      </c>
      <c r="K64" s="339">
        <v>80000.0</v>
      </c>
      <c r="L64" s="339">
        <v>15000.0</v>
      </c>
      <c r="M64" s="339">
        <v>35000.0</v>
      </c>
      <c r="N64" s="339">
        <v>80.0</v>
      </c>
      <c r="O64" s="339">
        <v>200.0</v>
      </c>
      <c r="P64" s="339">
        <v>120.0</v>
      </c>
      <c r="Q64" s="339">
        <v>5000.0</v>
      </c>
      <c r="R64" s="336"/>
      <c r="S64" s="10"/>
    </row>
    <row r="65" ht="16.5" customHeight="1">
      <c r="A65" s="10"/>
      <c r="B65" s="10"/>
      <c r="C65" s="337" t="s">
        <v>857</v>
      </c>
      <c r="D65" s="368" t="s">
        <v>892</v>
      </c>
      <c r="E65" s="339">
        <v>10000.0</v>
      </c>
      <c r="F65" s="339">
        <v>3500.0</v>
      </c>
      <c r="G65" s="339">
        <v>4500.0</v>
      </c>
      <c r="H65" s="339">
        <v>70.0</v>
      </c>
      <c r="I65" s="339">
        <v>170.0</v>
      </c>
      <c r="J65" s="339">
        <v>100.0</v>
      </c>
      <c r="K65" s="339">
        <v>100000.0</v>
      </c>
      <c r="L65" s="339">
        <v>35000.0</v>
      </c>
      <c r="M65" s="339">
        <v>45000.0</v>
      </c>
      <c r="N65" s="339">
        <v>120.0</v>
      </c>
      <c r="O65" s="339">
        <v>250.0</v>
      </c>
      <c r="P65" s="339">
        <v>150.0</v>
      </c>
      <c r="Q65" s="339">
        <v>5000.0</v>
      </c>
      <c r="R65" s="336"/>
      <c r="S65" s="10"/>
    </row>
    <row r="66" ht="16.5" customHeight="1">
      <c r="A66" s="10"/>
      <c r="B66" s="10"/>
      <c r="C66" s="337" t="s">
        <v>858</v>
      </c>
      <c r="D66" s="368" t="s">
        <v>893</v>
      </c>
      <c r="E66" s="339">
        <v>12000.0</v>
      </c>
      <c r="F66" s="339">
        <v>4500.0</v>
      </c>
      <c r="G66" s="339">
        <v>5000.0</v>
      </c>
      <c r="H66" s="339">
        <v>100.0</v>
      </c>
      <c r="I66" s="339">
        <v>200.0</v>
      </c>
      <c r="J66" s="339">
        <v>130.0</v>
      </c>
      <c r="K66" s="339">
        <v>120000.0</v>
      </c>
      <c r="L66" s="339">
        <v>45000.0</v>
      </c>
      <c r="M66" s="339">
        <v>50000.0</v>
      </c>
      <c r="N66" s="339">
        <v>120.0</v>
      </c>
      <c r="O66" s="339">
        <v>250.0</v>
      </c>
      <c r="P66" s="339">
        <v>150.0</v>
      </c>
      <c r="Q66" s="339">
        <v>15000.0</v>
      </c>
      <c r="R66" s="336"/>
      <c r="S66" s="10"/>
    </row>
    <row r="67" ht="16.5" customHeight="1">
      <c r="A67" s="10"/>
      <c r="B67" s="10"/>
      <c r="C67" s="337" t="s">
        <v>860</v>
      </c>
      <c r="D67" s="368" t="s">
        <v>894</v>
      </c>
      <c r="E67" s="339">
        <v>17000.0</v>
      </c>
      <c r="F67" s="339">
        <v>7000.0</v>
      </c>
      <c r="G67" s="339">
        <v>8000.0</v>
      </c>
      <c r="H67" s="339">
        <v>150.0</v>
      </c>
      <c r="I67" s="339">
        <v>300.0</v>
      </c>
      <c r="J67" s="339">
        <v>200.0</v>
      </c>
      <c r="K67" s="339">
        <v>170000.0</v>
      </c>
      <c r="L67" s="339">
        <v>70000.0</v>
      </c>
      <c r="M67" s="339">
        <v>80000.0</v>
      </c>
      <c r="N67" s="339">
        <v>170.0</v>
      </c>
      <c r="O67" s="339">
        <v>500.0</v>
      </c>
      <c r="P67" s="339">
        <v>300.0</v>
      </c>
      <c r="Q67" s="339">
        <v>25000.0</v>
      </c>
      <c r="R67" s="336"/>
      <c r="S67" s="10"/>
    </row>
    <row r="68" ht="16.5" customHeight="1">
      <c r="A68" s="10"/>
      <c r="B68" s="10"/>
      <c r="C68" s="337" t="s">
        <v>861</v>
      </c>
      <c r="D68" s="368" t="s">
        <v>895</v>
      </c>
      <c r="E68" s="339">
        <v>22000.0</v>
      </c>
      <c r="F68" s="339">
        <v>9500.0</v>
      </c>
      <c r="G68" s="339">
        <v>10000.0</v>
      </c>
      <c r="H68" s="339">
        <v>200.0</v>
      </c>
      <c r="I68" s="339">
        <v>400.0</v>
      </c>
      <c r="J68" s="339">
        <v>300.0</v>
      </c>
      <c r="K68" s="339">
        <v>220000.0</v>
      </c>
      <c r="L68" s="339">
        <v>9500.0</v>
      </c>
      <c r="M68" s="339">
        <v>100000.0</v>
      </c>
      <c r="N68" s="339">
        <v>200.0</v>
      </c>
      <c r="O68" s="339">
        <v>600.0</v>
      </c>
      <c r="P68" s="339">
        <v>400.0</v>
      </c>
      <c r="Q68" s="339">
        <v>25000.0</v>
      </c>
      <c r="R68" s="341"/>
      <c r="S68" s="10"/>
    </row>
    <row r="69" ht="16.5" customHeight="1">
      <c r="A69" s="10"/>
      <c r="B69" s="10"/>
      <c r="C69" s="347" t="s">
        <v>862</v>
      </c>
      <c r="D69" s="369" t="s">
        <v>896</v>
      </c>
      <c r="E69" s="351">
        <v>27000.0</v>
      </c>
      <c r="F69" s="351">
        <v>12000.0</v>
      </c>
      <c r="G69" s="351">
        <v>13000.0</v>
      </c>
      <c r="H69" s="351">
        <v>300.0</v>
      </c>
      <c r="I69" s="351">
        <v>500.0</v>
      </c>
      <c r="J69" s="351">
        <v>350.0</v>
      </c>
      <c r="K69" s="351">
        <v>270000.0</v>
      </c>
      <c r="L69" s="351">
        <v>120000.0</v>
      </c>
      <c r="M69" s="351">
        <v>130000.0</v>
      </c>
      <c r="N69" s="351">
        <v>300.0</v>
      </c>
      <c r="O69" s="351">
        <v>700.0</v>
      </c>
      <c r="P69" s="351">
        <v>500.0</v>
      </c>
      <c r="Q69" s="351">
        <v>25000.0</v>
      </c>
      <c r="R69" s="353"/>
      <c r="S69" s="10"/>
    </row>
    <row r="70" ht="16.5" customHeight="1">
      <c r="A70" s="10"/>
      <c r="B70" s="10"/>
      <c r="C70" s="370" t="s">
        <v>860</v>
      </c>
      <c r="D70" s="371" t="s">
        <v>897</v>
      </c>
      <c r="E70" s="372">
        <v>17000.0</v>
      </c>
      <c r="F70" s="372">
        <v>7000.0</v>
      </c>
      <c r="G70" s="372">
        <v>8000.0</v>
      </c>
      <c r="H70" s="372">
        <v>150.0</v>
      </c>
      <c r="I70" s="372">
        <v>300.0</v>
      </c>
      <c r="J70" s="372">
        <v>200.0</v>
      </c>
      <c r="K70" s="372">
        <v>170000.0</v>
      </c>
      <c r="L70" s="372">
        <v>70000.0</v>
      </c>
      <c r="M70" s="372">
        <v>80000.0</v>
      </c>
      <c r="N70" s="372">
        <v>170.0</v>
      </c>
      <c r="O70" s="372">
        <v>500.0</v>
      </c>
      <c r="P70" s="372">
        <v>300.0</v>
      </c>
      <c r="Q70" s="372">
        <v>25000.0</v>
      </c>
      <c r="R70" s="373"/>
      <c r="S70" s="10"/>
    </row>
    <row r="71" ht="16.5" customHeight="1">
      <c r="A71" s="10"/>
      <c r="B71" s="10"/>
      <c r="C71" s="370" t="s">
        <v>862</v>
      </c>
      <c r="D71" s="371" t="s">
        <v>898</v>
      </c>
      <c r="E71" s="372">
        <v>27000.0</v>
      </c>
      <c r="F71" s="372">
        <v>12000.0</v>
      </c>
      <c r="G71" s="372">
        <v>13000.0</v>
      </c>
      <c r="H71" s="372">
        <v>300.0</v>
      </c>
      <c r="I71" s="372">
        <v>500.0</v>
      </c>
      <c r="J71" s="372">
        <v>350.0</v>
      </c>
      <c r="K71" s="372">
        <v>270000.0</v>
      </c>
      <c r="L71" s="372">
        <v>120000.0</v>
      </c>
      <c r="M71" s="372">
        <v>130000.0</v>
      </c>
      <c r="N71" s="372">
        <v>300.0</v>
      </c>
      <c r="O71" s="372">
        <v>700.0</v>
      </c>
      <c r="P71" s="372">
        <v>500.0</v>
      </c>
      <c r="Q71" s="372">
        <v>25000.0</v>
      </c>
      <c r="R71" s="373"/>
      <c r="S71" s="10"/>
    </row>
    <row r="72" ht="16.5" customHeight="1">
      <c r="A72" s="10"/>
      <c r="B72" s="10"/>
      <c r="C72" s="370" t="s">
        <v>864</v>
      </c>
      <c r="D72" s="371" t="s">
        <v>899</v>
      </c>
      <c r="E72" s="372">
        <v>38000.0</v>
      </c>
      <c r="F72" s="372">
        <v>17000.0</v>
      </c>
      <c r="G72" s="372">
        <v>21000.0</v>
      </c>
      <c r="H72" s="372">
        <v>500.0</v>
      </c>
      <c r="I72" s="372">
        <v>800.0</v>
      </c>
      <c r="J72" s="372">
        <v>500.0</v>
      </c>
      <c r="K72" s="372">
        <v>380000.0</v>
      </c>
      <c r="L72" s="372">
        <v>170000.0</v>
      </c>
      <c r="M72" s="372">
        <v>210000.0</v>
      </c>
      <c r="N72" s="372">
        <v>500.0</v>
      </c>
      <c r="O72" s="372">
        <v>1100.0</v>
      </c>
      <c r="P72" s="372">
        <v>700.0</v>
      </c>
      <c r="Q72" s="372">
        <v>30000.0</v>
      </c>
      <c r="R72" s="373"/>
      <c r="S72" s="10"/>
    </row>
    <row r="73" ht="16.5" customHeight="1">
      <c r="A73" s="10"/>
      <c r="B73" s="10"/>
      <c r="C73" s="347" t="s">
        <v>866</v>
      </c>
      <c r="D73" s="374" t="s">
        <v>900</v>
      </c>
      <c r="E73" s="351">
        <v>55000.0</v>
      </c>
      <c r="F73" s="351">
        <v>24000.0</v>
      </c>
      <c r="G73" s="351">
        <v>29000.0</v>
      </c>
      <c r="H73" s="351">
        <v>600.0</v>
      </c>
      <c r="I73" s="351">
        <v>1200.0</v>
      </c>
      <c r="J73" s="351">
        <v>700.0</v>
      </c>
      <c r="K73" s="351">
        <v>500000.0</v>
      </c>
      <c r="L73" s="351">
        <v>250000.0</v>
      </c>
      <c r="M73" s="351">
        <v>330000.0</v>
      </c>
      <c r="N73" s="351">
        <v>700.0</v>
      </c>
      <c r="O73" s="351">
        <v>1400.0</v>
      </c>
      <c r="P73" s="351">
        <v>1000.0</v>
      </c>
      <c r="Q73" s="351">
        <v>50000.0</v>
      </c>
      <c r="R73" s="353"/>
      <c r="S73" s="10"/>
    </row>
    <row r="74" ht="16.5" customHeight="1">
      <c r="A74" s="10"/>
      <c r="B74" s="10"/>
      <c r="C74" s="354" t="s">
        <v>866</v>
      </c>
      <c r="D74" s="375" t="s">
        <v>901</v>
      </c>
      <c r="E74" s="356">
        <v>55000.0</v>
      </c>
      <c r="F74" s="356">
        <v>24000.0</v>
      </c>
      <c r="G74" s="356">
        <v>29000.0</v>
      </c>
      <c r="H74" s="356">
        <v>600.0</v>
      </c>
      <c r="I74" s="356">
        <v>1200.0</v>
      </c>
      <c r="J74" s="356">
        <v>700.0</v>
      </c>
      <c r="K74" s="356">
        <v>500000.0</v>
      </c>
      <c r="L74" s="356">
        <v>250000.0</v>
      </c>
      <c r="M74" s="356">
        <v>330000.0</v>
      </c>
      <c r="N74" s="356">
        <v>700.0</v>
      </c>
      <c r="O74" s="356">
        <v>1400.0</v>
      </c>
      <c r="P74" s="356">
        <v>1000.0</v>
      </c>
      <c r="Q74" s="356">
        <v>50000.0</v>
      </c>
      <c r="R74" s="336"/>
      <c r="S74" s="10"/>
    </row>
    <row r="75" ht="16.5" customHeight="1">
      <c r="A75" s="10"/>
      <c r="B75" s="10"/>
      <c r="C75" s="347" t="s">
        <v>876</v>
      </c>
      <c r="D75" s="376" t="s">
        <v>902</v>
      </c>
      <c r="E75" s="351">
        <v>110000.0</v>
      </c>
      <c r="F75" s="351">
        <v>50000.0</v>
      </c>
      <c r="G75" s="351">
        <v>62000.0</v>
      </c>
      <c r="H75" s="351">
        <v>900.0</v>
      </c>
      <c r="I75" s="351">
        <v>2400.0</v>
      </c>
      <c r="J75" s="351">
        <v>1300.0</v>
      </c>
      <c r="K75" s="351">
        <v>1400000.0</v>
      </c>
      <c r="L75" s="351">
        <v>800000.0</v>
      </c>
      <c r="M75" s="351">
        <v>1000000.0</v>
      </c>
      <c r="N75" s="351">
        <v>1300.0</v>
      </c>
      <c r="O75" s="351">
        <v>2800.0</v>
      </c>
      <c r="P75" s="351">
        <v>1800.0</v>
      </c>
      <c r="Q75" s="351">
        <v>150000.0</v>
      </c>
      <c r="R75" s="353"/>
      <c r="S75" s="10"/>
    </row>
    <row r="76" ht="16.5" customHeight="1">
      <c r="A76" s="10"/>
      <c r="B76" s="10"/>
      <c r="C76" s="337" t="s">
        <v>858</v>
      </c>
      <c r="D76" s="377" t="s">
        <v>903</v>
      </c>
      <c r="E76" s="339">
        <v>12000.0</v>
      </c>
      <c r="F76" s="339">
        <v>4500.0</v>
      </c>
      <c r="G76" s="339">
        <v>5000.0</v>
      </c>
      <c r="H76" s="339">
        <v>100.0</v>
      </c>
      <c r="I76" s="339">
        <v>200.0</v>
      </c>
      <c r="J76" s="339">
        <v>130.0</v>
      </c>
      <c r="K76" s="339">
        <v>120000.0</v>
      </c>
      <c r="L76" s="339">
        <v>45000.0</v>
      </c>
      <c r="M76" s="339">
        <v>50000.0</v>
      </c>
      <c r="N76" s="339">
        <v>120.0</v>
      </c>
      <c r="O76" s="339">
        <v>250.0</v>
      </c>
      <c r="P76" s="339">
        <v>150.0</v>
      </c>
      <c r="Q76" s="378"/>
      <c r="R76" s="341"/>
      <c r="S76" s="10"/>
    </row>
    <row r="77" ht="16.5" customHeight="1">
      <c r="A77" s="10"/>
      <c r="B77" s="10"/>
      <c r="C77" s="337" t="s">
        <v>860</v>
      </c>
      <c r="D77" s="377" t="s">
        <v>904</v>
      </c>
      <c r="E77" s="339">
        <v>17000.0</v>
      </c>
      <c r="F77" s="339">
        <v>7000.0</v>
      </c>
      <c r="G77" s="339">
        <v>8000.0</v>
      </c>
      <c r="H77" s="339">
        <v>150.0</v>
      </c>
      <c r="I77" s="339">
        <v>300.0</v>
      </c>
      <c r="J77" s="339">
        <v>200.0</v>
      </c>
      <c r="K77" s="339">
        <v>170000.0</v>
      </c>
      <c r="L77" s="339">
        <v>70000.0</v>
      </c>
      <c r="M77" s="339">
        <v>80000.0</v>
      </c>
      <c r="N77" s="339">
        <v>170.0</v>
      </c>
      <c r="O77" s="339">
        <v>500.0</v>
      </c>
      <c r="P77" s="339">
        <v>300.0</v>
      </c>
      <c r="Q77" s="378"/>
      <c r="R77" s="341"/>
      <c r="S77" s="10"/>
    </row>
    <row r="78" ht="16.5" customHeight="1">
      <c r="A78" s="10"/>
      <c r="B78" s="10"/>
      <c r="C78" s="337" t="s">
        <v>862</v>
      </c>
      <c r="D78" s="377" t="s">
        <v>905</v>
      </c>
      <c r="E78" s="339">
        <v>38000.0</v>
      </c>
      <c r="F78" s="339">
        <v>17000.0</v>
      </c>
      <c r="G78" s="339">
        <v>21000.0</v>
      </c>
      <c r="H78" s="339">
        <v>500.0</v>
      </c>
      <c r="I78" s="339">
        <v>800.0</v>
      </c>
      <c r="J78" s="339">
        <v>500.0</v>
      </c>
      <c r="K78" s="339">
        <v>380000.0</v>
      </c>
      <c r="L78" s="339">
        <v>170000.0</v>
      </c>
      <c r="M78" s="339">
        <v>210000.0</v>
      </c>
      <c r="N78" s="339">
        <v>500.0</v>
      </c>
      <c r="O78" s="339">
        <v>1100.0</v>
      </c>
      <c r="P78" s="339">
        <v>700.0</v>
      </c>
      <c r="Q78" s="378"/>
      <c r="R78" s="341"/>
      <c r="S78" s="10"/>
    </row>
    <row r="79" ht="16.5" customHeight="1">
      <c r="A79" s="10"/>
      <c r="B79" s="10"/>
      <c r="C79" s="337" t="s">
        <v>864</v>
      </c>
      <c r="D79" s="377" t="s">
        <v>906</v>
      </c>
      <c r="E79" s="339">
        <v>38000.0</v>
      </c>
      <c r="F79" s="339">
        <v>17000.0</v>
      </c>
      <c r="G79" s="339">
        <v>21000.0</v>
      </c>
      <c r="H79" s="339">
        <v>500.0</v>
      </c>
      <c r="I79" s="339">
        <v>800.0</v>
      </c>
      <c r="J79" s="339">
        <v>500.0</v>
      </c>
      <c r="K79" s="339">
        <v>380000.0</v>
      </c>
      <c r="L79" s="339">
        <v>170000.0</v>
      </c>
      <c r="M79" s="339">
        <v>210000.0</v>
      </c>
      <c r="N79" s="339">
        <v>500.0</v>
      </c>
      <c r="O79" s="339">
        <v>1100.0</v>
      </c>
      <c r="P79" s="339">
        <v>700.0</v>
      </c>
      <c r="Q79" s="378"/>
      <c r="R79" s="341"/>
      <c r="S79" s="10"/>
    </row>
    <row r="80" ht="16.5" customHeight="1">
      <c r="A80" s="10"/>
      <c r="B80" s="10"/>
      <c r="C80" s="337" t="s">
        <v>866</v>
      </c>
      <c r="D80" s="377" t="s">
        <v>907</v>
      </c>
      <c r="E80" s="339">
        <v>55000.0</v>
      </c>
      <c r="F80" s="339">
        <v>24000.0</v>
      </c>
      <c r="G80" s="339">
        <v>29000.0</v>
      </c>
      <c r="H80" s="339">
        <v>600.0</v>
      </c>
      <c r="I80" s="339">
        <v>1200.0</v>
      </c>
      <c r="J80" s="339">
        <v>700.0</v>
      </c>
      <c r="K80" s="339">
        <v>500000.0</v>
      </c>
      <c r="L80" s="339">
        <v>250000.0</v>
      </c>
      <c r="M80" s="339">
        <v>330000.0</v>
      </c>
      <c r="N80" s="339">
        <v>700.0</v>
      </c>
      <c r="O80" s="339">
        <v>1400.0</v>
      </c>
      <c r="P80" s="339">
        <v>1000.0</v>
      </c>
      <c r="Q80" s="378"/>
      <c r="R80" s="341"/>
      <c r="S80" s="10"/>
    </row>
    <row r="81" ht="16.5" customHeight="1">
      <c r="A81" s="10"/>
      <c r="B81" s="10"/>
      <c r="C81" s="337" t="s">
        <v>870</v>
      </c>
      <c r="D81" s="377" t="s">
        <v>908</v>
      </c>
      <c r="E81" s="339">
        <v>70000.0</v>
      </c>
      <c r="F81" s="339">
        <v>30000.0</v>
      </c>
      <c r="G81" s="339">
        <v>38000.0</v>
      </c>
      <c r="H81" s="339">
        <v>700.0</v>
      </c>
      <c r="I81" s="339">
        <v>1600.0</v>
      </c>
      <c r="J81" s="339">
        <v>900.0</v>
      </c>
      <c r="K81" s="339">
        <v>700000.0</v>
      </c>
      <c r="L81" s="339">
        <v>350000.0</v>
      </c>
      <c r="M81" s="339">
        <v>450000.0</v>
      </c>
      <c r="N81" s="339">
        <v>900.0</v>
      </c>
      <c r="O81" s="339">
        <v>1800.0</v>
      </c>
      <c r="P81" s="339">
        <v>1300.0</v>
      </c>
      <c r="Q81" s="378"/>
      <c r="R81" s="341"/>
      <c r="S81" s="10"/>
    </row>
    <row r="82" ht="16.5" customHeight="1">
      <c r="A82" s="10"/>
      <c r="B82" s="10"/>
      <c r="C82" s="337" t="s">
        <v>873</v>
      </c>
      <c r="D82" s="377" t="s">
        <v>909</v>
      </c>
      <c r="E82" s="339">
        <v>90000.0</v>
      </c>
      <c r="F82" s="339">
        <v>40000.0</v>
      </c>
      <c r="G82" s="339">
        <v>48000.0</v>
      </c>
      <c r="H82" s="339">
        <v>800.0</v>
      </c>
      <c r="I82" s="339">
        <v>2000.0</v>
      </c>
      <c r="J82" s="339">
        <v>1100.0</v>
      </c>
      <c r="K82" s="339">
        <v>900000.0</v>
      </c>
      <c r="L82" s="339">
        <v>500000.0</v>
      </c>
      <c r="M82" s="339">
        <v>600000.0</v>
      </c>
      <c r="N82" s="339">
        <v>1100.0</v>
      </c>
      <c r="O82" s="339">
        <v>2200.0</v>
      </c>
      <c r="P82" s="339">
        <v>1500.0</v>
      </c>
      <c r="Q82" s="378"/>
      <c r="R82" s="341"/>
      <c r="S82" s="10"/>
    </row>
    <row r="83" ht="16.5" customHeight="1">
      <c r="A83" s="10"/>
      <c r="B83" s="10"/>
      <c r="C83" s="347" t="s">
        <v>876</v>
      </c>
      <c r="D83" s="379" t="s">
        <v>910</v>
      </c>
      <c r="E83" s="351">
        <v>110000.0</v>
      </c>
      <c r="F83" s="351">
        <v>50000.0</v>
      </c>
      <c r="G83" s="351">
        <v>62000.0</v>
      </c>
      <c r="H83" s="351">
        <v>900.0</v>
      </c>
      <c r="I83" s="351">
        <v>2400.0</v>
      </c>
      <c r="J83" s="351">
        <v>1300.0</v>
      </c>
      <c r="K83" s="351">
        <v>1400000.0</v>
      </c>
      <c r="L83" s="351">
        <v>800000.0</v>
      </c>
      <c r="M83" s="351">
        <v>1000000.0</v>
      </c>
      <c r="N83" s="351">
        <v>1300.0</v>
      </c>
      <c r="O83" s="351">
        <v>2800.0</v>
      </c>
      <c r="P83" s="351">
        <v>1800.0</v>
      </c>
      <c r="Q83" s="380"/>
      <c r="R83" s="353"/>
      <c r="S83" s="10"/>
    </row>
    <row r="84" ht="16.5" customHeight="1">
      <c r="A84" s="10"/>
      <c r="B84" s="10"/>
      <c r="C84" s="10"/>
      <c r="D84" s="10"/>
      <c r="E84" s="10"/>
      <c r="F84" s="10"/>
      <c r="G84" s="10"/>
      <c r="H84" s="10"/>
      <c r="I84" s="10"/>
      <c r="J84" s="10"/>
      <c r="K84" s="10"/>
      <c r="L84" s="10"/>
      <c r="M84" s="10"/>
      <c r="N84" s="10"/>
      <c r="O84" s="10"/>
      <c r="P84" s="10"/>
      <c r="Q84" s="10"/>
      <c r="R84" s="10"/>
      <c r="S84" s="10"/>
    </row>
    <row r="85" ht="16.5" customHeight="1">
      <c r="A85" s="10"/>
      <c r="B85" s="10"/>
      <c r="C85" s="10"/>
      <c r="D85" s="10"/>
      <c r="E85" s="10"/>
      <c r="F85" s="10"/>
      <c r="G85" s="10"/>
      <c r="H85" s="10"/>
      <c r="I85" s="10"/>
      <c r="J85" s="10"/>
      <c r="K85" s="10"/>
      <c r="L85" s="10"/>
      <c r="M85" s="10"/>
      <c r="N85" s="10"/>
      <c r="O85" s="10"/>
      <c r="P85" s="10"/>
      <c r="Q85" s="10"/>
      <c r="R85" s="10"/>
      <c r="S85" s="10"/>
    </row>
  </sheetData>
  <mergeCells count="2">
    <mergeCell ref="C35:C36"/>
    <mergeCell ref="K63:M6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6.25"/>
    <col customWidth="1" min="3" max="3" width="4.13"/>
    <col customWidth="1" min="4" max="6" width="11.13"/>
    <col customWidth="1" min="7" max="7" width="9.38"/>
    <col customWidth="1" min="8" max="8" width="9.88"/>
    <col customWidth="1" min="9" max="9" width="23.5"/>
    <col customWidth="1" min="10" max="10" width="25.63"/>
    <col customWidth="1" min="13" max="13" width="17.75"/>
  </cols>
  <sheetData>
    <row r="1">
      <c r="D1" s="1"/>
      <c r="E1" s="1"/>
      <c r="F1" s="1"/>
      <c r="G1" s="1"/>
      <c r="H1" s="1"/>
      <c r="I1" s="1"/>
      <c r="J1" s="1"/>
      <c r="K1" s="1"/>
      <c r="L1" s="1"/>
    </row>
    <row r="2">
      <c r="A2" s="4"/>
      <c r="B2" s="254" t="s">
        <v>262</v>
      </c>
      <c r="C2" s="4"/>
      <c r="D2" s="5"/>
      <c r="E2" s="5"/>
      <c r="F2" s="5"/>
      <c r="G2" s="5"/>
      <c r="H2" s="5"/>
      <c r="I2" s="5"/>
      <c r="J2" s="5"/>
      <c r="K2" s="5"/>
      <c r="L2" s="5"/>
      <c r="M2" s="4"/>
      <c r="N2" s="4"/>
    </row>
    <row r="3">
      <c r="D3" s="1"/>
      <c r="E3" s="1"/>
      <c r="F3" s="1"/>
      <c r="G3" s="1"/>
      <c r="H3" s="1"/>
      <c r="I3" s="1"/>
      <c r="J3" s="1"/>
      <c r="K3" s="1"/>
      <c r="L3" s="1"/>
    </row>
    <row r="4">
      <c r="B4" s="66" t="s">
        <v>1018</v>
      </c>
      <c r="D4" s="1"/>
      <c r="E4" s="1"/>
      <c r="F4" s="1"/>
      <c r="G4" s="1"/>
      <c r="H4" s="1"/>
      <c r="I4" s="1"/>
      <c r="J4" s="1"/>
      <c r="K4" s="1"/>
      <c r="L4" s="1"/>
    </row>
    <row r="5">
      <c r="A5" s="10"/>
      <c r="B5" s="8" t="s">
        <v>1019</v>
      </c>
      <c r="C5" s="10"/>
      <c r="D5" s="11"/>
      <c r="E5" s="11"/>
      <c r="F5" s="11"/>
      <c r="G5" s="11"/>
      <c r="H5" s="11"/>
      <c r="I5" s="11"/>
      <c r="J5" s="11"/>
      <c r="K5" s="11"/>
      <c r="L5" s="11"/>
      <c r="M5" s="10"/>
      <c r="N5" s="10"/>
    </row>
    <row r="6">
      <c r="A6" s="10"/>
      <c r="B6" s="8" t="s">
        <v>1020</v>
      </c>
      <c r="C6" s="10"/>
      <c r="D6" s="11"/>
      <c r="E6" s="11"/>
      <c r="F6" s="11"/>
      <c r="G6" s="11"/>
      <c r="H6" s="11"/>
      <c r="I6" s="11"/>
      <c r="J6" s="11"/>
      <c r="K6" s="11"/>
      <c r="L6" s="11"/>
      <c r="M6" s="10"/>
      <c r="N6" s="10"/>
    </row>
    <row r="7">
      <c r="A7" s="10"/>
      <c r="B7" s="8" t="s">
        <v>1021</v>
      </c>
      <c r="C7" s="10"/>
      <c r="D7" s="11"/>
      <c r="E7" s="11"/>
      <c r="F7" s="11"/>
      <c r="G7" s="11"/>
      <c r="H7" s="11"/>
      <c r="J7" s="11"/>
      <c r="K7" s="11"/>
      <c r="L7" s="11"/>
      <c r="M7" s="10"/>
      <c r="N7" s="10"/>
    </row>
    <row r="8">
      <c r="A8" s="10"/>
      <c r="C8" s="10"/>
      <c r="D8" s="11"/>
      <c r="E8" s="11"/>
      <c r="F8" s="11"/>
      <c r="G8" s="11"/>
      <c r="H8" s="11"/>
      <c r="I8" s="11"/>
      <c r="J8" s="11"/>
      <c r="K8" s="11"/>
      <c r="L8" s="11"/>
      <c r="M8" s="10"/>
      <c r="N8" s="10"/>
    </row>
    <row r="9">
      <c r="A9" s="10"/>
      <c r="B9" s="255" t="s">
        <v>1022</v>
      </c>
      <c r="C9" s="10"/>
      <c r="D9" s="11"/>
      <c r="E9" s="11"/>
      <c r="F9" s="11"/>
      <c r="G9" s="11"/>
      <c r="H9" s="11"/>
      <c r="I9" s="11"/>
      <c r="J9" s="11"/>
      <c r="K9" s="11"/>
      <c r="L9" s="11"/>
      <c r="M9" s="10"/>
      <c r="N9" s="10"/>
    </row>
    <row r="10">
      <c r="A10" s="10"/>
      <c r="B10" s="8"/>
      <c r="C10" s="10"/>
      <c r="D10" s="10"/>
      <c r="E10" s="10"/>
      <c r="F10" s="10"/>
      <c r="G10" s="10"/>
      <c r="H10" s="10"/>
      <c r="I10" s="10"/>
      <c r="J10" s="10"/>
      <c r="K10" s="10"/>
      <c r="L10" s="10"/>
      <c r="M10" s="10"/>
      <c r="N10" s="10"/>
    </row>
    <row r="11">
      <c r="A11" s="10"/>
      <c r="B11" s="8"/>
      <c r="C11" s="10"/>
      <c r="D11" s="10"/>
      <c r="E11" s="10"/>
      <c r="F11" s="10"/>
      <c r="G11" s="10"/>
      <c r="H11" s="10"/>
      <c r="I11" s="10"/>
      <c r="J11" s="10"/>
      <c r="K11" s="10"/>
      <c r="L11" s="10"/>
      <c r="M11" s="10"/>
      <c r="N11" s="1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4" width="12.63"/>
    <col customWidth="1" min="5" max="5" width="14.5"/>
    <col customWidth="1" min="6" max="6" width="12.63"/>
  </cols>
  <sheetData>
    <row r="2">
      <c r="A2" s="4"/>
      <c r="B2" s="254" t="s">
        <v>1023</v>
      </c>
      <c r="C2" s="4"/>
      <c r="D2" s="4"/>
      <c r="E2" s="4"/>
      <c r="F2" s="4"/>
      <c r="G2" s="4"/>
      <c r="H2" s="4"/>
      <c r="I2" s="4"/>
      <c r="J2" s="4"/>
      <c r="K2" s="4"/>
      <c r="L2" s="4"/>
      <c r="M2" s="4"/>
    </row>
    <row r="4">
      <c r="B4" s="7" t="s">
        <v>675</v>
      </c>
    </row>
    <row r="5">
      <c r="B5" s="7"/>
      <c r="C5" s="66" t="s">
        <v>1024</v>
      </c>
    </row>
    <row r="6">
      <c r="B6" s="7"/>
    </row>
    <row r="7">
      <c r="B7" s="7" t="s">
        <v>1025</v>
      </c>
      <c r="C7" s="9"/>
      <c r="D7" s="211"/>
      <c r="E7" s="121"/>
    </row>
    <row r="8">
      <c r="B8" s="211"/>
      <c r="C8" s="8" t="s">
        <v>1026</v>
      </c>
    </row>
    <row r="9">
      <c r="B9" s="211"/>
      <c r="C9" s="462" t="s">
        <v>851</v>
      </c>
      <c r="D9" s="463" t="s">
        <v>1027</v>
      </c>
      <c r="E9" s="464">
        <v>0.11</v>
      </c>
      <c r="F9" s="465" t="s">
        <v>1028</v>
      </c>
      <c r="G9" s="466">
        <v>0.22</v>
      </c>
    </row>
    <row r="10">
      <c r="B10" s="211"/>
      <c r="C10" s="467"/>
      <c r="D10" s="468" t="s">
        <v>1029</v>
      </c>
      <c r="E10" s="469">
        <v>0.2</v>
      </c>
      <c r="F10" s="470" t="s">
        <v>1028</v>
      </c>
      <c r="G10" s="471">
        <v>0.35</v>
      </c>
    </row>
    <row r="11">
      <c r="B11" s="211"/>
      <c r="C11" s="472"/>
      <c r="D11" s="473" t="s">
        <v>1030</v>
      </c>
      <c r="E11" s="474">
        <v>0.6</v>
      </c>
      <c r="F11" s="475" t="s">
        <v>1031</v>
      </c>
      <c r="G11" s="476"/>
    </row>
    <row r="12">
      <c r="B12" s="211"/>
      <c r="C12" s="462" t="s">
        <v>937</v>
      </c>
      <c r="D12" s="463" t="s">
        <v>1027</v>
      </c>
      <c r="E12" s="464">
        <v>0.15</v>
      </c>
      <c r="F12" s="465" t="s">
        <v>1028</v>
      </c>
      <c r="G12" s="466">
        <v>0.3</v>
      </c>
    </row>
    <row r="13">
      <c r="B13" s="211"/>
      <c r="C13" s="467"/>
      <c r="D13" s="468" t="s">
        <v>1029</v>
      </c>
      <c r="E13" s="469">
        <v>0.25</v>
      </c>
      <c r="F13" s="470" t="s">
        <v>1028</v>
      </c>
      <c r="G13" s="471">
        <v>0.4</v>
      </c>
    </row>
    <row r="14">
      <c r="B14" s="211"/>
      <c r="C14" s="472"/>
      <c r="D14" s="473" t="s">
        <v>1030</v>
      </c>
      <c r="E14" s="474">
        <v>0.6</v>
      </c>
      <c r="F14" s="475" t="s">
        <v>1031</v>
      </c>
      <c r="G14" s="476"/>
    </row>
    <row r="15">
      <c r="B15" s="211"/>
      <c r="C15" s="462" t="s">
        <v>853</v>
      </c>
      <c r="D15" s="463" t="s">
        <v>1027</v>
      </c>
      <c r="E15" s="464">
        <v>0.18</v>
      </c>
      <c r="F15" s="465" t="s">
        <v>1028</v>
      </c>
      <c r="G15" s="466">
        <v>0.33</v>
      </c>
    </row>
    <row r="16">
      <c r="B16" s="211"/>
      <c r="C16" s="467"/>
      <c r="D16" s="468" t="s">
        <v>1029</v>
      </c>
      <c r="E16" s="469">
        <v>0.28</v>
      </c>
      <c r="F16" s="470" t="s">
        <v>1028</v>
      </c>
      <c r="G16" s="471">
        <v>0.43</v>
      </c>
    </row>
    <row r="17">
      <c r="B17" s="211"/>
      <c r="C17" s="472"/>
      <c r="D17" s="473" t="s">
        <v>1030</v>
      </c>
      <c r="E17" s="474">
        <v>0.6</v>
      </c>
      <c r="F17" s="475" t="s">
        <v>1031</v>
      </c>
      <c r="G17" s="476"/>
    </row>
    <row r="18">
      <c r="B18" s="211"/>
      <c r="C18" s="477" t="s">
        <v>938</v>
      </c>
      <c r="D18" s="463" t="s">
        <v>1027</v>
      </c>
      <c r="E18" s="464">
        <v>0.17</v>
      </c>
      <c r="F18" s="465" t="s">
        <v>1028</v>
      </c>
      <c r="G18" s="466">
        <v>0.32</v>
      </c>
      <c r="H18" s="197"/>
    </row>
    <row r="19">
      <c r="B19" s="211"/>
      <c r="C19" s="478"/>
      <c r="D19" s="468" t="s">
        <v>1029</v>
      </c>
      <c r="E19" s="469">
        <v>0.27</v>
      </c>
      <c r="F19" s="479" t="s">
        <v>1028</v>
      </c>
      <c r="G19" s="480">
        <v>0.42</v>
      </c>
      <c r="H19" s="197"/>
      <c r="I19" s="197"/>
      <c r="J19" s="197"/>
    </row>
    <row r="20">
      <c r="B20" s="211"/>
      <c r="C20" s="481"/>
      <c r="D20" s="482" t="s">
        <v>1030</v>
      </c>
      <c r="E20" s="483">
        <v>0.6</v>
      </c>
      <c r="F20" s="484" t="s">
        <v>1031</v>
      </c>
      <c r="G20" s="485"/>
      <c r="H20" s="197"/>
      <c r="I20" s="197"/>
      <c r="J20" s="197"/>
    </row>
    <row r="21">
      <c r="C21" s="304" t="s">
        <v>1032</v>
      </c>
      <c r="D21" s="197"/>
      <c r="E21" s="197"/>
      <c r="F21" s="197"/>
      <c r="G21" s="197"/>
      <c r="H21" s="197"/>
      <c r="J21" s="197"/>
    </row>
    <row r="22">
      <c r="B22" s="7" t="s">
        <v>1033</v>
      </c>
      <c r="C22" s="8"/>
      <c r="D22" s="10"/>
      <c r="E22" s="10"/>
      <c r="F22" s="10"/>
    </row>
    <row r="23">
      <c r="C23" s="8" t="s">
        <v>1034</v>
      </c>
      <c r="D23" s="10"/>
      <c r="E23" s="10"/>
      <c r="F23" s="10"/>
    </row>
    <row r="24">
      <c r="C24" s="8" t="s">
        <v>1035</v>
      </c>
      <c r="D24" s="10"/>
      <c r="E24" s="10"/>
      <c r="F24" s="10"/>
    </row>
    <row r="25">
      <c r="C25" s="8" t="s">
        <v>1036</v>
      </c>
      <c r="D25" s="10"/>
      <c r="E25" s="10"/>
      <c r="F25" s="10"/>
    </row>
    <row r="26">
      <c r="C26" s="486" t="s">
        <v>1037</v>
      </c>
      <c r="D26" s="486" t="s">
        <v>483</v>
      </c>
    </row>
    <row r="27">
      <c r="C27" s="486" t="s">
        <v>1038</v>
      </c>
      <c r="D27" s="487" t="str">
        <f>"+"&amp;"(~)"&amp;0.17</f>
        <v>+(~)0.17</v>
      </c>
    </row>
    <row r="28">
      <c r="C28" s="486" t="s">
        <v>1039</v>
      </c>
      <c r="D28" s="487" t="str">
        <f>"+"&amp;"(~)"&amp;0.35</f>
        <v>+(~)0.35</v>
      </c>
      <c r="H28" s="10"/>
      <c r="I28" s="10"/>
      <c r="J28" s="10"/>
    </row>
    <row r="29">
      <c r="C29" s="486" t="s">
        <v>1040</v>
      </c>
      <c r="D29" s="487" t="str">
        <f>"+"&amp;"(~)"&amp;0.43</f>
        <v>+(~)0.43</v>
      </c>
      <c r="H29" s="10"/>
      <c r="I29" s="10"/>
      <c r="J29" s="10"/>
    </row>
    <row r="30">
      <c r="C30" s="486" t="s">
        <v>1041</v>
      </c>
      <c r="D30" s="487" t="str">
        <f>"+"&amp;"(~)"&amp;0.44</f>
        <v>+(~)0.44</v>
      </c>
    </row>
    <row r="31">
      <c r="C31" s="8" t="s">
        <v>1042</v>
      </c>
      <c r="D31" s="10"/>
      <c r="E31" s="10"/>
      <c r="F31" s="10"/>
    </row>
    <row r="32">
      <c r="A32" s="10"/>
      <c r="B32" s="10"/>
      <c r="C32" s="10"/>
      <c r="D32" s="10"/>
      <c r="E32" s="10"/>
      <c r="F32" s="10"/>
      <c r="G32" s="10"/>
      <c r="H32" s="10"/>
      <c r="I32" s="10"/>
      <c r="J32" s="10"/>
      <c r="K32" s="10"/>
      <c r="L32" s="10"/>
      <c r="M32" s="10"/>
    </row>
    <row r="33">
      <c r="B33" s="7" t="s">
        <v>1043</v>
      </c>
      <c r="C33" s="9"/>
      <c r="D33" s="211"/>
      <c r="E33" s="121"/>
    </row>
    <row r="34">
      <c r="B34" s="211"/>
      <c r="C34" s="468"/>
      <c r="D34" s="488" t="s">
        <v>1044</v>
      </c>
      <c r="E34" s="488" t="s">
        <v>1045</v>
      </c>
      <c r="F34" s="488" t="s">
        <v>1046</v>
      </c>
      <c r="G34" s="488" t="s">
        <v>1047</v>
      </c>
      <c r="H34" s="197"/>
    </row>
    <row r="35">
      <c r="C35" s="468" t="s">
        <v>1048</v>
      </c>
      <c r="D35" s="489" t="s">
        <v>1049</v>
      </c>
      <c r="E35" s="16"/>
      <c r="F35" s="16"/>
      <c r="G35" s="17"/>
    </row>
    <row r="36">
      <c r="C36" s="468" t="s">
        <v>1050</v>
      </c>
      <c r="D36" s="490"/>
      <c r="E36" s="491">
        <v>45.0</v>
      </c>
      <c r="F36" s="492">
        <v>47.0</v>
      </c>
      <c r="G36" s="492">
        <v>50.0</v>
      </c>
    </row>
    <row r="37">
      <c r="C37" s="468" t="s">
        <v>1051</v>
      </c>
      <c r="D37" s="492">
        <v>31.0</v>
      </c>
      <c r="E37" s="493">
        <v>34.0</v>
      </c>
      <c r="F37" s="493">
        <v>37.0</v>
      </c>
      <c r="G37" s="493">
        <v>40.0</v>
      </c>
    </row>
    <row r="38">
      <c r="C38" s="468" t="s">
        <v>1052</v>
      </c>
      <c r="D38" s="489">
        <v>25.0</v>
      </c>
      <c r="E38" s="16"/>
      <c r="F38" s="16"/>
      <c r="G38" s="17"/>
    </row>
    <row r="39">
      <c r="C39" s="468" t="s">
        <v>1053</v>
      </c>
      <c r="D39" s="489">
        <v>20.0</v>
      </c>
      <c r="E39" s="16"/>
      <c r="F39" s="16"/>
      <c r="G39" s="17"/>
    </row>
    <row r="40">
      <c r="A40" s="10"/>
      <c r="B40" s="10"/>
      <c r="C40" s="8" t="s">
        <v>1054</v>
      </c>
      <c r="D40" s="10"/>
      <c r="E40" s="10"/>
      <c r="F40" s="10"/>
      <c r="G40" s="10"/>
      <c r="H40" s="10"/>
      <c r="I40" s="10"/>
      <c r="J40" s="10"/>
      <c r="K40" s="10"/>
      <c r="L40" s="10"/>
      <c r="M40" s="10"/>
    </row>
    <row r="41">
      <c r="A41" s="10"/>
      <c r="B41" s="10"/>
      <c r="C41" s="10"/>
      <c r="D41" s="10"/>
      <c r="E41" s="10"/>
      <c r="F41" s="10"/>
      <c r="G41" s="10"/>
      <c r="H41" s="10"/>
      <c r="I41" s="10"/>
      <c r="J41" s="10"/>
      <c r="K41" s="10"/>
      <c r="L41" s="10"/>
      <c r="M41" s="10"/>
    </row>
    <row r="42">
      <c r="A42" s="10"/>
      <c r="B42" s="7" t="s">
        <v>1055</v>
      </c>
      <c r="C42" s="10"/>
      <c r="D42" s="10"/>
      <c r="E42" s="10"/>
      <c r="F42" s="10"/>
      <c r="G42" s="10"/>
      <c r="H42" s="10"/>
      <c r="I42" s="10"/>
      <c r="J42" s="10"/>
      <c r="K42" s="10"/>
      <c r="L42" s="10"/>
      <c r="M42" s="10"/>
    </row>
    <row r="43">
      <c r="A43" s="10"/>
      <c r="B43" s="7"/>
      <c r="C43" s="8" t="s">
        <v>1056</v>
      </c>
      <c r="D43" s="10"/>
      <c r="E43" s="10"/>
      <c r="F43" s="10"/>
      <c r="G43" s="10"/>
      <c r="H43" s="10"/>
      <c r="I43" s="10"/>
      <c r="J43" s="10"/>
      <c r="K43" s="10"/>
      <c r="L43" s="10"/>
      <c r="M43" s="10"/>
    </row>
    <row r="44">
      <c r="A44" s="10"/>
      <c r="B44" s="10"/>
      <c r="C44" s="468"/>
      <c r="D44" s="494" t="s">
        <v>1057</v>
      </c>
      <c r="E44" s="10"/>
      <c r="F44" s="10"/>
      <c r="G44" s="10"/>
      <c r="H44" s="10"/>
      <c r="I44" s="10"/>
      <c r="J44" s="10"/>
      <c r="K44" s="10"/>
      <c r="L44" s="10"/>
      <c r="M44" s="10"/>
    </row>
    <row r="45">
      <c r="A45" s="10"/>
      <c r="B45" s="10"/>
      <c r="C45" s="468" t="s">
        <v>1048</v>
      </c>
      <c r="D45" s="165" t="s">
        <v>1058</v>
      </c>
      <c r="E45" s="8"/>
      <c r="F45" s="10"/>
      <c r="G45" s="10"/>
      <c r="H45" s="10"/>
      <c r="I45" s="10"/>
      <c r="J45" s="10"/>
      <c r="K45" s="10"/>
      <c r="L45" s="10"/>
      <c r="M45" s="10"/>
    </row>
    <row r="46">
      <c r="A46" s="10"/>
      <c r="B46" s="10"/>
      <c r="C46" s="468" t="s">
        <v>1050</v>
      </c>
      <c r="D46" s="165" t="s">
        <v>1059</v>
      </c>
      <c r="E46" s="10"/>
      <c r="F46" s="10"/>
      <c r="G46" s="10"/>
      <c r="H46" s="10"/>
      <c r="I46" s="10"/>
      <c r="J46" s="10"/>
      <c r="K46" s="10"/>
      <c r="L46" s="10"/>
      <c r="M46" s="10"/>
    </row>
    <row r="47">
      <c r="A47" s="10"/>
      <c r="B47" s="10"/>
      <c r="C47" s="468" t="s">
        <v>1051</v>
      </c>
      <c r="D47" s="165" t="s">
        <v>1060</v>
      </c>
      <c r="E47" s="10"/>
      <c r="F47" s="10"/>
      <c r="G47" s="10"/>
      <c r="H47" s="10"/>
      <c r="I47" s="10"/>
      <c r="J47" s="10"/>
      <c r="K47" s="10"/>
      <c r="L47" s="10"/>
      <c r="M47" s="10"/>
    </row>
    <row r="48">
      <c r="A48" s="10"/>
      <c r="B48" s="10"/>
      <c r="C48" s="468" t="s">
        <v>1052</v>
      </c>
      <c r="D48" s="165" t="s">
        <v>1061</v>
      </c>
      <c r="E48" s="10"/>
      <c r="F48" s="10"/>
      <c r="G48" s="10"/>
      <c r="H48" s="10"/>
      <c r="I48" s="10"/>
      <c r="J48" s="10"/>
      <c r="K48" s="10"/>
      <c r="L48" s="10"/>
      <c r="M48" s="10"/>
    </row>
    <row r="49">
      <c r="A49" s="10"/>
      <c r="B49" s="10"/>
      <c r="C49" s="468" t="s">
        <v>1053</v>
      </c>
      <c r="D49" s="165" t="s">
        <v>1062</v>
      </c>
      <c r="E49" s="10"/>
      <c r="F49" s="10"/>
      <c r="G49" s="10"/>
      <c r="H49" s="10"/>
      <c r="I49" s="10"/>
      <c r="J49" s="10"/>
      <c r="K49" s="10"/>
      <c r="L49" s="10"/>
      <c r="M49" s="10"/>
    </row>
    <row r="50">
      <c r="A50" s="10"/>
      <c r="B50" s="10"/>
      <c r="C50" s="10"/>
      <c r="D50" s="10"/>
      <c r="E50" s="10"/>
      <c r="F50" s="10"/>
      <c r="G50" s="10"/>
      <c r="H50" s="10"/>
      <c r="I50" s="10"/>
      <c r="J50" s="10"/>
      <c r="K50" s="10"/>
      <c r="L50" s="10"/>
      <c r="M50" s="10"/>
    </row>
    <row r="51">
      <c r="A51" s="10"/>
      <c r="B51" s="7" t="s">
        <v>1063</v>
      </c>
      <c r="C51" s="10"/>
      <c r="D51" s="10"/>
      <c r="E51" s="10"/>
      <c r="F51" s="10"/>
      <c r="G51" s="10"/>
      <c r="H51" s="10"/>
      <c r="I51" s="10"/>
      <c r="J51" s="10"/>
      <c r="K51" s="10"/>
      <c r="L51" s="10"/>
      <c r="M51" s="10"/>
    </row>
    <row r="52">
      <c r="A52" s="10"/>
      <c r="B52" s="8" t="s">
        <v>1064</v>
      </c>
      <c r="C52" s="66"/>
      <c r="D52" s="10"/>
      <c r="E52" s="10"/>
      <c r="F52" s="10"/>
      <c r="G52" s="10"/>
      <c r="H52" s="10"/>
      <c r="I52" s="10"/>
      <c r="J52" s="10"/>
      <c r="K52" s="10"/>
      <c r="L52" s="10"/>
      <c r="M52" s="10"/>
    </row>
    <row r="53">
      <c r="A53" s="10"/>
      <c r="B53" s="10"/>
      <c r="C53" s="98" t="s">
        <v>1065</v>
      </c>
      <c r="D53" s="10"/>
      <c r="E53" s="10"/>
      <c r="F53" s="10"/>
      <c r="G53" s="10"/>
      <c r="H53" s="10"/>
      <c r="I53" s="10"/>
      <c r="J53" s="10"/>
      <c r="K53" s="10"/>
      <c r="L53" s="10"/>
      <c r="M53" s="10"/>
    </row>
    <row r="55">
      <c r="A55" s="10"/>
      <c r="B55" s="10"/>
      <c r="C55" s="7" t="s">
        <v>1066</v>
      </c>
      <c r="D55" s="10"/>
      <c r="E55" s="10"/>
      <c r="F55" s="10"/>
      <c r="G55" s="10"/>
      <c r="H55" s="10"/>
      <c r="I55" s="10"/>
      <c r="J55" s="10"/>
      <c r="K55" s="10"/>
      <c r="L55" s="10"/>
      <c r="M55" s="10"/>
    </row>
    <row r="56">
      <c r="A56" s="10"/>
      <c r="B56" s="10"/>
      <c r="C56" s="66" t="s">
        <v>1067</v>
      </c>
      <c r="D56" s="10"/>
      <c r="E56" s="10"/>
      <c r="F56" s="10"/>
      <c r="G56" s="10"/>
      <c r="H56" s="10"/>
      <c r="I56" s="10"/>
      <c r="J56" s="10"/>
      <c r="K56" s="10"/>
      <c r="L56" s="10"/>
      <c r="M56" s="10"/>
    </row>
    <row r="57">
      <c r="A57" s="10"/>
      <c r="B57" s="10"/>
      <c r="C57" s="66"/>
      <c r="D57" s="10"/>
      <c r="E57" s="10"/>
      <c r="F57" s="10"/>
      <c r="G57" s="10"/>
      <c r="H57" s="10"/>
      <c r="I57" s="10"/>
      <c r="J57" s="10"/>
      <c r="K57" s="10"/>
      <c r="L57" s="10"/>
      <c r="M57" s="10"/>
    </row>
    <row r="58">
      <c r="A58" s="10"/>
      <c r="B58" s="10"/>
      <c r="C58" s="7" t="s">
        <v>1068</v>
      </c>
      <c r="D58" s="10"/>
      <c r="E58" s="10"/>
      <c r="F58" s="10"/>
      <c r="G58" s="10"/>
      <c r="H58" s="10"/>
      <c r="I58" s="10"/>
      <c r="J58" s="10"/>
      <c r="K58" s="10"/>
      <c r="L58" s="10"/>
      <c r="M58" s="10"/>
    </row>
    <row r="59">
      <c r="A59" s="10"/>
      <c r="B59" s="10"/>
      <c r="C59" s="66" t="s">
        <v>1069</v>
      </c>
      <c r="D59" s="10"/>
      <c r="E59" s="10"/>
      <c r="F59" s="10"/>
      <c r="G59" s="10"/>
      <c r="H59" s="10"/>
      <c r="I59" s="10"/>
      <c r="J59" s="10"/>
      <c r="K59" s="10"/>
      <c r="L59" s="10"/>
      <c r="M59" s="10"/>
    </row>
    <row r="60">
      <c r="A60" s="10"/>
      <c r="B60" s="10"/>
      <c r="C60" s="98" t="s">
        <v>1070</v>
      </c>
      <c r="D60" s="10"/>
      <c r="E60" s="10"/>
      <c r="F60" s="10"/>
      <c r="G60" s="10"/>
      <c r="H60" s="10"/>
      <c r="I60" s="10"/>
      <c r="J60" s="10"/>
      <c r="K60" s="10"/>
      <c r="L60" s="10"/>
      <c r="M60" s="10"/>
    </row>
    <row r="61">
      <c r="A61" s="10"/>
      <c r="B61" s="10"/>
      <c r="C61" s="66" t="s">
        <v>1071</v>
      </c>
      <c r="D61" s="10"/>
      <c r="E61" s="10"/>
      <c r="F61" s="10"/>
      <c r="G61" s="10"/>
      <c r="H61" s="10"/>
      <c r="I61" s="10"/>
      <c r="J61" s="10"/>
      <c r="K61" s="10"/>
      <c r="L61" s="10"/>
      <c r="M61" s="10"/>
    </row>
    <row r="62">
      <c r="A62" s="10"/>
      <c r="B62" s="10"/>
      <c r="C62" s="495" t="s">
        <v>391</v>
      </c>
      <c r="D62" s="495" t="s">
        <v>1072</v>
      </c>
      <c r="F62" s="10"/>
      <c r="G62" s="10"/>
      <c r="H62" s="10"/>
      <c r="I62" s="10"/>
      <c r="J62" s="10"/>
      <c r="K62" s="10"/>
      <c r="L62" s="10"/>
      <c r="M62" s="10"/>
    </row>
    <row r="63">
      <c r="A63" s="10"/>
      <c r="B63" s="10"/>
      <c r="C63" s="496" t="s">
        <v>851</v>
      </c>
      <c r="D63" s="208" t="s">
        <v>1073</v>
      </c>
      <c r="F63" s="10"/>
      <c r="G63" s="10"/>
      <c r="H63" s="10"/>
      <c r="I63" s="10"/>
      <c r="J63" s="10"/>
      <c r="K63" s="10"/>
      <c r="L63" s="10"/>
      <c r="M63" s="10"/>
    </row>
    <row r="64">
      <c r="A64" s="10"/>
      <c r="B64" s="10"/>
      <c r="C64" s="497" t="s">
        <v>937</v>
      </c>
      <c r="D64" s="208" t="s">
        <v>1074</v>
      </c>
      <c r="F64" s="10"/>
      <c r="G64" s="10"/>
      <c r="H64" s="10"/>
      <c r="I64" s="10"/>
      <c r="J64" s="10"/>
      <c r="K64" s="10"/>
      <c r="L64" s="10"/>
      <c r="M64" s="10"/>
    </row>
    <row r="65">
      <c r="A65" s="10"/>
      <c r="B65" s="10"/>
      <c r="C65" s="498" t="s">
        <v>938</v>
      </c>
      <c r="D65" s="208" t="s">
        <v>1075</v>
      </c>
      <c r="I65" s="10"/>
      <c r="J65" s="10"/>
      <c r="K65" s="10"/>
      <c r="L65" s="10"/>
      <c r="M65" s="10"/>
    </row>
    <row r="66">
      <c r="A66" s="10"/>
      <c r="B66" s="10"/>
      <c r="C66" s="499" t="s">
        <v>853</v>
      </c>
      <c r="D66" s="208" t="s">
        <v>1074</v>
      </c>
      <c r="I66" s="10"/>
      <c r="J66" s="10"/>
      <c r="K66" s="10"/>
      <c r="L66" s="10"/>
      <c r="M66" s="10"/>
    </row>
    <row r="67">
      <c r="C67" s="211"/>
      <c r="D67" s="211"/>
      <c r="E67" s="211"/>
      <c r="F67" s="211"/>
    </row>
    <row r="68">
      <c r="B68" s="7" t="s">
        <v>1076</v>
      </c>
      <c r="C68" s="211"/>
      <c r="D68" s="211"/>
      <c r="E68" s="211"/>
      <c r="F68" s="211"/>
    </row>
    <row r="69">
      <c r="C69" s="8" t="s">
        <v>1077</v>
      </c>
    </row>
    <row r="70">
      <c r="C70" s="258" t="s">
        <v>572</v>
      </c>
      <c r="D70" s="500" t="s">
        <v>1078</v>
      </c>
      <c r="E70" s="500" t="s">
        <v>1079</v>
      </c>
    </row>
    <row r="71">
      <c r="C71" s="501" t="s">
        <v>26</v>
      </c>
      <c r="D71" s="99" t="s">
        <v>1080</v>
      </c>
      <c r="E71" s="99" t="s">
        <v>1081</v>
      </c>
    </row>
    <row r="72">
      <c r="C72" s="502" t="s">
        <v>1082</v>
      </c>
      <c r="D72" s="99" t="s">
        <v>1083</v>
      </c>
      <c r="E72" s="99" t="s">
        <v>1084</v>
      </c>
    </row>
    <row r="73">
      <c r="C73" s="503" t="s">
        <v>1085</v>
      </c>
      <c r="D73" s="99" t="s">
        <v>1086</v>
      </c>
      <c r="E73" s="99" t="s">
        <v>1087</v>
      </c>
    </row>
    <row r="75">
      <c r="B75" s="7" t="s">
        <v>1088</v>
      </c>
    </row>
    <row r="76">
      <c r="C76" s="8" t="s">
        <v>1089</v>
      </c>
    </row>
    <row r="77">
      <c r="C77" s="8" t="s">
        <v>1090</v>
      </c>
    </row>
    <row r="79">
      <c r="B79" s="7" t="s">
        <v>1091</v>
      </c>
    </row>
    <row r="80">
      <c r="C80" s="211"/>
      <c r="D80" s="211"/>
      <c r="E80" s="295" t="s">
        <v>704</v>
      </c>
      <c r="F80" s="16"/>
      <c r="G80" s="17"/>
      <c r="H80" s="296" t="s">
        <v>705</v>
      </c>
      <c r="I80" s="16"/>
      <c r="J80" s="17"/>
    </row>
    <row r="81">
      <c r="C81" s="298" t="s">
        <v>707</v>
      </c>
      <c r="D81" s="286" t="s">
        <v>708</v>
      </c>
      <c r="E81" s="285" t="s">
        <v>26</v>
      </c>
      <c r="F81" s="504" t="s">
        <v>170</v>
      </c>
      <c r="G81" s="505" t="s">
        <v>171</v>
      </c>
      <c r="H81" s="299" t="s">
        <v>710</v>
      </c>
      <c r="I81" s="300" t="s">
        <v>711</v>
      </c>
      <c r="J81" s="506" t="s">
        <v>712</v>
      </c>
    </row>
    <row r="82">
      <c r="C82" s="307" t="s">
        <v>1092</v>
      </c>
      <c r="D82" s="288" t="s">
        <v>739</v>
      </c>
      <c r="E82" s="269" t="s">
        <v>1093</v>
      </c>
      <c r="F82" s="269" t="s">
        <v>1094</v>
      </c>
      <c r="G82" s="269" t="s">
        <v>1095</v>
      </c>
      <c r="H82" s="269" t="s">
        <v>1093</v>
      </c>
      <c r="I82" s="269" t="s">
        <v>1094</v>
      </c>
      <c r="J82" s="269" t="s">
        <v>1096</v>
      </c>
      <c r="K82" s="507" t="s">
        <v>1097</v>
      </c>
    </row>
    <row r="83">
      <c r="C83" s="307" t="s">
        <v>1098</v>
      </c>
      <c r="D83" s="508" t="s">
        <v>714</v>
      </c>
      <c r="E83" s="509" t="s">
        <v>1099</v>
      </c>
      <c r="F83" s="509" t="s">
        <v>1100</v>
      </c>
      <c r="G83" s="509" t="s">
        <v>1101</v>
      </c>
      <c r="H83" s="509" t="s">
        <v>1099</v>
      </c>
      <c r="I83" s="509" t="s">
        <v>1100</v>
      </c>
      <c r="J83" s="509" t="s">
        <v>1101</v>
      </c>
      <c r="K83" s="507" t="s">
        <v>1102</v>
      </c>
    </row>
    <row r="84">
      <c r="C84" s="307" t="s">
        <v>1103</v>
      </c>
      <c r="D84" s="307" t="s">
        <v>720</v>
      </c>
      <c r="E84" s="269" t="s">
        <v>1104</v>
      </c>
      <c r="F84" s="269" t="s">
        <v>1105</v>
      </c>
      <c r="G84" s="269" t="s">
        <v>1106</v>
      </c>
      <c r="H84" s="269" t="s">
        <v>1104</v>
      </c>
      <c r="I84" s="269" t="s">
        <v>1105</v>
      </c>
      <c r="J84" s="269" t="s">
        <v>1107</v>
      </c>
      <c r="K84" s="507" t="s">
        <v>1108</v>
      </c>
    </row>
    <row r="85">
      <c r="C85" s="307" t="s">
        <v>1109</v>
      </c>
      <c r="D85" s="508" t="s">
        <v>1110</v>
      </c>
      <c r="E85" s="510" t="s">
        <v>1111</v>
      </c>
      <c r="F85" s="510" t="s">
        <v>1112</v>
      </c>
      <c r="G85" s="510" t="s">
        <v>1113</v>
      </c>
      <c r="H85" s="510" t="s">
        <v>1111</v>
      </c>
      <c r="I85" s="510" t="s">
        <v>1114</v>
      </c>
      <c r="J85" s="510" t="s">
        <v>1115</v>
      </c>
    </row>
    <row r="86">
      <c r="C86" s="307" t="s">
        <v>1116</v>
      </c>
      <c r="D86" s="508" t="s">
        <v>1117</v>
      </c>
      <c r="E86" s="269" t="s">
        <v>1118</v>
      </c>
      <c r="F86" s="269" t="s">
        <v>1119</v>
      </c>
      <c r="G86" s="269" t="s">
        <v>1120</v>
      </c>
      <c r="H86" s="269" t="s">
        <v>1118</v>
      </c>
      <c r="I86" s="269" t="s">
        <v>1119</v>
      </c>
      <c r="J86" s="269" t="s">
        <v>1120</v>
      </c>
    </row>
    <row r="87">
      <c r="C87" s="307" t="s">
        <v>1121</v>
      </c>
      <c r="D87" s="508" t="s">
        <v>1122</v>
      </c>
      <c r="E87" s="269" t="s">
        <v>1123</v>
      </c>
      <c r="F87" s="269" t="s">
        <v>1124</v>
      </c>
      <c r="G87" s="269" t="s">
        <v>1125</v>
      </c>
      <c r="H87" s="269" t="s">
        <v>1123</v>
      </c>
      <c r="I87" s="269" t="s">
        <v>1124</v>
      </c>
      <c r="J87" s="269" t="s">
        <v>1126</v>
      </c>
    </row>
    <row r="88">
      <c r="C88" s="307" t="s">
        <v>83</v>
      </c>
      <c r="D88" s="508" t="s">
        <v>1127</v>
      </c>
      <c r="E88" s="269" t="s">
        <v>1128</v>
      </c>
      <c r="F88" s="269" t="s">
        <v>1129</v>
      </c>
      <c r="G88" s="269" t="s">
        <v>1130</v>
      </c>
      <c r="H88" s="269" t="s">
        <v>1128</v>
      </c>
      <c r="I88" s="269" t="s">
        <v>1129</v>
      </c>
      <c r="J88" s="269" t="s">
        <v>1130</v>
      </c>
    </row>
    <row r="89">
      <c r="C89" s="307" t="s">
        <v>1131</v>
      </c>
      <c r="D89" s="508" t="s">
        <v>1132</v>
      </c>
      <c r="E89" s="269" t="s">
        <v>1133</v>
      </c>
      <c r="F89" s="269" t="s">
        <v>1134</v>
      </c>
      <c r="G89" s="269" t="s">
        <v>1135</v>
      </c>
      <c r="H89" s="269" t="s">
        <v>1133</v>
      </c>
      <c r="I89" s="269" t="s">
        <v>1134</v>
      </c>
      <c r="J89" s="269" t="s">
        <v>1135</v>
      </c>
    </row>
    <row r="91">
      <c r="B91" s="7" t="s">
        <v>1136</v>
      </c>
    </row>
    <row r="92">
      <c r="C92" s="66" t="s">
        <v>1137</v>
      </c>
    </row>
    <row r="93">
      <c r="C93" s="66" t="s">
        <v>1138</v>
      </c>
    </row>
    <row r="94">
      <c r="C94" s="8" t="s">
        <v>1139</v>
      </c>
    </row>
    <row r="95">
      <c r="C95" s="8" t="s">
        <v>1140</v>
      </c>
    </row>
    <row r="96">
      <c r="C96" s="8" t="s">
        <v>1141</v>
      </c>
    </row>
    <row r="97">
      <c r="C97" s="8" t="s">
        <v>1142</v>
      </c>
    </row>
    <row r="98">
      <c r="C98" s="8" t="s">
        <v>1143</v>
      </c>
    </row>
    <row r="100">
      <c r="C100" s="197"/>
      <c r="D100" s="197"/>
      <c r="E100" s="197"/>
      <c r="F100" s="197"/>
      <c r="G100" s="197"/>
      <c r="H100" s="197"/>
    </row>
    <row r="101">
      <c r="B101" s="7" t="s">
        <v>1144</v>
      </c>
      <c r="C101" s="197"/>
      <c r="D101" s="197"/>
      <c r="E101" s="197"/>
      <c r="F101" s="197"/>
      <c r="G101" s="197"/>
      <c r="H101" s="197"/>
    </row>
    <row r="102">
      <c r="C102" s="66" t="s">
        <v>1145</v>
      </c>
      <c r="D102" s="197"/>
      <c r="E102" s="197"/>
      <c r="F102" s="197"/>
      <c r="G102" s="197"/>
      <c r="H102" s="197"/>
    </row>
    <row r="103">
      <c r="C103" s="66" t="s">
        <v>1146</v>
      </c>
      <c r="D103" s="197"/>
      <c r="E103" s="197"/>
      <c r="F103" s="197"/>
      <c r="G103" s="197"/>
      <c r="H103" s="197"/>
    </row>
    <row r="104">
      <c r="C104" s="304" t="s">
        <v>1147</v>
      </c>
      <c r="D104" s="197"/>
      <c r="E104" s="197"/>
      <c r="F104" s="197"/>
      <c r="G104" s="197"/>
      <c r="H104" s="197"/>
    </row>
    <row r="105">
      <c r="C105" s="197"/>
      <c r="D105" s="197"/>
      <c r="E105" s="197"/>
      <c r="F105" s="197"/>
      <c r="G105" s="197"/>
      <c r="H105" s="197"/>
    </row>
    <row r="106">
      <c r="C106" s="197"/>
      <c r="D106" s="197"/>
      <c r="E106" s="197"/>
      <c r="F106" s="197"/>
      <c r="G106" s="197"/>
      <c r="H106" s="197"/>
    </row>
    <row r="107">
      <c r="B107" s="7" t="s">
        <v>1148</v>
      </c>
      <c r="C107" s="197"/>
      <c r="D107" s="197"/>
      <c r="E107" s="197"/>
      <c r="F107" s="197"/>
      <c r="G107" s="197"/>
      <c r="H107" s="197"/>
    </row>
    <row r="108">
      <c r="C108" s="197"/>
      <c r="D108" s="197"/>
      <c r="E108" s="197"/>
      <c r="F108" s="197"/>
      <c r="G108" s="197"/>
      <c r="H108" s="197"/>
    </row>
    <row r="109">
      <c r="C109" s="197"/>
      <c r="D109" s="197"/>
      <c r="E109" s="197"/>
      <c r="F109" s="197"/>
      <c r="G109" s="197"/>
      <c r="H109" s="197"/>
    </row>
    <row r="110">
      <c r="C110" s="197"/>
      <c r="D110" s="197"/>
      <c r="E110" s="197"/>
      <c r="F110" s="197"/>
      <c r="G110" s="197"/>
      <c r="H110" s="197"/>
    </row>
    <row r="111">
      <c r="C111" s="197"/>
      <c r="D111" s="197"/>
      <c r="E111" s="197"/>
      <c r="F111" s="197"/>
      <c r="G111" s="197"/>
      <c r="H111" s="197"/>
    </row>
    <row r="112">
      <c r="C112" s="197"/>
      <c r="D112" s="197"/>
      <c r="E112" s="197"/>
      <c r="F112" s="197"/>
      <c r="G112" s="197"/>
      <c r="H112" s="197"/>
    </row>
    <row r="113">
      <c r="C113" s="197"/>
      <c r="D113" s="197"/>
      <c r="E113" s="197"/>
      <c r="F113" s="197"/>
      <c r="G113" s="197"/>
      <c r="H113" s="197"/>
    </row>
    <row r="114">
      <c r="C114" s="197"/>
      <c r="D114" s="197"/>
      <c r="E114" s="197"/>
      <c r="F114" s="197"/>
      <c r="G114" s="197"/>
      <c r="H114" s="197"/>
    </row>
    <row r="115">
      <c r="C115" s="197"/>
      <c r="D115" s="197"/>
      <c r="E115" s="197"/>
      <c r="F115" s="197"/>
      <c r="G115" s="197"/>
      <c r="H115" s="197"/>
    </row>
    <row r="116">
      <c r="B116" s="66" t="s">
        <v>1149</v>
      </c>
      <c r="C116" s="197"/>
      <c r="D116" s="197"/>
      <c r="E116" s="66" t="s">
        <v>1150</v>
      </c>
      <c r="F116" s="197"/>
      <c r="G116" s="197"/>
      <c r="H116" s="197"/>
    </row>
    <row r="117">
      <c r="B117" s="66" t="s">
        <v>1151</v>
      </c>
      <c r="C117" s="197"/>
      <c r="D117" s="197"/>
      <c r="E117" s="66" t="s">
        <v>1152</v>
      </c>
      <c r="F117" s="197"/>
      <c r="G117" s="197"/>
      <c r="H117" s="197"/>
    </row>
    <row r="118">
      <c r="C118" s="197"/>
      <c r="D118" s="197"/>
      <c r="E118" s="197"/>
      <c r="F118" s="197"/>
      <c r="G118" s="197"/>
      <c r="H118" s="197"/>
    </row>
    <row r="119">
      <c r="C119" s="197"/>
      <c r="D119" s="197"/>
      <c r="E119" s="197"/>
      <c r="F119" s="197"/>
      <c r="G119" s="197"/>
      <c r="H119" s="197"/>
    </row>
    <row r="120">
      <c r="C120" s="197"/>
      <c r="D120" s="197"/>
      <c r="E120" s="197"/>
      <c r="F120" s="197"/>
      <c r="G120" s="197"/>
      <c r="H120" s="197"/>
    </row>
    <row r="121">
      <c r="C121" s="197"/>
      <c r="D121" s="197"/>
      <c r="E121" s="197"/>
      <c r="F121" s="197"/>
      <c r="G121" s="197"/>
      <c r="H121" s="197"/>
    </row>
    <row r="122">
      <c r="C122" s="197"/>
      <c r="D122" s="197"/>
      <c r="E122" s="197"/>
      <c r="F122" s="197"/>
      <c r="G122" s="197"/>
      <c r="H122" s="197"/>
    </row>
  </sheetData>
  <mergeCells count="5">
    <mergeCell ref="D35:G35"/>
    <mergeCell ref="D38:G38"/>
    <mergeCell ref="D39:G39"/>
    <mergeCell ref="E80:G80"/>
    <mergeCell ref="H80:J8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9.13"/>
    <col customWidth="1" min="4" max="4" width="12.63"/>
    <col customWidth="1" min="5" max="5" width="6.38"/>
    <col customWidth="1" min="6" max="6" width="3.25"/>
    <col customWidth="1" min="7" max="8" width="6.38"/>
    <col customWidth="1" min="9" max="9" width="3.25"/>
    <col customWidth="1" min="10" max="11" width="6.38"/>
    <col customWidth="1" min="12" max="12" width="3.25"/>
    <col customWidth="1" min="13" max="14" width="6.38"/>
    <col customWidth="1" min="15" max="15" width="3.25"/>
    <col customWidth="1" min="16" max="17" width="6.38"/>
    <col customWidth="1" min="18" max="18" width="3.25"/>
    <col customWidth="1" min="19" max="20" width="6.38"/>
    <col customWidth="1" min="21" max="21" width="3.25"/>
    <col customWidth="1" min="22" max="23" width="6.38"/>
    <col customWidth="1" min="24" max="24" width="3.25"/>
    <col customWidth="1" min="25" max="26" width="6.38"/>
    <col customWidth="1" min="27" max="27" width="3.25"/>
    <col customWidth="1" min="28" max="29" width="6.38"/>
    <col customWidth="1" min="30" max="30" width="3.25"/>
    <col customWidth="1" min="31" max="32" width="6.38"/>
    <col customWidth="1" min="33" max="33" width="3.25"/>
    <col customWidth="1" min="34" max="35" width="6.38"/>
    <col customWidth="1" min="36" max="36" width="3.25"/>
    <col customWidth="1" min="37" max="38" width="6.38"/>
    <col customWidth="1" min="39" max="39" width="3.25"/>
    <col customWidth="1" min="40" max="41" width="6.38"/>
    <col customWidth="1" min="42" max="42" width="3.25"/>
    <col customWidth="1" min="43" max="44" width="6.38"/>
    <col customWidth="1" min="45" max="45" width="3.25"/>
    <col customWidth="1" min="46" max="47" width="6.38"/>
    <col customWidth="1" min="48" max="48" width="3.25"/>
    <col customWidth="1" min="49" max="50" width="6.38"/>
    <col customWidth="1" min="51" max="51" width="3.25"/>
    <col customWidth="1" min="52" max="52" width="6.38"/>
    <col customWidth="1" min="53" max="53" width="3.25"/>
    <col customWidth="1" min="54" max="54" width="10.13"/>
    <col customWidth="1" min="55" max="55" width="10.63"/>
    <col customWidth="1" min="56" max="56" width="7.63"/>
  </cols>
  <sheetData>
    <row r="2">
      <c r="A2" s="4"/>
      <c r="B2" s="254" t="s">
        <v>821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row>
    <row r="4">
      <c r="B4" s="7" t="s">
        <v>675</v>
      </c>
    </row>
    <row r="5">
      <c r="B5" s="7"/>
      <c r="C5" s="66" t="s">
        <v>911</v>
      </c>
    </row>
    <row r="6">
      <c r="B6" s="7"/>
      <c r="C6" s="66" t="s">
        <v>912</v>
      </c>
    </row>
    <row r="7">
      <c r="B7" s="7"/>
      <c r="C7" s="66" t="s">
        <v>913</v>
      </c>
    </row>
    <row r="8">
      <c r="B8" s="7"/>
      <c r="C8" s="66" t="s">
        <v>914</v>
      </c>
    </row>
    <row r="9">
      <c r="B9" s="7"/>
    </row>
    <row r="10">
      <c r="B10" s="7" t="s">
        <v>567</v>
      </c>
    </row>
    <row r="11">
      <c r="C11" s="255" t="s">
        <v>915</v>
      </c>
    </row>
    <row r="12">
      <c r="C12" s="66" t="s">
        <v>916</v>
      </c>
    </row>
    <row r="13">
      <c r="C13" s="8" t="s">
        <v>917</v>
      </c>
      <c r="E13" s="312"/>
      <c r="F13" s="312"/>
      <c r="G13" s="312"/>
      <c r="H13" s="312"/>
      <c r="I13" s="312"/>
      <c r="J13" s="312"/>
      <c r="K13" s="312"/>
    </row>
    <row r="14">
      <c r="C14" s="121" t="s">
        <v>918</v>
      </c>
      <c r="E14" s="211"/>
      <c r="F14" s="211"/>
      <c r="G14" s="211"/>
      <c r="H14" s="211"/>
      <c r="I14" s="211"/>
      <c r="J14" s="211"/>
      <c r="K14" s="121"/>
    </row>
    <row r="15">
      <c r="C15" s="121" t="s">
        <v>919</v>
      </c>
      <c r="E15" s="211"/>
      <c r="F15" s="211"/>
      <c r="G15" s="211"/>
      <c r="H15" s="211"/>
      <c r="I15" s="211"/>
      <c r="J15" s="211"/>
      <c r="K15" s="121"/>
    </row>
    <row r="16">
      <c r="C16" s="211"/>
      <c r="E16" s="211"/>
      <c r="F16" s="211"/>
      <c r="G16" s="211"/>
      <c r="H16" s="211"/>
      <c r="I16" s="211"/>
      <c r="J16" s="211"/>
      <c r="K16" s="121"/>
    </row>
    <row r="17">
      <c r="C17" s="9" t="s">
        <v>920</v>
      </c>
    </row>
    <row r="18">
      <c r="C18" s="223" t="s">
        <v>921</v>
      </c>
    </row>
    <row r="19">
      <c r="C19" s="8" t="s">
        <v>922</v>
      </c>
      <c r="E19" s="312"/>
      <c r="F19" s="312"/>
      <c r="G19" s="312"/>
      <c r="H19" s="312"/>
      <c r="I19" s="312"/>
      <c r="J19" s="312"/>
      <c r="L19" s="312"/>
      <c r="M19" s="312"/>
      <c r="N19" s="312"/>
      <c r="O19" s="312"/>
      <c r="P19" s="312"/>
      <c r="Q19" s="312"/>
      <c r="R19" s="312"/>
      <c r="S19" s="312"/>
    </row>
    <row r="20">
      <c r="C20" s="211"/>
      <c r="E20" s="211"/>
      <c r="F20" s="211"/>
      <c r="G20" s="211"/>
      <c r="H20" s="211"/>
      <c r="I20" s="211"/>
      <c r="J20" s="211"/>
      <c r="L20" s="211"/>
      <c r="M20" s="211"/>
      <c r="N20" s="211"/>
      <c r="O20" s="211"/>
      <c r="P20" s="211"/>
      <c r="Q20" s="211"/>
      <c r="R20" s="211"/>
      <c r="S20" s="211"/>
    </row>
    <row r="21">
      <c r="C21" s="223" t="s">
        <v>923</v>
      </c>
      <c r="E21" s="211"/>
      <c r="F21" s="211"/>
      <c r="G21" s="211"/>
      <c r="H21" s="211"/>
      <c r="I21" s="211"/>
      <c r="J21" s="211"/>
      <c r="L21" s="211"/>
      <c r="M21" s="211"/>
      <c r="N21" s="211"/>
      <c r="O21" s="211"/>
      <c r="P21" s="211"/>
      <c r="Q21" s="211"/>
      <c r="R21" s="211"/>
      <c r="S21" s="211"/>
    </row>
    <row r="22">
      <c r="C22" s="8" t="s">
        <v>924</v>
      </c>
      <c r="E22" s="211"/>
      <c r="F22" s="211"/>
      <c r="G22" s="211"/>
      <c r="H22" s="211"/>
      <c r="I22" s="211"/>
      <c r="J22" s="211"/>
      <c r="L22" s="211"/>
      <c r="M22" s="211"/>
      <c r="N22" s="211"/>
      <c r="O22" s="211"/>
      <c r="P22" s="211"/>
      <c r="Q22" s="211"/>
      <c r="R22" s="211"/>
      <c r="S22" s="211"/>
    </row>
    <row r="23">
      <c r="C23" s="211"/>
      <c r="E23" s="211"/>
      <c r="F23" s="211"/>
      <c r="G23" s="211"/>
      <c r="H23" s="211"/>
      <c r="I23" s="211"/>
      <c r="J23" s="211"/>
      <c r="K23" s="121"/>
    </row>
    <row r="24">
      <c r="C24" s="223" t="s">
        <v>925</v>
      </c>
      <c r="E24" s="211"/>
      <c r="F24" s="211"/>
      <c r="G24" s="211"/>
      <c r="H24" s="211"/>
      <c r="I24" s="211"/>
      <c r="J24" s="211"/>
      <c r="K24" s="121"/>
    </row>
    <row r="25">
      <c r="C25" s="8" t="s">
        <v>926</v>
      </c>
    </row>
    <row r="26">
      <c r="C26" s="211"/>
      <c r="E26" s="211"/>
      <c r="F26" s="211"/>
      <c r="G26" s="211"/>
      <c r="H26" s="211"/>
      <c r="I26" s="211"/>
      <c r="J26" s="211"/>
      <c r="K26" s="121"/>
    </row>
    <row r="27">
      <c r="C27" s="223" t="s">
        <v>927</v>
      </c>
      <c r="E27" s="211"/>
      <c r="F27" s="211"/>
      <c r="G27" s="211"/>
      <c r="H27" s="211"/>
      <c r="I27" s="211"/>
      <c r="J27" s="211"/>
      <c r="K27" s="121"/>
    </row>
    <row r="28">
      <c r="C28" s="8" t="s">
        <v>928</v>
      </c>
      <c r="E28" s="211"/>
      <c r="F28" s="211"/>
      <c r="G28" s="211"/>
      <c r="H28" s="211"/>
      <c r="I28" s="211"/>
      <c r="J28" s="211"/>
      <c r="K28" s="121"/>
    </row>
    <row r="29">
      <c r="C29" s="8" t="s">
        <v>929</v>
      </c>
      <c r="E29" s="211"/>
      <c r="F29" s="211"/>
      <c r="G29" s="211"/>
      <c r="H29" s="211"/>
      <c r="I29" s="211"/>
      <c r="J29" s="211"/>
      <c r="K29" s="121"/>
    </row>
    <row r="30">
      <c r="C30" s="8" t="s">
        <v>930</v>
      </c>
      <c r="E30" s="211"/>
      <c r="F30" s="211"/>
      <c r="G30" s="211"/>
      <c r="H30" s="211"/>
      <c r="I30" s="211"/>
      <c r="J30" s="211"/>
      <c r="K30" s="121"/>
    </row>
    <row r="31">
      <c r="C31" s="121" t="s">
        <v>931</v>
      </c>
      <c r="E31" s="211"/>
      <c r="F31" s="211"/>
      <c r="G31" s="211"/>
      <c r="H31" s="211"/>
      <c r="I31" s="211"/>
      <c r="J31" s="211"/>
      <c r="K31" s="121"/>
    </row>
    <row r="32">
      <c r="C32" s="121" t="s">
        <v>932</v>
      </c>
      <c r="E32" s="211"/>
      <c r="F32" s="211"/>
      <c r="G32" s="211"/>
      <c r="H32" s="211"/>
      <c r="I32" s="211"/>
      <c r="J32" s="211"/>
      <c r="K32" s="121"/>
    </row>
    <row r="33">
      <c r="C33" s="121" t="s">
        <v>933</v>
      </c>
      <c r="E33" s="211"/>
      <c r="F33" s="211"/>
      <c r="G33" s="211"/>
      <c r="H33" s="211"/>
      <c r="I33" s="211"/>
      <c r="J33" s="211"/>
      <c r="K33" s="121"/>
    </row>
    <row r="34">
      <c r="E34" s="8"/>
      <c r="G34" s="8"/>
    </row>
    <row r="35">
      <c r="C35" s="318" t="s">
        <v>845</v>
      </c>
      <c r="D35" s="319" t="s">
        <v>572</v>
      </c>
      <c r="E35" s="381" t="s">
        <v>934</v>
      </c>
      <c r="F35" s="382"/>
      <c r="G35" s="382"/>
      <c r="H35" s="382"/>
      <c r="I35" s="382"/>
      <c r="J35" s="382"/>
      <c r="K35" s="382"/>
      <c r="L35" s="382"/>
      <c r="M35" s="382"/>
      <c r="N35" s="382"/>
      <c r="O35" s="382"/>
      <c r="P35" s="383"/>
      <c r="Q35" s="384" t="s">
        <v>935</v>
      </c>
      <c r="R35" s="382"/>
      <c r="S35" s="382"/>
      <c r="T35" s="382"/>
      <c r="U35" s="382"/>
      <c r="V35" s="382"/>
      <c r="W35" s="382"/>
      <c r="X35" s="382"/>
      <c r="Y35" s="382"/>
      <c r="Z35" s="382"/>
      <c r="AA35" s="382"/>
      <c r="AB35" s="383"/>
      <c r="AC35" s="381" t="s">
        <v>848</v>
      </c>
      <c r="AD35" s="382"/>
      <c r="AE35" s="382"/>
      <c r="AF35" s="382"/>
      <c r="AG35" s="382"/>
      <c r="AH35" s="382"/>
      <c r="AI35" s="382"/>
      <c r="AJ35" s="382"/>
      <c r="AK35" s="382"/>
      <c r="AL35" s="382"/>
      <c r="AM35" s="382"/>
      <c r="AN35" s="383"/>
      <c r="AO35" s="384" t="s">
        <v>936</v>
      </c>
      <c r="AP35" s="382"/>
      <c r="AQ35" s="382"/>
      <c r="AR35" s="382"/>
      <c r="AS35" s="382"/>
      <c r="AT35" s="382"/>
      <c r="AU35" s="382"/>
      <c r="AV35" s="382"/>
      <c r="AW35" s="382"/>
      <c r="AX35" s="382"/>
      <c r="AY35" s="382"/>
      <c r="AZ35" s="383"/>
      <c r="BA35" s="385" t="s">
        <v>850</v>
      </c>
      <c r="BB35" s="386"/>
      <c r="BC35" s="387" t="s">
        <v>706</v>
      </c>
    </row>
    <row r="36">
      <c r="A36" s="10"/>
      <c r="B36" s="8"/>
      <c r="C36" s="97"/>
      <c r="D36" s="388"/>
      <c r="E36" s="389" t="s">
        <v>851</v>
      </c>
      <c r="F36" s="390"/>
      <c r="G36" s="391"/>
      <c r="H36" s="392" t="s">
        <v>937</v>
      </c>
      <c r="I36" s="393"/>
      <c r="J36" s="394"/>
      <c r="K36" s="395" t="s">
        <v>938</v>
      </c>
      <c r="L36" s="396"/>
      <c r="M36" s="397"/>
      <c r="N36" s="398" t="s">
        <v>853</v>
      </c>
      <c r="O36" s="399"/>
      <c r="P36" s="400"/>
      <c r="Q36" s="389" t="s">
        <v>851</v>
      </c>
      <c r="R36" s="390"/>
      <c r="S36" s="391"/>
      <c r="T36" s="392" t="s">
        <v>937</v>
      </c>
      <c r="U36" s="393"/>
      <c r="V36" s="394"/>
      <c r="W36" s="395" t="s">
        <v>938</v>
      </c>
      <c r="X36" s="396"/>
      <c r="Y36" s="397"/>
      <c r="Z36" s="398" t="s">
        <v>853</v>
      </c>
      <c r="AA36" s="399"/>
      <c r="AB36" s="400"/>
      <c r="AC36" s="389" t="s">
        <v>851</v>
      </c>
      <c r="AD36" s="390"/>
      <c r="AE36" s="391"/>
      <c r="AF36" s="392" t="s">
        <v>937</v>
      </c>
      <c r="AG36" s="393"/>
      <c r="AH36" s="394"/>
      <c r="AI36" s="395" t="s">
        <v>938</v>
      </c>
      <c r="AJ36" s="396"/>
      <c r="AK36" s="397"/>
      <c r="AL36" s="398" t="s">
        <v>853</v>
      </c>
      <c r="AM36" s="399"/>
      <c r="AN36" s="400"/>
      <c r="AO36" s="389" t="s">
        <v>851</v>
      </c>
      <c r="AP36" s="390"/>
      <c r="AQ36" s="391"/>
      <c r="AR36" s="392" t="s">
        <v>937</v>
      </c>
      <c r="AS36" s="393"/>
      <c r="AT36" s="394"/>
      <c r="AU36" s="395" t="s">
        <v>938</v>
      </c>
      <c r="AV36" s="396"/>
      <c r="AW36" s="397"/>
      <c r="AX36" s="398" t="s">
        <v>853</v>
      </c>
      <c r="AY36" s="399"/>
      <c r="AZ36" s="400"/>
      <c r="BA36" s="401" t="s">
        <v>854</v>
      </c>
      <c r="BB36" s="402"/>
      <c r="BC36" s="403"/>
    </row>
    <row r="37">
      <c r="A37" s="9" t="s">
        <v>167</v>
      </c>
      <c r="B37" s="331"/>
      <c r="C37" s="404" t="s">
        <v>855</v>
      </c>
      <c r="D37" s="338" t="s">
        <v>939</v>
      </c>
      <c r="E37" s="339">
        <v>7200.0</v>
      </c>
      <c r="F37" s="405" t="s">
        <v>940</v>
      </c>
      <c r="G37" s="406">
        <v>14400.0</v>
      </c>
      <c r="H37" s="339">
        <v>1500.0</v>
      </c>
      <c r="I37" s="405" t="s">
        <v>940</v>
      </c>
      <c r="J37" s="406">
        <f t="shared" ref="J37:J52" si="1">H37*2</f>
        <v>3000</v>
      </c>
      <c r="K37" s="339">
        <f t="shared" ref="K37:K52" si="2">H37/2</f>
        <v>750</v>
      </c>
      <c r="L37" s="405" t="s">
        <v>940</v>
      </c>
      <c r="M37" s="406">
        <v>3000.0</v>
      </c>
      <c r="N37" s="339">
        <v>500.0</v>
      </c>
      <c r="O37" s="405" t="s">
        <v>940</v>
      </c>
      <c r="P37" s="406">
        <v>1000.0</v>
      </c>
      <c r="Q37" s="339">
        <v>30.0</v>
      </c>
      <c r="R37" s="405" t="s">
        <v>940</v>
      </c>
      <c r="S37" s="406">
        <v>60.0</v>
      </c>
      <c r="T37" s="407">
        <v>100.0</v>
      </c>
      <c r="U37" s="405" t="s">
        <v>940</v>
      </c>
      <c r="V37" s="406">
        <v>200.0</v>
      </c>
      <c r="W37" s="339">
        <v>50.0</v>
      </c>
      <c r="X37" s="405" t="s">
        <v>940</v>
      </c>
      <c r="Y37" s="406">
        <v>100.0</v>
      </c>
      <c r="Z37" s="339">
        <v>30.0</v>
      </c>
      <c r="AA37" s="405" t="s">
        <v>940</v>
      </c>
      <c r="AB37" s="406">
        <v>60.0</v>
      </c>
      <c r="AC37" s="339">
        <v>18000.0</v>
      </c>
      <c r="AD37" s="405" t="s">
        <v>940</v>
      </c>
      <c r="AE37" s="406">
        <v>35000.0</v>
      </c>
      <c r="AF37" s="339">
        <v>9000.0</v>
      </c>
      <c r="AG37" s="405" t="s">
        <v>940</v>
      </c>
      <c r="AH37" s="344">
        <v>13500.0</v>
      </c>
      <c r="AI37" s="339">
        <f t="shared" ref="AI37:AI43" si="3">AF37/1.8</f>
        <v>5000</v>
      </c>
      <c r="AJ37" s="405" t="s">
        <v>940</v>
      </c>
      <c r="AK37" s="344">
        <v>10000.0</v>
      </c>
      <c r="AL37" s="339">
        <v>3300.0</v>
      </c>
      <c r="AM37" s="405" t="s">
        <v>940</v>
      </c>
      <c r="AN37" s="406">
        <v>6600.0</v>
      </c>
      <c r="AO37" s="339">
        <v>50.0</v>
      </c>
      <c r="AP37" s="405" t="s">
        <v>940</v>
      </c>
      <c r="AQ37" s="408">
        <v>100.0</v>
      </c>
      <c r="AR37" s="407">
        <v>175.0</v>
      </c>
      <c r="AS37" s="409" t="s">
        <v>940</v>
      </c>
      <c r="AT37" s="410">
        <v>350.0</v>
      </c>
      <c r="AU37" s="339">
        <v>90.0</v>
      </c>
      <c r="AV37" s="405" t="s">
        <v>940</v>
      </c>
      <c r="AW37" s="408">
        <v>220.0</v>
      </c>
      <c r="AX37" s="339">
        <v>30.0</v>
      </c>
      <c r="AY37" s="405" t="s">
        <v>940</v>
      </c>
      <c r="AZ37" s="408">
        <v>90.0</v>
      </c>
      <c r="BA37" s="339" t="s">
        <v>940</v>
      </c>
      <c r="BB37" s="344">
        <v>5000.0</v>
      </c>
      <c r="BC37" s="403"/>
    </row>
    <row r="38">
      <c r="A38" s="10"/>
      <c r="B38" s="8"/>
      <c r="C38" s="411" t="s">
        <v>856</v>
      </c>
      <c r="D38" s="338" t="s">
        <v>941</v>
      </c>
      <c r="E38" s="339">
        <v>7200.0</v>
      </c>
      <c r="F38" s="405" t="s">
        <v>940</v>
      </c>
      <c r="G38" s="406">
        <v>14400.0</v>
      </c>
      <c r="H38" s="339">
        <v>1500.0</v>
      </c>
      <c r="I38" s="405" t="s">
        <v>940</v>
      </c>
      <c r="J38" s="406">
        <f t="shared" si="1"/>
        <v>3000</v>
      </c>
      <c r="K38" s="339">
        <f t="shared" si="2"/>
        <v>750</v>
      </c>
      <c r="L38" s="405" t="s">
        <v>940</v>
      </c>
      <c r="M38" s="406">
        <v>3000.0</v>
      </c>
      <c r="N38" s="339">
        <v>500.0</v>
      </c>
      <c r="O38" s="405" t="s">
        <v>940</v>
      </c>
      <c r="P38" s="406">
        <v>1000.0</v>
      </c>
      <c r="Q38" s="339">
        <v>30.0</v>
      </c>
      <c r="R38" s="405" t="s">
        <v>940</v>
      </c>
      <c r="S38" s="406">
        <v>60.0</v>
      </c>
      <c r="T38" s="407">
        <v>100.0</v>
      </c>
      <c r="U38" s="405" t="s">
        <v>940</v>
      </c>
      <c r="V38" s="406">
        <v>200.0</v>
      </c>
      <c r="W38" s="339">
        <v>50.0</v>
      </c>
      <c r="X38" s="405" t="s">
        <v>940</v>
      </c>
      <c r="Y38" s="406">
        <v>100.0</v>
      </c>
      <c r="Z38" s="339">
        <v>30.0</v>
      </c>
      <c r="AA38" s="405" t="s">
        <v>940</v>
      </c>
      <c r="AB38" s="406">
        <v>60.0</v>
      </c>
      <c r="AC38" s="339">
        <v>18000.0</v>
      </c>
      <c r="AD38" s="405" t="s">
        <v>940</v>
      </c>
      <c r="AE38" s="406">
        <v>35000.0</v>
      </c>
      <c r="AF38" s="339">
        <v>9000.0</v>
      </c>
      <c r="AG38" s="405" t="s">
        <v>940</v>
      </c>
      <c r="AH38" s="344">
        <v>13500.0</v>
      </c>
      <c r="AI38" s="339">
        <f t="shared" si="3"/>
        <v>5000</v>
      </c>
      <c r="AJ38" s="405" t="s">
        <v>940</v>
      </c>
      <c r="AK38" s="344">
        <v>10000.0</v>
      </c>
      <c r="AL38" s="339">
        <v>3300.0</v>
      </c>
      <c r="AM38" s="405" t="s">
        <v>940</v>
      </c>
      <c r="AN38" s="406">
        <v>6600.0</v>
      </c>
      <c r="AO38" s="339">
        <v>50.0</v>
      </c>
      <c r="AP38" s="405" t="s">
        <v>940</v>
      </c>
      <c r="AQ38" s="408">
        <v>100.0</v>
      </c>
      <c r="AR38" s="407">
        <v>175.0</v>
      </c>
      <c r="AS38" s="409" t="s">
        <v>940</v>
      </c>
      <c r="AT38" s="410">
        <v>350.0</v>
      </c>
      <c r="AU38" s="339">
        <v>90.0</v>
      </c>
      <c r="AV38" s="405" t="s">
        <v>940</v>
      </c>
      <c r="AW38" s="408">
        <v>220.0</v>
      </c>
      <c r="AX38" s="339">
        <v>30.0</v>
      </c>
      <c r="AY38" s="405" t="s">
        <v>940</v>
      </c>
      <c r="AZ38" s="408">
        <v>90.0</v>
      </c>
      <c r="BA38" s="339" t="s">
        <v>940</v>
      </c>
      <c r="BB38" s="344">
        <v>5000.0</v>
      </c>
      <c r="BC38" s="412"/>
    </row>
    <row r="39">
      <c r="A39" s="10"/>
      <c r="B39" s="8"/>
      <c r="C39" s="411" t="s">
        <v>857</v>
      </c>
      <c r="D39" s="338" t="s">
        <v>942</v>
      </c>
      <c r="E39" s="339">
        <v>7200.0</v>
      </c>
      <c r="F39" s="405" t="s">
        <v>940</v>
      </c>
      <c r="G39" s="406">
        <v>14400.0</v>
      </c>
      <c r="H39" s="339">
        <v>2250.0</v>
      </c>
      <c r="I39" s="405" t="s">
        <v>940</v>
      </c>
      <c r="J39" s="406">
        <f t="shared" si="1"/>
        <v>4500</v>
      </c>
      <c r="K39" s="339">
        <f t="shared" si="2"/>
        <v>1125</v>
      </c>
      <c r="L39" s="405" t="s">
        <v>940</v>
      </c>
      <c r="M39" s="406">
        <v>4500.0</v>
      </c>
      <c r="N39" s="339">
        <v>750.0</v>
      </c>
      <c r="O39" s="405" t="s">
        <v>940</v>
      </c>
      <c r="P39" s="406">
        <v>1500.0</v>
      </c>
      <c r="Q39" s="339">
        <v>30.0</v>
      </c>
      <c r="R39" s="405" t="s">
        <v>940</v>
      </c>
      <c r="S39" s="406">
        <v>60.0</v>
      </c>
      <c r="T39" s="407">
        <v>100.0</v>
      </c>
      <c r="U39" s="405" t="s">
        <v>940</v>
      </c>
      <c r="V39" s="406">
        <v>200.0</v>
      </c>
      <c r="W39" s="339">
        <v>50.0</v>
      </c>
      <c r="X39" s="405" t="s">
        <v>940</v>
      </c>
      <c r="Y39" s="406">
        <v>100.0</v>
      </c>
      <c r="Z39" s="339">
        <v>30.0</v>
      </c>
      <c r="AA39" s="405" t="s">
        <v>940</v>
      </c>
      <c r="AB39" s="406">
        <v>60.0</v>
      </c>
      <c r="AC39" s="339">
        <v>18000.0</v>
      </c>
      <c r="AD39" s="405" t="s">
        <v>940</v>
      </c>
      <c r="AE39" s="406">
        <v>35000.0</v>
      </c>
      <c r="AF39" s="339">
        <v>9000.0</v>
      </c>
      <c r="AG39" s="405" t="s">
        <v>940</v>
      </c>
      <c r="AH39" s="344">
        <v>13500.0</v>
      </c>
      <c r="AI39" s="339">
        <f t="shared" si="3"/>
        <v>5000</v>
      </c>
      <c r="AJ39" s="405" t="s">
        <v>940</v>
      </c>
      <c r="AK39" s="344">
        <v>10000.0</v>
      </c>
      <c r="AL39" s="339">
        <v>3300.0</v>
      </c>
      <c r="AM39" s="405" t="s">
        <v>940</v>
      </c>
      <c r="AN39" s="406">
        <v>6600.0</v>
      </c>
      <c r="AO39" s="339">
        <v>50.0</v>
      </c>
      <c r="AP39" s="405" t="s">
        <v>940</v>
      </c>
      <c r="AQ39" s="408">
        <v>100.0</v>
      </c>
      <c r="AR39" s="407">
        <v>175.0</v>
      </c>
      <c r="AS39" s="409" t="s">
        <v>940</v>
      </c>
      <c r="AT39" s="410">
        <v>350.0</v>
      </c>
      <c r="AU39" s="339">
        <v>90.0</v>
      </c>
      <c r="AV39" s="405" t="s">
        <v>940</v>
      </c>
      <c r="AW39" s="408">
        <v>220.0</v>
      </c>
      <c r="AX39" s="339">
        <v>30.0</v>
      </c>
      <c r="AY39" s="405" t="s">
        <v>940</v>
      </c>
      <c r="AZ39" s="408">
        <v>90.0</v>
      </c>
      <c r="BA39" s="339" t="s">
        <v>940</v>
      </c>
      <c r="BB39" s="344">
        <v>5000.0</v>
      </c>
      <c r="BC39" s="412"/>
    </row>
    <row r="40">
      <c r="A40" s="10"/>
      <c r="B40" s="8"/>
      <c r="C40" s="411" t="s">
        <v>858</v>
      </c>
      <c r="D40" s="338" t="s">
        <v>943</v>
      </c>
      <c r="E40" s="339">
        <v>7200.0</v>
      </c>
      <c r="F40" s="405" t="s">
        <v>940</v>
      </c>
      <c r="G40" s="406">
        <v>14400.0</v>
      </c>
      <c r="H40" s="339">
        <v>2250.0</v>
      </c>
      <c r="I40" s="405" t="s">
        <v>940</v>
      </c>
      <c r="J40" s="406">
        <f t="shared" si="1"/>
        <v>4500</v>
      </c>
      <c r="K40" s="339">
        <f t="shared" si="2"/>
        <v>1125</v>
      </c>
      <c r="L40" s="405" t="s">
        <v>940</v>
      </c>
      <c r="M40" s="406">
        <v>4500.0</v>
      </c>
      <c r="N40" s="339">
        <v>750.0</v>
      </c>
      <c r="O40" s="405" t="s">
        <v>940</v>
      </c>
      <c r="P40" s="406">
        <v>1500.0</v>
      </c>
      <c r="Q40" s="339">
        <v>35.0</v>
      </c>
      <c r="R40" s="405" t="s">
        <v>940</v>
      </c>
      <c r="S40" s="406">
        <v>70.0</v>
      </c>
      <c r="T40" s="407">
        <v>110.0</v>
      </c>
      <c r="U40" s="405" t="s">
        <v>940</v>
      </c>
      <c r="V40" s="406">
        <v>220.0</v>
      </c>
      <c r="W40" s="339">
        <v>55.0</v>
      </c>
      <c r="X40" s="405" t="s">
        <v>940</v>
      </c>
      <c r="Y40" s="406">
        <v>110.0</v>
      </c>
      <c r="Z40" s="339">
        <v>35.0</v>
      </c>
      <c r="AA40" s="405" t="s">
        <v>940</v>
      </c>
      <c r="AB40" s="406">
        <v>70.0</v>
      </c>
      <c r="AC40" s="339">
        <v>18000.0</v>
      </c>
      <c r="AD40" s="405" t="s">
        <v>940</v>
      </c>
      <c r="AE40" s="406">
        <v>35000.0</v>
      </c>
      <c r="AF40" s="339">
        <v>9000.0</v>
      </c>
      <c r="AG40" s="405" t="s">
        <v>940</v>
      </c>
      <c r="AH40" s="344">
        <v>13500.0</v>
      </c>
      <c r="AI40" s="339">
        <f t="shared" si="3"/>
        <v>5000</v>
      </c>
      <c r="AJ40" s="405" t="s">
        <v>940</v>
      </c>
      <c r="AK40" s="344">
        <v>10000.0</v>
      </c>
      <c r="AL40" s="339">
        <v>3300.0</v>
      </c>
      <c r="AM40" s="405" t="s">
        <v>940</v>
      </c>
      <c r="AN40" s="406">
        <v>6600.0</v>
      </c>
      <c r="AO40" s="339">
        <v>60.0</v>
      </c>
      <c r="AP40" s="405" t="s">
        <v>940</v>
      </c>
      <c r="AQ40" s="408">
        <v>120.0</v>
      </c>
      <c r="AR40" s="407">
        <v>190.0</v>
      </c>
      <c r="AS40" s="409" t="s">
        <v>940</v>
      </c>
      <c r="AT40" s="410">
        <v>380.0</v>
      </c>
      <c r="AU40" s="339">
        <v>100.0</v>
      </c>
      <c r="AV40" s="405" t="s">
        <v>940</v>
      </c>
      <c r="AW40" s="408">
        <v>250.0</v>
      </c>
      <c r="AX40" s="339">
        <v>35.0</v>
      </c>
      <c r="AY40" s="405" t="s">
        <v>940</v>
      </c>
      <c r="AZ40" s="408">
        <v>105.0</v>
      </c>
      <c r="BA40" s="339" t="s">
        <v>940</v>
      </c>
      <c r="BB40" s="344">
        <v>15000.0</v>
      </c>
      <c r="BC40" s="412"/>
    </row>
    <row r="41">
      <c r="A41" s="10"/>
      <c r="B41" s="8"/>
      <c r="C41" s="411" t="s">
        <v>859</v>
      </c>
      <c r="D41" s="338" t="s">
        <v>944</v>
      </c>
      <c r="E41" s="339">
        <v>7200.0</v>
      </c>
      <c r="F41" s="405" t="s">
        <v>940</v>
      </c>
      <c r="G41" s="406">
        <v>14400.0</v>
      </c>
      <c r="H41" s="339">
        <v>2500.0</v>
      </c>
      <c r="I41" s="405" t="s">
        <v>940</v>
      </c>
      <c r="J41" s="406">
        <f t="shared" si="1"/>
        <v>5000</v>
      </c>
      <c r="K41" s="339">
        <f t="shared" si="2"/>
        <v>1250</v>
      </c>
      <c r="L41" s="405" t="s">
        <v>940</v>
      </c>
      <c r="M41" s="406">
        <v>5000.0</v>
      </c>
      <c r="N41" s="339">
        <v>830.0</v>
      </c>
      <c r="O41" s="405" t="s">
        <v>940</v>
      </c>
      <c r="P41" s="406">
        <v>1660.0</v>
      </c>
      <c r="Q41" s="339">
        <v>35.0</v>
      </c>
      <c r="R41" s="405" t="s">
        <v>940</v>
      </c>
      <c r="S41" s="406">
        <v>70.0</v>
      </c>
      <c r="T41" s="407">
        <v>110.0</v>
      </c>
      <c r="U41" s="405" t="s">
        <v>940</v>
      </c>
      <c r="V41" s="406">
        <v>220.0</v>
      </c>
      <c r="W41" s="339">
        <v>55.0</v>
      </c>
      <c r="X41" s="405" t="s">
        <v>940</v>
      </c>
      <c r="Y41" s="406">
        <v>110.0</v>
      </c>
      <c r="Z41" s="339">
        <v>35.0</v>
      </c>
      <c r="AA41" s="405" t="s">
        <v>940</v>
      </c>
      <c r="AB41" s="406">
        <v>70.0</v>
      </c>
      <c r="AC41" s="339">
        <v>18000.0</v>
      </c>
      <c r="AD41" s="405" t="s">
        <v>940</v>
      </c>
      <c r="AE41" s="406">
        <v>35000.0</v>
      </c>
      <c r="AF41" s="339">
        <v>9000.0</v>
      </c>
      <c r="AG41" s="405" t="s">
        <v>940</v>
      </c>
      <c r="AH41" s="344">
        <v>13500.0</v>
      </c>
      <c r="AI41" s="339">
        <f t="shared" si="3"/>
        <v>5000</v>
      </c>
      <c r="AJ41" s="405" t="s">
        <v>940</v>
      </c>
      <c r="AK41" s="344">
        <v>10000.0</v>
      </c>
      <c r="AL41" s="339">
        <v>3300.0</v>
      </c>
      <c r="AM41" s="405" t="s">
        <v>940</v>
      </c>
      <c r="AN41" s="406">
        <v>6600.0</v>
      </c>
      <c r="AO41" s="339">
        <v>60.0</v>
      </c>
      <c r="AP41" s="405" t="s">
        <v>940</v>
      </c>
      <c r="AQ41" s="408">
        <v>120.0</v>
      </c>
      <c r="AR41" s="407">
        <v>190.0</v>
      </c>
      <c r="AS41" s="409" t="s">
        <v>940</v>
      </c>
      <c r="AT41" s="410">
        <v>380.0</v>
      </c>
      <c r="AU41" s="339">
        <v>100.0</v>
      </c>
      <c r="AV41" s="405" t="s">
        <v>940</v>
      </c>
      <c r="AW41" s="408">
        <v>250.0</v>
      </c>
      <c r="AX41" s="339">
        <v>35.0</v>
      </c>
      <c r="AY41" s="405" t="s">
        <v>940</v>
      </c>
      <c r="AZ41" s="408">
        <v>105.0</v>
      </c>
      <c r="BA41" s="339" t="s">
        <v>940</v>
      </c>
      <c r="BB41" s="344">
        <v>20000.0</v>
      </c>
      <c r="BC41" s="412"/>
    </row>
    <row r="42">
      <c r="A42" s="10"/>
      <c r="B42" s="8"/>
      <c r="C42" s="411" t="s">
        <v>860</v>
      </c>
      <c r="D42" s="338" t="s">
        <v>945</v>
      </c>
      <c r="E42" s="339">
        <v>7200.0</v>
      </c>
      <c r="F42" s="405" t="s">
        <v>940</v>
      </c>
      <c r="G42" s="406">
        <v>14400.0</v>
      </c>
      <c r="H42" s="339">
        <v>3000.0</v>
      </c>
      <c r="I42" s="405" t="s">
        <v>940</v>
      </c>
      <c r="J42" s="406">
        <f t="shared" si="1"/>
        <v>6000</v>
      </c>
      <c r="K42" s="339">
        <f t="shared" si="2"/>
        <v>1500</v>
      </c>
      <c r="L42" s="405" t="s">
        <v>940</v>
      </c>
      <c r="M42" s="406">
        <v>6000.0</v>
      </c>
      <c r="N42" s="339">
        <v>1000.0</v>
      </c>
      <c r="O42" s="405" t="s">
        <v>940</v>
      </c>
      <c r="P42" s="406">
        <v>2000.0</v>
      </c>
      <c r="Q42" s="339">
        <v>45.0</v>
      </c>
      <c r="R42" s="405" t="s">
        <v>940</v>
      </c>
      <c r="S42" s="406">
        <v>90.0</v>
      </c>
      <c r="T42" s="407">
        <v>130.0</v>
      </c>
      <c r="U42" s="405" t="s">
        <v>940</v>
      </c>
      <c r="V42" s="406">
        <v>260.0</v>
      </c>
      <c r="W42" s="339">
        <v>65.0</v>
      </c>
      <c r="X42" s="405" t="s">
        <v>940</v>
      </c>
      <c r="Y42" s="406">
        <v>130.0</v>
      </c>
      <c r="Z42" s="339">
        <v>45.0</v>
      </c>
      <c r="AA42" s="405" t="s">
        <v>940</v>
      </c>
      <c r="AB42" s="406">
        <v>90.0</v>
      </c>
      <c r="AC42" s="339">
        <v>18000.0</v>
      </c>
      <c r="AD42" s="405" t="s">
        <v>940</v>
      </c>
      <c r="AE42" s="406">
        <v>35000.0</v>
      </c>
      <c r="AF42" s="339">
        <v>9000.0</v>
      </c>
      <c r="AG42" s="405" t="s">
        <v>940</v>
      </c>
      <c r="AH42" s="344">
        <v>13500.0</v>
      </c>
      <c r="AI42" s="339">
        <f t="shared" si="3"/>
        <v>5000</v>
      </c>
      <c r="AJ42" s="405" t="s">
        <v>940</v>
      </c>
      <c r="AK42" s="344">
        <v>10000.0</v>
      </c>
      <c r="AL42" s="339">
        <v>3300.0</v>
      </c>
      <c r="AM42" s="405" t="s">
        <v>940</v>
      </c>
      <c r="AN42" s="406">
        <v>6600.0</v>
      </c>
      <c r="AO42" s="339">
        <v>80.0</v>
      </c>
      <c r="AP42" s="405" t="s">
        <v>940</v>
      </c>
      <c r="AQ42" s="408">
        <v>160.0</v>
      </c>
      <c r="AR42" s="407">
        <v>230.0</v>
      </c>
      <c r="AS42" s="409" t="s">
        <v>940</v>
      </c>
      <c r="AT42" s="410">
        <v>460.0</v>
      </c>
      <c r="AU42" s="339">
        <v>115.0</v>
      </c>
      <c r="AV42" s="405" t="s">
        <v>940</v>
      </c>
      <c r="AW42" s="408">
        <v>290.0</v>
      </c>
      <c r="AX42" s="339">
        <v>45.0</v>
      </c>
      <c r="AY42" s="405" t="s">
        <v>940</v>
      </c>
      <c r="AZ42" s="408">
        <v>135.0</v>
      </c>
      <c r="BA42" s="339" t="s">
        <v>940</v>
      </c>
      <c r="BB42" s="344">
        <v>30000.0</v>
      </c>
      <c r="BC42" s="412"/>
    </row>
    <row r="43">
      <c r="A43" s="10"/>
      <c r="B43" s="8"/>
      <c r="C43" s="411" t="s">
        <v>861</v>
      </c>
      <c r="D43" s="338" t="s">
        <v>946</v>
      </c>
      <c r="E43" s="339">
        <v>10800.0</v>
      </c>
      <c r="F43" s="405" t="s">
        <v>940</v>
      </c>
      <c r="G43" s="406">
        <v>21600.0</v>
      </c>
      <c r="H43" s="339">
        <v>3250.0</v>
      </c>
      <c r="I43" s="405" t="s">
        <v>940</v>
      </c>
      <c r="J43" s="406">
        <f t="shared" si="1"/>
        <v>6500</v>
      </c>
      <c r="K43" s="339">
        <f t="shared" si="2"/>
        <v>1625</v>
      </c>
      <c r="L43" s="405" t="s">
        <v>940</v>
      </c>
      <c r="M43" s="406">
        <v>6500.0</v>
      </c>
      <c r="N43" s="339">
        <v>1100.0</v>
      </c>
      <c r="O43" s="405" t="s">
        <v>940</v>
      </c>
      <c r="P43" s="406">
        <v>2200.0</v>
      </c>
      <c r="Q43" s="339">
        <v>50.0</v>
      </c>
      <c r="R43" s="405" t="s">
        <v>940</v>
      </c>
      <c r="S43" s="406">
        <v>100.0</v>
      </c>
      <c r="T43" s="407">
        <v>150.0</v>
      </c>
      <c r="U43" s="405" t="s">
        <v>940</v>
      </c>
      <c r="V43" s="406">
        <v>300.0</v>
      </c>
      <c r="W43" s="339">
        <v>75.0</v>
      </c>
      <c r="X43" s="405" t="s">
        <v>940</v>
      </c>
      <c r="Y43" s="406">
        <v>150.0</v>
      </c>
      <c r="Z43" s="339">
        <v>50.0</v>
      </c>
      <c r="AA43" s="405" t="s">
        <v>940</v>
      </c>
      <c r="AB43" s="406">
        <v>100.0</v>
      </c>
      <c r="AC43" s="339">
        <v>27000.0</v>
      </c>
      <c r="AD43" s="405" t="s">
        <v>940</v>
      </c>
      <c r="AE43" s="406">
        <v>50000.0</v>
      </c>
      <c r="AF43" s="339">
        <v>13500.0</v>
      </c>
      <c r="AG43" s="405" t="s">
        <v>940</v>
      </c>
      <c r="AH43" s="344">
        <v>20250.0</v>
      </c>
      <c r="AI43" s="339">
        <f t="shared" si="3"/>
        <v>7500</v>
      </c>
      <c r="AJ43" s="405" t="s">
        <v>940</v>
      </c>
      <c r="AK43" s="344">
        <v>15000.0</v>
      </c>
      <c r="AL43" s="339">
        <f>AI43/1.5</f>
        <v>5000</v>
      </c>
      <c r="AM43" s="405" t="s">
        <v>940</v>
      </c>
      <c r="AN43" s="406">
        <v>10000.0</v>
      </c>
      <c r="AO43" s="339">
        <v>90.0</v>
      </c>
      <c r="AP43" s="405" t="s">
        <v>940</v>
      </c>
      <c r="AQ43" s="408">
        <v>180.0</v>
      </c>
      <c r="AR43" s="407">
        <v>260.0</v>
      </c>
      <c r="AS43" s="409" t="s">
        <v>940</v>
      </c>
      <c r="AT43" s="410">
        <v>520.0</v>
      </c>
      <c r="AU43" s="339">
        <v>130.0</v>
      </c>
      <c r="AV43" s="405" t="s">
        <v>940</v>
      </c>
      <c r="AW43" s="408">
        <v>325.0</v>
      </c>
      <c r="AX43" s="339">
        <v>50.0</v>
      </c>
      <c r="AY43" s="405" t="s">
        <v>940</v>
      </c>
      <c r="AZ43" s="408">
        <v>150.0</v>
      </c>
      <c r="BA43" s="339" t="s">
        <v>940</v>
      </c>
      <c r="BB43" s="344">
        <v>40000.0</v>
      </c>
      <c r="BC43" s="412"/>
    </row>
    <row r="44">
      <c r="A44" s="10"/>
      <c r="B44" s="8"/>
      <c r="C44" s="411" t="s">
        <v>862</v>
      </c>
      <c r="D44" s="338" t="s">
        <v>947</v>
      </c>
      <c r="E44" s="339">
        <v>15200.0</v>
      </c>
      <c r="F44" s="405" t="s">
        <v>940</v>
      </c>
      <c r="G44" s="406">
        <v>30400.0</v>
      </c>
      <c r="H44" s="339">
        <v>4000.0</v>
      </c>
      <c r="I44" s="405" t="s">
        <v>940</v>
      </c>
      <c r="J44" s="406">
        <f t="shared" si="1"/>
        <v>8000</v>
      </c>
      <c r="K44" s="339">
        <f t="shared" si="2"/>
        <v>2000</v>
      </c>
      <c r="L44" s="405" t="s">
        <v>940</v>
      </c>
      <c r="M44" s="406">
        <v>8000.0</v>
      </c>
      <c r="N44" s="339">
        <v>1300.0</v>
      </c>
      <c r="O44" s="405" t="s">
        <v>940</v>
      </c>
      <c r="P44" s="406">
        <v>2600.0</v>
      </c>
      <c r="Q44" s="339">
        <v>55.0</v>
      </c>
      <c r="R44" s="405" t="s">
        <v>940</v>
      </c>
      <c r="S44" s="406">
        <v>110.0</v>
      </c>
      <c r="T44" s="407">
        <v>160.0</v>
      </c>
      <c r="U44" s="405" t="s">
        <v>940</v>
      </c>
      <c r="V44" s="406">
        <v>320.0</v>
      </c>
      <c r="W44" s="339">
        <v>80.0</v>
      </c>
      <c r="X44" s="405" t="s">
        <v>940</v>
      </c>
      <c r="Y44" s="406">
        <v>160.0</v>
      </c>
      <c r="Z44" s="339">
        <v>55.0</v>
      </c>
      <c r="AA44" s="405" t="s">
        <v>940</v>
      </c>
      <c r="AB44" s="406">
        <v>110.0</v>
      </c>
      <c r="AC44" s="339">
        <v>38000.0</v>
      </c>
      <c r="AD44" s="405" t="s">
        <v>940</v>
      </c>
      <c r="AE44" s="406">
        <v>70000.0</v>
      </c>
      <c r="AF44" s="339">
        <v>19000.0</v>
      </c>
      <c r="AG44" s="405" t="s">
        <v>940</v>
      </c>
      <c r="AH44" s="344">
        <v>28500.0</v>
      </c>
      <c r="AI44" s="339">
        <v>10500.0</v>
      </c>
      <c r="AJ44" s="405" t="s">
        <v>940</v>
      </c>
      <c r="AK44" s="344">
        <v>21000.0</v>
      </c>
      <c r="AL44" s="339">
        <v>7000.0</v>
      </c>
      <c r="AM44" s="405" t="s">
        <v>940</v>
      </c>
      <c r="AN44" s="406">
        <v>14000.0</v>
      </c>
      <c r="AO44" s="339">
        <v>100.0</v>
      </c>
      <c r="AP44" s="405" t="s">
        <v>940</v>
      </c>
      <c r="AQ44" s="408">
        <v>200.0</v>
      </c>
      <c r="AR44" s="407">
        <v>280.0</v>
      </c>
      <c r="AS44" s="409" t="s">
        <v>940</v>
      </c>
      <c r="AT44" s="410">
        <v>560.0</v>
      </c>
      <c r="AU44" s="339">
        <v>140.0</v>
      </c>
      <c r="AV44" s="405" t="s">
        <v>940</v>
      </c>
      <c r="AW44" s="408">
        <v>350.0</v>
      </c>
      <c r="AX44" s="339">
        <v>55.0</v>
      </c>
      <c r="AY44" s="405" t="s">
        <v>940</v>
      </c>
      <c r="AZ44" s="408">
        <v>165.0</v>
      </c>
      <c r="BA44" s="339" t="s">
        <v>940</v>
      </c>
      <c r="BB44" s="344">
        <v>45000.0</v>
      </c>
      <c r="BC44" s="412"/>
    </row>
    <row r="45">
      <c r="A45" s="10"/>
      <c r="B45" s="8"/>
      <c r="C45" s="411" t="s">
        <v>863</v>
      </c>
      <c r="D45" s="338" t="s">
        <v>948</v>
      </c>
      <c r="E45" s="339">
        <v>18800.0</v>
      </c>
      <c r="F45" s="405" t="s">
        <v>940</v>
      </c>
      <c r="G45" s="406">
        <v>37600.0</v>
      </c>
      <c r="H45" s="339">
        <v>5000.0</v>
      </c>
      <c r="I45" s="405" t="s">
        <v>940</v>
      </c>
      <c r="J45" s="406">
        <f t="shared" si="1"/>
        <v>10000</v>
      </c>
      <c r="K45" s="339">
        <f t="shared" si="2"/>
        <v>2500</v>
      </c>
      <c r="L45" s="405" t="s">
        <v>940</v>
      </c>
      <c r="M45" s="406">
        <v>10000.0</v>
      </c>
      <c r="N45" s="339">
        <v>1600.0</v>
      </c>
      <c r="O45" s="405" t="s">
        <v>940</v>
      </c>
      <c r="P45" s="406">
        <v>3200.0</v>
      </c>
      <c r="Q45" s="339">
        <v>70.0</v>
      </c>
      <c r="R45" s="405" t="s">
        <v>940</v>
      </c>
      <c r="S45" s="406">
        <v>140.0</v>
      </c>
      <c r="T45" s="407">
        <v>210.0</v>
      </c>
      <c r="U45" s="405" t="s">
        <v>940</v>
      </c>
      <c r="V45" s="406">
        <v>420.0</v>
      </c>
      <c r="W45" s="339">
        <v>105.0</v>
      </c>
      <c r="X45" s="405" t="s">
        <v>940</v>
      </c>
      <c r="Y45" s="406">
        <v>210.0</v>
      </c>
      <c r="Z45" s="339">
        <v>70.0</v>
      </c>
      <c r="AA45" s="405" t="s">
        <v>940</v>
      </c>
      <c r="AB45" s="406">
        <v>140.0</v>
      </c>
      <c r="AC45" s="339">
        <v>47000.0</v>
      </c>
      <c r="AD45" s="405" t="s">
        <v>940</v>
      </c>
      <c r="AE45" s="406">
        <v>85000.0</v>
      </c>
      <c r="AF45" s="339">
        <v>23500.0</v>
      </c>
      <c r="AG45" s="405" t="s">
        <v>940</v>
      </c>
      <c r="AH45" s="344">
        <v>35250.0</v>
      </c>
      <c r="AI45" s="339">
        <v>13000.0</v>
      </c>
      <c r="AJ45" s="405" t="s">
        <v>940</v>
      </c>
      <c r="AK45" s="344">
        <v>26000.0</v>
      </c>
      <c r="AL45" s="339">
        <v>8500.0</v>
      </c>
      <c r="AM45" s="405" t="s">
        <v>940</v>
      </c>
      <c r="AN45" s="406">
        <v>17000.0</v>
      </c>
      <c r="AO45" s="339">
        <v>120.0</v>
      </c>
      <c r="AP45" s="405" t="s">
        <v>940</v>
      </c>
      <c r="AQ45" s="408">
        <v>240.0</v>
      </c>
      <c r="AR45" s="407">
        <v>270.0</v>
      </c>
      <c r="AS45" s="409" t="s">
        <v>940</v>
      </c>
      <c r="AT45" s="410">
        <v>540.0</v>
      </c>
      <c r="AU45" s="339">
        <v>180.0</v>
      </c>
      <c r="AV45" s="405" t="s">
        <v>940</v>
      </c>
      <c r="AW45" s="408">
        <v>450.0</v>
      </c>
      <c r="AX45" s="339">
        <v>70.0</v>
      </c>
      <c r="AY45" s="405" t="s">
        <v>940</v>
      </c>
      <c r="AZ45" s="408">
        <v>210.0</v>
      </c>
      <c r="BA45" s="339" t="s">
        <v>940</v>
      </c>
      <c r="BB45" s="344">
        <v>55000.0</v>
      </c>
      <c r="BC45" s="412"/>
    </row>
    <row r="46">
      <c r="A46" s="10"/>
      <c r="B46" s="8"/>
      <c r="C46" s="411" t="s">
        <v>864</v>
      </c>
      <c r="D46" s="338" t="s">
        <v>949</v>
      </c>
      <c r="E46" s="339">
        <v>20800.0</v>
      </c>
      <c r="F46" s="405" t="s">
        <v>940</v>
      </c>
      <c r="G46" s="406">
        <v>41600.0</v>
      </c>
      <c r="H46" s="339">
        <v>6000.0</v>
      </c>
      <c r="I46" s="405" t="s">
        <v>940</v>
      </c>
      <c r="J46" s="406">
        <f t="shared" si="1"/>
        <v>12000</v>
      </c>
      <c r="K46" s="339">
        <f t="shared" si="2"/>
        <v>3000</v>
      </c>
      <c r="L46" s="405" t="s">
        <v>940</v>
      </c>
      <c r="M46" s="406">
        <v>12000.0</v>
      </c>
      <c r="N46" s="339">
        <v>2000.0</v>
      </c>
      <c r="O46" s="405" t="s">
        <v>940</v>
      </c>
      <c r="P46" s="406">
        <v>4000.0</v>
      </c>
      <c r="Q46" s="339">
        <v>85.0</v>
      </c>
      <c r="R46" s="405" t="s">
        <v>940</v>
      </c>
      <c r="S46" s="406">
        <v>170.0</v>
      </c>
      <c r="T46" s="407">
        <v>250.0</v>
      </c>
      <c r="U46" s="405" t="s">
        <v>940</v>
      </c>
      <c r="V46" s="406">
        <v>500.0</v>
      </c>
      <c r="W46" s="339">
        <v>125.0</v>
      </c>
      <c r="X46" s="405" t="s">
        <v>940</v>
      </c>
      <c r="Y46" s="406">
        <v>250.0</v>
      </c>
      <c r="Z46" s="339">
        <v>85.0</v>
      </c>
      <c r="AA46" s="405" t="s">
        <v>940</v>
      </c>
      <c r="AB46" s="406">
        <v>170.0</v>
      </c>
      <c r="AC46" s="339">
        <v>52000.0</v>
      </c>
      <c r="AD46" s="405" t="s">
        <v>940</v>
      </c>
      <c r="AE46" s="406">
        <v>95000.0</v>
      </c>
      <c r="AF46" s="339">
        <v>26000.0</v>
      </c>
      <c r="AG46" s="405" t="s">
        <v>940</v>
      </c>
      <c r="AH46" s="344">
        <v>39000.0</v>
      </c>
      <c r="AI46" s="339">
        <v>14000.0</v>
      </c>
      <c r="AJ46" s="405" t="s">
        <v>940</v>
      </c>
      <c r="AK46" s="344">
        <v>28000.0</v>
      </c>
      <c r="AL46" s="339">
        <v>9500.0</v>
      </c>
      <c r="AM46" s="405" t="s">
        <v>940</v>
      </c>
      <c r="AN46" s="406">
        <v>19000.0</v>
      </c>
      <c r="AO46" s="339">
        <v>150.0</v>
      </c>
      <c r="AP46" s="405" t="s">
        <v>940</v>
      </c>
      <c r="AQ46" s="408">
        <v>300.0</v>
      </c>
      <c r="AR46" s="407">
        <v>430.0</v>
      </c>
      <c r="AS46" s="409" t="s">
        <v>940</v>
      </c>
      <c r="AT46" s="410">
        <v>860.0</v>
      </c>
      <c r="AU46" s="339">
        <v>220.0</v>
      </c>
      <c r="AV46" s="405" t="s">
        <v>940</v>
      </c>
      <c r="AW46" s="408">
        <v>550.0</v>
      </c>
      <c r="AX46" s="339">
        <v>85.0</v>
      </c>
      <c r="AY46" s="405" t="s">
        <v>940</v>
      </c>
      <c r="AZ46" s="408">
        <v>255.0</v>
      </c>
      <c r="BA46" s="339" t="s">
        <v>940</v>
      </c>
      <c r="BB46" s="344">
        <v>60000.0</v>
      </c>
      <c r="BC46" s="412"/>
    </row>
    <row r="47">
      <c r="B47" s="8"/>
      <c r="C47" s="411" t="s">
        <v>865</v>
      </c>
      <c r="D47" s="338" t="s">
        <v>950</v>
      </c>
      <c r="E47" s="339">
        <v>24000.0</v>
      </c>
      <c r="F47" s="405" t="s">
        <v>940</v>
      </c>
      <c r="G47" s="406">
        <v>48000.0</v>
      </c>
      <c r="H47" s="339">
        <v>6500.0</v>
      </c>
      <c r="I47" s="405" t="s">
        <v>940</v>
      </c>
      <c r="J47" s="406">
        <f t="shared" si="1"/>
        <v>13000</v>
      </c>
      <c r="K47" s="339">
        <f t="shared" si="2"/>
        <v>3250</v>
      </c>
      <c r="L47" s="405" t="s">
        <v>940</v>
      </c>
      <c r="M47" s="406">
        <v>13000.0</v>
      </c>
      <c r="N47" s="339">
        <v>2100.0</v>
      </c>
      <c r="O47" s="405" t="s">
        <v>940</v>
      </c>
      <c r="P47" s="406">
        <v>4200.0</v>
      </c>
      <c r="Q47" s="339">
        <v>95.0</v>
      </c>
      <c r="R47" s="405" t="s">
        <v>940</v>
      </c>
      <c r="S47" s="406">
        <v>190.0</v>
      </c>
      <c r="T47" s="407">
        <v>280.0</v>
      </c>
      <c r="U47" s="405" t="s">
        <v>940</v>
      </c>
      <c r="V47" s="406">
        <v>560.0</v>
      </c>
      <c r="W47" s="339">
        <v>140.0</v>
      </c>
      <c r="X47" s="405" t="s">
        <v>940</v>
      </c>
      <c r="Y47" s="406">
        <v>280.0</v>
      </c>
      <c r="Z47" s="339">
        <v>95.0</v>
      </c>
      <c r="AA47" s="405" t="s">
        <v>940</v>
      </c>
      <c r="AB47" s="406">
        <v>190.0</v>
      </c>
      <c r="AC47" s="339">
        <v>60000.0</v>
      </c>
      <c r="AD47" s="405" t="s">
        <v>940</v>
      </c>
      <c r="AE47" s="406">
        <v>110000.0</v>
      </c>
      <c r="AF47" s="339">
        <v>30000.0</v>
      </c>
      <c r="AG47" s="405" t="s">
        <v>940</v>
      </c>
      <c r="AH47" s="344">
        <v>45000.0</v>
      </c>
      <c r="AI47" s="339">
        <v>17000.0</v>
      </c>
      <c r="AJ47" s="405" t="s">
        <v>940</v>
      </c>
      <c r="AK47" s="344">
        <v>33000.0</v>
      </c>
      <c r="AL47" s="339">
        <v>11000.0</v>
      </c>
      <c r="AM47" s="405" t="s">
        <v>940</v>
      </c>
      <c r="AN47" s="406">
        <v>22000.0</v>
      </c>
      <c r="AO47" s="339">
        <v>160.0</v>
      </c>
      <c r="AP47" s="405" t="s">
        <v>940</v>
      </c>
      <c r="AQ47" s="408">
        <v>320.0</v>
      </c>
      <c r="AR47" s="407">
        <v>490.0</v>
      </c>
      <c r="AS47" s="409" t="s">
        <v>940</v>
      </c>
      <c r="AT47" s="410">
        <v>980.0</v>
      </c>
      <c r="AU47" s="339">
        <v>245.0</v>
      </c>
      <c r="AV47" s="405" t="s">
        <v>940</v>
      </c>
      <c r="AW47" s="408">
        <v>610.0</v>
      </c>
      <c r="AX47" s="339">
        <v>95.0</v>
      </c>
      <c r="AY47" s="405" t="s">
        <v>940</v>
      </c>
      <c r="AZ47" s="408">
        <v>285.0</v>
      </c>
      <c r="BA47" s="339" t="s">
        <v>940</v>
      </c>
      <c r="BB47" s="344">
        <v>70000.0</v>
      </c>
      <c r="BC47" s="412"/>
    </row>
    <row r="48">
      <c r="B48" s="8"/>
      <c r="C48" s="411" t="s">
        <v>866</v>
      </c>
      <c r="D48" s="338" t="s">
        <v>951</v>
      </c>
      <c r="E48" s="339">
        <v>26000.0</v>
      </c>
      <c r="F48" s="405" t="s">
        <v>940</v>
      </c>
      <c r="G48" s="406">
        <v>52000.0</v>
      </c>
      <c r="H48" s="339">
        <v>8000.0</v>
      </c>
      <c r="I48" s="405" t="s">
        <v>940</v>
      </c>
      <c r="J48" s="406">
        <f t="shared" si="1"/>
        <v>16000</v>
      </c>
      <c r="K48" s="339">
        <f t="shared" si="2"/>
        <v>4000</v>
      </c>
      <c r="L48" s="405" t="s">
        <v>940</v>
      </c>
      <c r="M48" s="406">
        <v>16000.0</v>
      </c>
      <c r="N48" s="339">
        <v>2600.0</v>
      </c>
      <c r="O48" s="405" t="s">
        <v>940</v>
      </c>
      <c r="P48" s="406">
        <v>5200.0</v>
      </c>
      <c r="Q48" s="339">
        <v>105.0</v>
      </c>
      <c r="R48" s="405" t="s">
        <v>940</v>
      </c>
      <c r="S48" s="406">
        <v>210.0</v>
      </c>
      <c r="T48" s="407">
        <v>310.0</v>
      </c>
      <c r="U48" s="405" t="s">
        <v>940</v>
      </c>
      <c r="V48" s="406">
        <v>620.0</v>
      </c>
      <c r="W48" s="339">
        <v>155.0</v>
      </c>
      <c r="X48" s="405" t="s">
        <v>940</v>
      </c>
      <c r="Y48" s="406">
        <v>310.0</v>
      </c>
      <c r="Z48" s="339">
        <v>105.0</v>
      </c>
      <c r="AA48" s="405" t="s">
        <v>940</v>
      </c>
      <c r="AB48" s="406">
        <v>210.0</v>
      </c>
      <c r="AC48" s="339">
        <v>65000.0</v>
      </c>
      <c r="AD48" s="405" t="s">
        <v>940</v>
      </c>
      <c r="AE48" s="406">
        <v>120000.0</v>
      </c>
      <c r="AF48" s="339">
        <v>32500.0</v>
      </c>
      <c r="AG48" s="405" t="s">
        <v>940</v>
      </c>
      <c r="AH48" s="344">
        <v>48750.0</v>
      </c>
      <c r="AI48" s="339">
        <v>18000.0</v>
      </c>
      <c r="AJ48" s="405" t="s">
        <v>940</v>
      </c>
      <c r="AK48" s="344">
        <v>35000.0</v>
      </c>
      <c r="AL48" s="339">
        <v>12000.0</v>
      </c>
      <c r="AM48" s="405" t="s">
        <v>940</v>
      </c>
      <c r="AN48" s="406">
        <v>24000.0</v>
      </c>
      <c r="AO48" s="339">
        <v>180.0</v>
      </c>
      <c r="AP48" s="405" t="s">
        <v>940</v>
      </c>
      <c r="AQ48" s="408">
        <v>360.0</v>
      </c>
      <c r="AR48" s="407">
        <v>540.0</v>
      </c>
      <c r="AS48" s="409" t="s">
        <v>940</v>
      </c>
      <c r="AT48" s="410">
        <v>1080.0</v>
      </c>
      <c r="AU48" s="339">
        <v>270.0</v>
      </c>
      <c r="AV48" s="405" t="s">
        <v>940</v>
      </c>
      <c r="AW48" s="408">
        <v>675.0</v>
      </c>
      <c r="AX48" s="339">
        <v>105.0</v>
      </c>
      <c r="AY48" s="405" t="s">
        <v>940</v>
      </c>
      <c r="AZ48" s="408">
        <v>315.0</v>
      </c>
      <c r="BA48" s="339" t="s">
        <v>940</v>
      </c>
      <c r="BB48" s="344">
        <v>75000.0</v>
      </c>
      <c r="BC48" s="412"/>
    </row>
    <row r="49">
      <c r="B49" s="8"/>
      <c r="C49" s="411" t="s">
        <v>866</v>
      </c>
      <c r="D49" s="338" t="s">
        <v>952</v>
      </c>
      <c r="E49" s="339">
        <v>26000.0</v>
      </c>
      <c r="F49" s="405" t="s">
        <v>940</v>
      </c>
      <c r="G49" s="406">
        <v>52000.0</v>
      </c>
      <c r="H49" s="339">
        <v>10000.0</v>
      </c>
      <c r="I49" s="405" t="s">
        <v>940</v>
      </c>
      <c r="J49" s="406">
        <f t="shared" si="1"/>
        <v>20000</v>
      </c>
      <c r="K49" s="339">
        <f t="shared" si="2"/>
        <v>5000</v>
      </c>
      <c r="L49" s="405" t="s">
        <v>940</v>
      </c>
      <c r="M49" s="406">
        <v>20000.0</v>
      </c>
      <c r="N49" s="339">
        <v>3300.0</v>
      </c>
      <c r="O49" s="405" t="s">
        <v>940</v>
      </c>
      <c r="P49" s="406">
        <v>6600.0</v>
      </c>
      <c r="Q49" s="339">
        <v>105.0</v>
      </c>
      <c r="R49" s="405" t="s">
        <v>940</v>
      </c>
      <c r="S49" s="406">
        <v>210.0</v>
      </c>
      <c r="T49" s="407">
        <v>310.0</v>
      </c>
      <c r="U49" s="405" t="s">
        <v>940</v>
      </c>
      <c r="V49" s="406">
        <v>620.0</v>
      </c>
      <c r="W49" s="339">
        <v>155.0</v>
      </c>
      <c r="X49" s="405" t="s">
        <v>940</v>
      </c>
      <c r="Y49" s="406">
        <v>310.0</v>
      </c>
      <c r="Z49" s="339">
        <v>105.0</v>
      </c>
      <c r="AA49" s="405" t="s">
        <v>940</v>
      </c>
      <c r="AB49" s="406">
        <v>210.0</v>
      </c>
      <c r="AC49" s="339">
        <v>65000.0</v>
      </c>
      <c r="AD49" s="405" t="s">
        <v>940</v>
      </c>
      <c r="AE49" s="406">
        <v>120000.0</v>
      </c>
      <c r="AF49" s="339">
        <v>32500.0</v>
      </c>
      <c r="AG49" s="405" t="s">
        <v>940</v>
      </c>
      <c r="AH49" s="344">
        <v>48750.0</v>
      </c>
      <c r="AI49" s="339">
        <v>18000.0</v>
      </c>
      <c r="AJ49" s="405" t="s">
        <v>940</v>
      </c>
      <c r="AK49" s="344">
        <v>35000.0</v>
      </c>
      <c r="AL49" s="339">
        <v>12000.0</v>
      </c>
      <c r="AM49" s="405" t="s">
        <v>940</v>
      </c>
      <c r="AN49" s="406">
        <v>24000.0</v>
      </c>
      <c r="AO49" s="339">
        <v>180.0</v>
      </c>
      <c r="AP49" s="405" t="s">
        <v>940</v>
      </c>
      <c r="AQ49" s="408">
        <v>360.0</v>
      </c>
      <c r="AR49" s="407">
        <v>540.0</v>
      </c>
      <c r="AS49" s="409" t="s">
        <v>940</v>
      </c>
      <c r="AT49" s="410">
        <v>1080.0</v>
      </c>
      <c r="AU49" s="339">
        <v>270.0</v>
      </c>
      <c r="AV49" s="405" t="s">
        <v>940</v>
      </c>
      <c r="AW49" s="408">
        <v>790.0</v>
      </c>
      <c r="AX49" s="339">
        <v>105.0</v>
      </c>
      <c r="AY49" s="405" t="s">
        <v>940</v>
      </c>
      <c r="AZ49" s="408">
        <v>315.0</v>
      </c>
      <c r="BA49" s="339" t="s">
        <v>940</v>
      </c>
      <c r="BB49" s="344">
        <v>75000.0</v>
      </c>
      <c r="BC49" s="412"/>
    </row>
    <row r="50">
      <c r="B50" s="8"/>
      <c r="C50" s="411" t="s">
        <v>868</v>
      </c>
      <c r="D50" s="338" t="s">
        <v>953</v>
      </c>
      <c r="E50" s="339">
        <v>30000.0</v>
      </c>
      <c r="F50" s="405" t="s">
        <v>940</v>
      </c>
      <c r="G50" s="406">
        <v>60000.0</v>
      </c>
      <c r="H50" s="339">
        <v>11000.0</v>
      </c>
      <c r="I50" s="405" t="s">
        <v>940</v>
      </c>
      <c r="J50" s="406">
        <f t="shared" si="1"/>
        <v>22000</v>
      </c>
      <c r="K50" s="339">
        <f t="shared" si="2"/>
        <v>5500</v>
      </c>
      <c r="L50" s="405" t="s">
        <v>940</v>
      </c>
      <c r="M50" s="406">
        <v>22000.0</v>
      </c>
      <c r="N50" s="339">
        <v>3500.0</v>
      </c>
      <c r="O50" s="405" t="s">
        <v>940</v>
      </c>
      <c r="P50" s="406">
        <v>7000.0</v>
      </c>
      <c r="Q50" s="339">
        <v>120.0</v>
      </c>
      <c r="R50" s="405" t="s">
        <v>940</v>
      </c>
      <c r="S50" s="406">
        <v>240.0</v>
      </c>
      <c r="T50" s="407">
        <v>360.0</v>
      </c>
      <c r="U50" s="405" t="s">
        <v>940</v>
      </c>
      <c r="V50" s="406">
        <v>720.0</v>
      </c>
      <c r="W50" s="339">
        <v>180.0</v>
      </c>
      <c r="X50" s="405" t="s">
        <v>940</v>
      </c>
      <c r="Y50" s="406">
        <v>360.0</v>
      </c>
      <c r="Z50" s="339">
        <v>120.0</v>
      </c>
      <c r="AA50" s="405" t="s">
        <v>940</v>
      </c>
      <c r="AB50" s="406">
        <v>240.0</v>
      </c>
      <c r="AC50" s="339">
        <v>75000.0</v>
      </c>
      <c r="AD50" s="405" t="s">
        <v>940</v>
      </c>
      <c r="AE50" s="406">
        <v>135000.0</v>
      </c>
      <c r="AF50" s="339">
        <v>37500.0</v>
      </c>
      <c r="AG50" s="405" t="s">
        <v>940</v>
      </c>
      <c r="AH50" s="344">
        <v>56250.0</v>
      </c>
      <c r="AI50" s="339">
        <v>20800.0</v>
      </c>
      <c r="AJ50" s="405" t="s">
        <v>940</v>
      </c>
      <c r="AK50" s="344">
        <v>41000.0</v>
      </c>
      <c r="AL50" s="339">
        <v>14000.0</v>
      </c>
      <c r="AM50" s="405" t="s">
        <v>940</v>
      </c>
      <c r="AN50" s="406">
        <v>28000.0</v>
      </c>
      <c r="AO50" s="339">
        <v>210.0</v>
      </c>
      <c r="AP50" s="405" t="s">
        <v>940</v>
      </c>
      <c r="AQ50" s="408">
        <v>420.0</v>
      </c>
      <c r="AR50" s="407">
        <v>630.0</v>
      </c>
      <c r="AS50" s="409" t="s">
        <v>940</v>
      </c>
      <c r="AT50" s="410">
        <v>1260.0</v>
      </c>
      <c r="AU50" s="339">
        <v>315.0</v>
      </c>
      <c r="AV50" s="405" t="s">
        <v>940</v>
      </c>
      <c r="AW50" s="408">
        <v>790.0</v>
      </c>
      <c r="AX50" s="339">
        <v>120.0</v>
      </c>
      <c r="AY50" s="405" t="s">
        <v>940</v>
      </c>
      <c r="AZ50" s="408">
        <v>360.0</v>
      </c>
      <c r="BA50" s="339" t="s">
        <v>940</v>
      </c>
      <c r="BB50" s="344">
        <v>90000.0</v>
      </c>
      <c r="BC50" s="412"/>
    </row>
    <row r="51">
      <c r="B51" s="8"/>
      <c r="C51" s="411" t="s">
        <v>868</v>
      </c>
      <c r="D51" s="338" t="s">
        <v>954</v>
      </c>
      <c r="E51" s="339">
        <v>30000.0</v>
      </c>
      <c r="F51" s="405" t="s">
        <v>940</v>
      </c>
      <c r="G51" s="406">
        <v>60000.0</v>
      </c>
      <c r="H51" s="339">
        <v>13000.0</v>
      </c>
      <c r="I51" s="405" t="s">
        <v>940</v>
      </c>
      <c r="J51" s="406">
        <f t="shared" si="1"/>
        <v>26000</v>
      </c>
      <c r="K51" s="339">
        <f t="shared" si="2"/>
        <v>6500</v>
      </c>
      <c r="L51" s="405" t="s">
        <v>940</v>
      </c>
      <c r="M51" s="406">
        <v>26000.0</v>
      </c>
      <c r="N51" s="339">
        <v>4300.0</v>
      </c>
      <c r="O51" s="405" t="s">
        <v>940</v>
      </c>
      <c r="P51" s="406">
        <v>8600.0</v>
      </c>
      <c r="Q51" s="339">
        <v>120.0</v>
      </c>
      <c r="R51" s="405" t="s">
        <v>940</v>
      </c>
      <c r="S51" s="406">
        <v>240.0</v>
      </c>
      <c r="T51" s="407">
        <v>360.0</v>
      </c>
      <c r="U51" s="405" t="s">
        <v>940</v>
      </c>
      <c r="V51" s="406">
        <v>720.0</v>
      </c>
      <c r="W51" s="339">
        <v>180.0</v>
      </c>
      <c r="X51" s="405" t="s">
        <v>940</v>
      </c>
      <c r="Y51" s="406">
        <v>360.0</v>
      </c>
      <c r="Z51" s="339">
        <v>120.0</v>
      </c>
      <c r="AA51" s="405" t="s">
        <v>940</v>
      </c>
      <c r="AB51" s="406">
        <v>240.0</v>
      </c>
      <c r="AC51" s="339">
        <v>75000.0</v>
      </c>
      <c r="AD51" s="405" t="s">
        <v>940</v>
      </c>
      <c r="AE51" s="406">
        <v>135000.0</v>
      </c>
      <c r="AF51" s="339">
        <v>37500.0</v>
      </c>
      <c r="AG51" s="405" t="s">
        <v>940</v>
      </c>
      <c r="AH51" s="344">
        <v>56250.0</v>
      </c>
      <c r="AI51" s="339">
        <v>20800.0</v>
      </c>
      <c r="AJ51" s="405" t="s">
        <v>940</v>
      </c>
      <c r="AK51" s="344">
        <v>41000.0</v>
      </c>
      <c r="AL51" s="339">
        <v>14000.0</v>
      </c>
      <c r="AM51" s="405" t="s">
        <v>940</v>
      </c>
      <c r="AN51" s="406">
        <v>28000.0</v>
      </c>
      <c r="AO51" s="339">
        <v>210.0</v>
      </c>
      <c r="AP51" s="405" t="s">
        <v>940</v>
      </c>
      <c r="AQ51" s="408">
        <v>420.0</v>
      </c>
      <c r="AR51" s="407">
        <v>630.0</v>
      </c>
      <c r="AS51" s="409" t="s">
        <v>940</v>
      </c>
      <c r="AT51" s="410">
        <v>1260.0</v>
      </c>
      <c r="AU51" s="339">
        <v>315.0</v>
      </c>
      <c r="AV51" s="405" t="s">
        <v>940</v>
      </c>
      <c r="AW51" s="408">
        <v>790.0</v>
      </c>
      <c r="AX51" s="339">
        <v>120.0</v>
      </c>
      <c r="AY51" s="405" t="s">
        <v>940</v>
      </c>
      <c r="AZ51" s="408">
        <v>360.0</v>
      </c>
      <c r="BA51" s="339" t="s">
        <v>940</v>
      </c>
      <c r="BB51" s="344">
        <v>90000.0</v>
      </c>
      <c r="BC51" s="412"/>
    </row>
    <row r="52">
      <c r="B52" s="8"/>
      <c r="C52" s="413" t="s">
        <v>870</v>
      </c>
      <c r="D52" s="414" t="s">
        <v>955</v>
      </c>
      <c r="E52" s="351">
        <v>32000.0</v>
      </c>
      <c r="F52" s="415" t="s">
        <v>940</v>
      </c>
      <c r="G52" s="416">
        <v>64000.0</v>
      </c>
      <c r="H52" s="351">
        <v>15000.0</v>
      </c>
      <c r="I52" s="415" t="s">
        <v>940</v>
      </c>
      <c r="J52" s="416">
        <f t="shared" si="1"/>
        <v>30000</v>
      </c>
      <c r="K52" s="351">
        <f t="shared" si="2"/>
        <v>7500</v>
      </c>
      <c r="L52" s="415" t="s">
        <v>940</v>
      </c>
      <c r="M52" s="416">
        <v>30000.0</v>
      </c>
      <c r="N52" s="351">
        <v>5000.0</v>
      </c>
      <c r="O52" s="415" t="s">
        <v>940</v>
      </c>
      <c r="P52" s="416">
        <v>10000.0</v>
      </c>
      <c r="Q52" s="351">
        <v>150.0</v>
      </c>
      <c r="R52" s="415" t="s">
        <v>940</v>
      </c>
      <c r="S52" s="416">
        <v>300.0</v>
      </c>
      <c r="T52" s="417">
        <v>450.0</v>
      </c>
      <c r="U52" s="415" t="s">
        <v>940</v>
      </c>
      <c r="V52" s="416">
        <v>900.0</v>
      </c>
      <c r="W52" s="351">
        <v>225.0</v>
      </c>
      <c r="X52" s="415" t="s">
        <v>940</v>
      </c>
      <c r="Y52" s="416">
        <v>450.0</v>
      </c>
      <c r="Z52" s="351">
        <v>150.0</v>
      </c>
      <c r="AA52" s="415" t="s">
        <v>940</v>
      </c>
      <c r="AB52" s="416">
        <v>300.0</v>
      </c>
      <c r="AC52" s="351">
        <v>80000.0</v>
      </c>
      <c r="AD52" s="415" t="s">
        <v>940</v>
      </c>
      <c r="AE52" s="350">
        <v>145000.0</v>
      </c>
      <c r="AF52" s="351">
        <v>40000.0</v>
      </c>
      <c r="AG52" s="415" t="s">
        <v>940</v>
      </c>
      <c r="AH52" s="350">
        <v>60000.0</v>
      </c>
      <c r="AI52" s="351">
        <v>22000.0</v>
      </c>
      <c r="AJ52" s="415" t="s">
        <v>940</v>
      </c>
      <c r="AK52" s="350">
        <v>45000.0</v>
      </c>
      <c r="AL52" s="351">
        <v>15000.0</v>
      </c>
      <c r="AM52" s="415" t="s">
        <v>940</v>
      </c>
      <c r="AN52" s="416">
        <v>30000.0</v>
      </c>
      <c r="AO52" s="351">
        <v>260.0</v>
      </c>
      <c r="AP52" s="415" t="s">
        <v>940</v>
      </c>
      <c r="AQ52" s="418">
        <v>520.0</v>
      </c>
      <c r="AR52" s="417">
        <v>790.0</v>
      </c>
      <c r="AS52" s="419" t="s">
        <v>940</v>
      </c>
      <c r="AT52" s="420">
        <v>1580.0</v>
      </c>
      <c r="AU52" s="351">
        <v>400.0</v>
      </c>
      <c r="AV52" s="415" t="s">
        <v>940</v>
      </c>
      <c r="AW52" s="418">
        <v>1000.0</v>
      </c>
      <c r="AX52" s="351">
        <v>150.0</v>
      </c>
      <c r="AY52" s="415" t="s">
        <v>940</v>
      </c>
      <c r="AZ52" s="418">
        <v>450.0</v>
      </c>
      <c r="BA52" s="351" t="s">
        <v>940</v>
      </c>
      <c r="BB52" s="350">
        <v>100000.0</v>
      </c>
      <c r="BC52" s="421"/>
    </row>
    <row r="53">
      <c r="B53" s="8"/>
      <c r="C53" s="411" t="s">
        <v>866</v>
      </c>
      <c r="D53" s="422" t="s">
        <v>956</v>
      </c>
      <c r="E53" s="339">
        <v>26000.0</v>
      </c>
      <c r="F53" s="405" t="s">
        <v>940</v>
      </c>
      <c r="G53" s="406">
        <v>52000.0</v>
      </c>
      <c r="H53" s="339">
        <v>8000.0</v>
      </c>
      <c r="I53" s="405" t="s">
        <v>940</v>
      </c>
      <c r="J53" s="406">
        <v>16000.0</v>
      </c>
      <c r="K53" s="339">
        <v>4000.0</v>
      </c>
      <c r="L53" s="405" t="s">
        <v>940</v>
      </c>
      <c r="M53" s="406">
        <v>16000.0</v>
      </c>
      <c r="N53" s="339">
        <v>2600.0</v>
      </c>
      <c r="O53" s="405" t="s">
        <v>940</v>
      </c>
      <c r="P53" s="406">
        <v>5200.0</v>
      </c>
      <c r="Q53" s="339">
        <v>105.0</v>
      </c>
      <c r="R53" s="405" t="s">
        <v>940</v>
      </c>
      <c r="S53" s="406">
        <v>210.0</v>
      </c>
      <c r="T53" s="407">
        <v>310.0</v>
      </c>
      <c r="U53" s="405" t="s">
        <v>940</v>
      </c>
      <c r="V53" s="406">
        <v>620.0</v>
      </c>
      <c r="W53" s="339">
        <v>155.0</v>
      </c>
      <c r="X53" s="405" t="s">
        <v>940</v>
      </c>
      <c r="Y53" s="406">
        <v>310.0</v>
      </c>
      <c r="Z53" s="339">
        <v>105.0</v>
      </c>
      <c r="AA53" s="405" t="s">
        <v>940</v>
      </c>
      <c r="AB53" s="406">
        <v>210.0</v>
      </c>
      <c r="AC53" s="339">
        <v>65000.0</v>
      </c>
      <c r="AD53" s="405" t="s">
        <v>940</v>
      </c>
      <c r="AE53" s="406">
        <v>120000.0</v>
      </c>
      <c r="AF53" s="339">
        <v>32500.0</v>
      </c>
      <c r="AG53" s="405" t="s">
        <v>940</v>
      </c>
      <c r="AH53" s="344">
        <v>48750.0</v>
      </c>
      <c r="AI53" s="339">
        <v>18000.0</v>
      </c>
      <c r="AJ53" s="405" t="s">
        <v>940</v>
      </c>
      <c r="AK53" s="344">
        <v>35000.0</v>
      </c>
      <c r="AL53" s="339">
        <v>12000.0</v>
      </c>
      <c r="AM53" s="405" t="s">
        <v>940</v>
      </c>
      <c r="AN53" s="406">
        <v>24000.0</v>
      </c>
      <c r="AO53" s="339">
        <v>180.0</v>
      </c>
      <c r="AP53" s="405" t="s">
        <v>940</v>
      </c>
      <c r="AQ53" s="408">
        <v>360.0</v>
      </c>
      <c r="AR53" s="339">
        <v>540.0</v>
      </c>
      <c r="AS53" s="405" t="s">
        <v>940</v>
      </c>
      <c r="AT53" s="408">
        <v>1080.0</v>
      </c>
      <c r="AU53" s="339">
        <v>270.0</v>
      </c>
      <c r="AV53" s="405" t="s">
        <v>940</v>
      </c>
      <c r="AW53" s="408">
        <v>675.0</v>
      </c>
      <c r="AX53" s="339">
        <v>105.0</v>
      </c>
      <c r="AY53" s="405" t="s">
        <v>940</v>
      </c>
      <c r="AZ53" s="408">
        <v>315.0</v>
      </c>
      <c r="BA53" s="339" t="s">
        <v>940</v>
      </c>
      <c r="BB53" s="344">
        <v>75000.0</v>
      </c>
      <c r="BC53" s="403"/>
    </row>
    <row r="54">
      <c r="C54" s="411" t="s">
        <v>866</v>
      </c>
      <c r="D54" s="422" t="s">
        <v>957</v>
      </c>
      <c r="E54" s="339">
        <v>26000.0</v>
      </c>
      <c r="F54" s="405" t="s">
        <v>940</v>
      </c>
      <c r="G54" s="406">
        <v>52000.0</v>
      </c>
      <c r="H54" s="339">
        <v>8000.0</v>
      </c>
      <c r="I54" s="405" t="s">
        <v>940</v>
      </c>
      <c r="J54" s="406">
        <v>16000.0</v>
      </c>
      <c r="K54" s="339">
        <v>4000.0</v>
      </c>
      <c r="L54" s="405" t="s">
        <v>940</v>
      </c>
      <c r="M54" s="406">
        <v>16000.0</v>
      </c>
      <c r="N54" s="339">
        <v>2600.0</v>
      </c>
      <c r="O54" s="405" t="s">
        <v>940</v>
      </c>
      <c r="P54" s="406">
        <v>5200.0</v>
      </c>
      <c r="Q54" s="339">
        <v>105.0</v>
      </c>
      <c r="R54" s="405" t="s">
        <v>940</v>
      </c>
      <c r="S54" s="406">
        <v>210.0</v>
      </c>
      <c r="T54" s="407">
        <v>310.0</v>
      </c>
      <c r="U54" s="405" t="s">
        <v>940</v>
      </c>
      <c r="V54" s="406">
        <v>620.0</v>
      </c>
      <c r="W54" s="339">
        <v>155.0</v>
      </c>
      <c r="X54" s="405" t="s">
        <v>940</v>
      </c>
      <c r="Y54" s="406">
        <v>310.0</v>
      </c>
      <c r="Z54" s="339">
        <v>105.0</v>
      </c>
      <c r="AA54" s="405" t="s">
        <v>940</v>
      </c>
      <c r="AB54" s="406">
        <v>210.0</v>
      </c>
      <c r="AC54" s="339">
        <v>65000.0</v>
      </c>
      <c r="AD54" s="405" t="s">
        <v>940</v>
      </c>
      <c r="AE54" s="406">
        <v>120000.0</v>
      </c>
      <c r="AF54" s="339">
        <v>32500.0</v>
      </c>
      <c r="AG54" s="405" t="s">
        <v>940</v>
      </c>
      <c r="AH54" s="344">
        <v>48750.0</v>
      </c>
      <c r="AI54" s="339">
        <v>18000.0</v>
      </c>
      <c r="AJ54" s="405" t="s">
        <v>940</v>
      </c>
      <c r="AK54" s="344">
        <v>35000.0</v>
      </c>
      <c r="AL54" s="339">
        <v>12000.0</v>
      </c>
      <c r="AM54" s="405" t="s">
        <v>940</v>
      </c>
      <c r="AN54" s="406">
        <v>24000.0</v>
      </c>
      <c r="AO54" s="339">
        <v>180.0</v>
      </c>
      <c r="AP54" s="405" t="s">
        <v>940</v>
      </c>
      <c r="AQ54" s="408">
        <v>360.0</v>
      </c>
      <c r="AR54" s="339">
        <v>540.0</v>
      </c>
      <c r="AS54" s="405" t="s">
        <v>940</v>
      </c>
      <c r="AT54" s="408">
        <v>1080.0</v>
      </c>
      <c r="AU54" s="339">
        <v>270.0</v>
      </c>
      <c r="AV54" s="405" t="s">
        <v>940</v>
      </c>
      <c r="AW54" s="408">
        <v>675.0</v>
      </c>
      <c r="AX54" s="339">
        <v>105.0</v>
      </c>
      <c r="AY54" s="405" t="s">
        <v>940</v>
      </c>
      <c r="AZ54" s="408">
        <v>315.0</v>
      </c>
      <c r="BA54" s="339" t="s">
        <v>940</v>
      </c>
      <c r="BB54" s="344">
        <v>80000.0</v>
      </c>
      <c r="BC54" s="412"/>
    </row>
    <row r="55">
      <c r="C55" s="411" t="s">
        <v>866</v>
      </c>
      <c r="D55" s="422" t="s">
        <v>958</v>
      </c>
      <c r="E55" s="339">
        <v>26000.0</v>
      </c>
      <c r="F55" s="405" t="s">
        <v>940</v>
      </c>
      <c r="G55" s="406">
        <v>52000.0</v>
      </c>
      <c r="H55" s="339">
        <v>8000.0</v>
      </c>
      <c r="I55" s="405" t="s">
        <v>940</v>
      </c>
      <c r="J55" s="406">
        <v>16000.0</v>
      </c>
      <c r="K55" s="339">
        <v>4000.0</v>
      </c>
      <c r="L55" s="405" t="s">
        <v>940</v>
      </c>
      <c r="M55" s="406">
        <v>16000.0</v>
      </c>
      <c r="N55" s="339">
        <v>2600.0</v>
      </c>
      <c r="O55" s="405" t="s">
        <v>940</v>
      </c>
      <c r="P55" s="406">
        <v>5200.0</v>
      </c>
      <c r="Q55" s="339">
        <v>105.0</v>
      </c>
      <c r="R55" s="405" t="s">
        <v>940</v>
      </c>
      <c r="S55" s="406">
        <v>210.0</v>
      </c>
      <c r="T55" s="407">
        <v>310.0</v>
      </c>
      <c r="U55" s="405" t="s">
        <v>940</v>
      </c>
      <c r="V55" s="406">
        <v>620.0</v>
      </c>
      <c r="W55" s="339">
        <v>155.0</v>
      </c>
      <c r="X55" s="405" t="s">
        <v>940</v>
      </c>
      <c r="Y55" s="406">
        <v>310.0</v>
      </c>
      <c r="Z55" s="339">
        <v>105.0</v>
      </c>
      <c r="AA55" s="405" t="s">
        <v>940</v>
      </c>
      <c r="AB55" s="406">
        <v>210.0</v>
      </c>
      <c r="AC55" s="339">
        <v>65000.0</v>
      </c>
      <c r="AD55" s="405" t="s">
        <v>940</v>
      </c>
      <c r="AE55" s="406">
        <v>120000.0</v>
      </c>
      <c r="AF55" s="339">
        <v>32500.0</v>
      </c>
      <c r="AG55" s="405" t="s">
        <v>940</v>
      </c>
      <c r="AH55" s="344">
        <v>48750.0</v>
      </c>
      <c r="AI55" s="339">
        <v>18000.0</v>
      </c>
      <c r="AJ55" s="405" t="s">
        <v>940</v>
      </c>
      <c r="AK55" s="344">
        <v>35000.0</v>
      </c>
      <c r="AL55" s="339">
        <v>12000.0</v>
      </c>
      <c r="AM55" s="405" t="s">
        <v>940</v>
      </c>
      <c r="AN55" s="406">
        <v>24000.0</v>
      </c>
      <c r="AO55" s="339">
        <v>180.0</v>
      </c>
      <c r="AP55" s="405" t="s">
        <v>940</v>
      </c>
      <c r="AQ55" s="408">
        <v>360.0</v>
      </c>
      <c r="AR55" s="339">
        <v>540.0</v>
      </c>
      <c r="AS55" s="405" t="s">
        <v>940</v>
      </c>
      <c r="AT55" s="408">
        <v>1080.0</v>
      </c>
      <c r="AU55" s="339">
        <v>270.0</v>
      </c>
      <c r="AV55" s="405" t="s">
        <v>940</v>
      </c>
      <c r="AW55" s="408">
        <v>675.0</v>
      </c>
      <c r="AX55" s="339">
        <v>105.0</v>
      </c>
      <c r="AY55" s="405" t="s">
        <v>940</v>
      </c>
      <c r="AZ55" s="408">
        <v>315.0</v>
      </c>
      <c r="BA55" s="339" t="s">
        <v>940</v>
      </c>
      <c r="BB55" s="344">
        <v>85000.0</v>
      </c>
      <c r="BC55" s="412"/>
    </row>
    <row r="56">
      <c r="C56" s="411" t="s">
        <v>870</v>
      </c>
      <c r="D56" s="422" t="s">
        <v>959</v>
      </c>
      <c r="E56" s="339">
        <v>32000.0</v>
      </c>
      <c r="F56" s="405" t="s">
        <v>940</v>
      </c>
      <c r="G56" s="406">
        <v>64000.0</v>
      </c>
      <c r="H56" s="339">
        <v>15000.0</v>
      </c>
      <c r="I56" s="405" t="s">
        <v>940</v>
      </c>
      <c r="J56" s="406">
        <v>30000.0</v>
      </c>
      <c r="K56" s="339">
        <v>7500.0</v>
      </c>
      <c r="L56" s="405" t="s">
        <v>940</v>
      </c>
      <c r="M56" s="406">
        <v>30000.0</v>
      </c>
      <c r="N56" s="339">
        <v>5000.0</v>
      </c>
      <c r="O56" s="405" t="s">
        <v>940</v>
      </c>
      <c r="P56" s="406">
        <v>10000.0</v>
      </c>
      <c r="Q56" s="339">
        <v>150.0</v>
      </c>
      <c r="R56" s="405" t="s">
        <v>940</v>
      </c>
      <c r="S56" s="406">
        <v>300.0</v>
      </c>
      <c r="T56" s="407">
        <v>450.0</v>
      </c>
      <c r="U56" s="405" t="s">
        <v>940</v>
      </c>
      <c r="V56" s="406">
        <v>900.0</v>
      </c>
      <c r="W56" s="339">
        <v>225.0</v>
      </c>
      <c r="X56" s="405" t="s">
        <v>940</v>
      </c>
      <c r="Y56" s="406">
        <v>450.0</v>
      </c>
      <c r="Z56" s="339">
        <v>150.0</v>
      </c>
      <c r="AA56" s="405" t="s">
        <v>940</v>
      </c>
      <c r="AB56" s="406">
        <v>300.0</v>
      </c>
      <c r="AC56" s="339">
        <v>80000.0</v>
      </c>
      <c r="AD56" s="405" t="s">
        <v>940</v>
      </c>
      <c r="AE56" s="406">
        <v>145000.0</v>
      </c>
      <c r="AF56" s="339">
        <v>40000.0</v>
      </c>
      <c r="AG56" s="405" t="s">
        <v>940</v>
      </c>
      <c r="AH56" s="344">
        <v>60000.0</v>
      </c>
      <c r="AI56" s="339">
        <v>22000.0</v>
      </c>
      <c r="AJ56" s="405" t="s">
        <v>940</v>
      </c>
      <c r="AK56" s="344">
        <v>45000.0</v>
      </c>
      <c r="AL56" s="339">
        <v>15000.0</v>
      </c>
      <c r="AM56" s="405" t="s">
        <v>940</v>
      </c>
      <c r="AN56" s="406">
        <v>30000.0</v>
      </c>
      <c r="AO56" s="339">
        <v>260.0</v>
      </c>
      <c r="AP56" s="405" t="s">
        <v>940</v>
      </c>
      <c r="AQ56" s="408">
        <v>520.0</v>
      </c>
      <c r="AR56" s="339">
        <v>790.0</v>
      </c>
      <c r="AS56" s="405" t="s">
        <v>940</v>
      </c>
      <c r="AT56" s="408">
        <v>1580.0</v>
      </c>
      <c r="AU56" s="339">
        <v>400.0</v>
      </c>
      <c r="AV56" s="405" t="s">
        <v>940</v>
      </c>
      <c r="AW56" s="408">
        <v>1000.0</v>
      </c>
      <c r="AX56" s="339">
        <v>150.0</v>
      </c>
      <c r="AY56" s="405" t="s">
        <v>940</v>
      </c>
      <c r="AZ56" s="408">
        <v>450.0</v>
      </c>
      <c r="BA56" s="339" t="s">
        <v>940</v>
      </c>
      <c r="BB56" s="344">
        <v>95000.0</v>
      </c>
      <c r="BC56" s="412"/>
    </row>
    <row r="57">
      <c r="C57" s="411" t="s">
        <v>870</v>
      </c>
      <c r="D57" s="422" t="s">
        <v>960</v>
      </c>
      <c r="E57" s="339">
        <v>32000.0</v>
      </c>
      <c r="F57" s="405" t="s">
        <v>940</v>
      </c>
      <c r="G57" s="406">
        <v>64000.0</v>
      </c>
      <c r="H57" s="339">
        <v>15000.0</v>
      </c>
      <c r="I57" s="405" t="s">
        <v>940</v>
      </c>
      <c r="J57" s="406">
        <v>30000.0</v>
      </c>
      <c r="K57" s="339">
        <v>7500.0</v>
      </c>
      <c r="L57" s="405" t="s">
        <v>940</v>
      </c>
      <c r="M57" s="406">
        <v>30000.0</v>
      </c>
      <c r="N57" s="339">
        <v>5000.0</v>
      </c>
      <c r="O57" s="405" t="s">
        <v>940</v>
      </c>
      <c r="P57" s="406">
        <v>10000.0</v>
      </c>
      <c r="Q57" s="339">
        <v>150.0</v>
      </c>
      <c r="R57" s="405" t="s">
        <v>940</v>
      </c>
      <c r="S57" s="406">
        <v>300.0</v>
      </c>
      <c r="T57" s="407">
        <v>450.0</v>
      </c>
      <c r="U57" s="405" t="s">
        <v>940</v>
      </c>
      <c r="V57" s="406">
        <v>900.0</v>
      </c>
      <c r="W57" s="339">
        <v>225.0</v>
      </c>
      <c r="X57" s="405" t="s">
        <v>940</v>
      </c>
      <c r="Y57" s="406">
        <v>450.0</v>
      </c>
      <c r="Z57" s="339">
        <v>150.0</v>
      </c>
      <c r="AA57" s="405" t="s">
        <v>940</v>
      </c>
      <c r="AB57" s="406">
        <v>300.0</v>
      </c>
      <c r="AC57" s="339">
        <v>80000.0</v>
      </c>
      <c r="AD57" s="405" t="s">
        <v>940</v>
      </c>
      <c r="AE57" s="406">
        <v>145000.0</v>
      </c>
      <c r="AF57" s="339">
        <v>40000.0</v>
      </c>
      <c r="AG57" s="405" t="s">
        <v>940</v>
      </c>
      <c r="AH57" s="344">
        <v>60000.0</v>
      </c>
      <c r="AI57" s="339">
        <v>22000.0</v>
      </c>
      <c r="AJ57" s="405" t="s">
        <v>940</v>
      </c>
      <c r="AK57" s="344">
        <v>45000.0</v>
      </c>
      <c r="AL57" s="339">
        <v>15000.0</v>
      </c>
      <c r="AM57" s="405" t="s">
        <v>940</v>
      </c>
      <c r="AN57" s="406">
        <v>30000.0</v>
      </c>
      <c r="AO57" s="339">
        <v>260.0</v>
      </c>
      <c r="AP57" s="405" t="s">
        <v>940</v>
      </c>
      <c r="AQ57" s="408">
        <v>520.0</v>
      </c>
      <c r="AR57" s="339">
        <v>790.0</v>
      </c>
      <c r="AS57" s="405" t="s">
        <v>940</v>
      </c>
      <c r="AT57" s="408">
        <v>1580.0</v>
      </c>
      <c r="AU57" s="339">
        <v>400.0</v>
      </c>
      <c r="AV57" s="405" t="s">
        <v>940</v>
      </c>
      <c r="AW57" s="408">
        <v>1000.0</v>
      </c>
      <c r="AX57" s="339">
        <v>150.0</v>
      </c>
      <c r="AY57" s="405" t="s">
        <v>940</v>
      </c>
      <c r="AZ57" s="408">
        <v>450.0</v>
      </c>
      <c r="BA57" s="339" t="s">
        <v>940</v>
      </c>
      <c r="BB57" s="344">
        <v>100000.0</v>
      </c>
      <c r="BC57" s="412"/>
    </row>
    <row r="58">
      <c r="C58" s="411" t="s">
        <v>870</v>
      </c>
      <c r="D58" s="422" t="s">
        <v>961</v>
      </c>
      <c r="E58" s="339">
        <v>32000.0</v>
      </c>
      <c r="F58" s="405" t="s">
        <v>940</v>
      </c>
      <c r="G58" s="406">
        <v>64000.0</v>
      </c>
      <c r="H58" s="339">
        <v>15000.0</v>
      </c>
      <c r="I58" s="405" t="s">
        <v>940</v>
      </c>
      <c r="J58" s="406">
        <v>30000.0</v>
      </c>
      <c r="K58" s="339">
        <v>7500.0</v>
      </c>
      <c r="L58" s="405" t="s">
        <v>940</v>
      </c>
      <c r="M58" s="406">
        <v>30000.0</v>
      </c>
      <c r="N58" s="339">
        <v>5000.0</v>
      </c>
      <c r="O58" s="405" t="s">
        <v>940</v>
      </c>
      <c r="P58" s="406">
        <v>10000.0</v>
      </c>
      <c r="Q58" s="339">
        <v>150.0</v>
      </c>
      <c r="R58" s="405" t="s">
        <v>940</v>
      </c>
      <c r="S58" s="406">
        <v>300.0</v>
      </c>
      <c r="T58" s="407">
        <v>450.0</v>
      </c>
      <c r="U58" s="405" t="s">
        <v>940</v>
      </c>
      <c r="V58" s="406">
        <v>900.0</v>
      </c>
      <c r="W58" s="339">
        <v>225.0</v>
      </c>
      <c r="X58" s="405" t="s">
        <v>940</v>
      </c>
      <c r="Y58" s="406">
        <v>450.0</v>
      </c>
      <c r="Z58" s="339">
        <v>150.0</v>
      </c>
      <c r="AA58" s="405" t="s">
        <v>940</v>
      </c>
      <c r="AB58" s="406">
        <v>300.0</v>
      </c>
      <c r="AC58" s="339">
        <v>80000.0</v>
      </c>
      <c r="AD58" s="405" t="s">
        <v>940</v>
      </c>
      <c r="AE58" s="406">
        <v>145000.0</v>
      </c>
      <c r="AF58" s="339">
        <v>40000.0</v>
      </c>
      <c r="AG58" s="405" t="s">
        <v>940</v>
      </c>
      <c r="AH58" s="344">
        <v>60000.0</v>
      </c>
      <c r="AI58" s="339">
        <v>22000.0</v>
      </c>
      <c r="AJ58" s="405" t="s">
        <v>940</v>
      </c>
      <c r="AK58" s="344">
        <v>45000.0</v>
      </c>
      <c r="AL58" s="339">
        <v>15000.0</v>
      </c>
      <c r="AM58" s="405" t="s">
        <v>940</v>
      </c>
      <c r="AN58" s="406">
        <v>30000.0</v>
      </c>
      <c r="AO58" s="339">
        <v>260.0</v>
      </c>
      <c r="AP58" s="405" t="s">
        <v>940</v>
      </c>
      <c r="AQ58" s="408">
        <v>520.0</v>
      </c>
      <c r="AR58" s="339">
        <v>790.0</v>
      </c>
      <c r="AS58" s="405" t="s">
        <v>940</v>
      </c>
      <c r="AT58" s="408">
        <v>1580.0</v>
      </c>
      <c r="AU58" s="339">
        <v>400.0</v>
      </c>
      <c r="AV58" s="405" t="s">
        <v>940</v>
      </c>
      <c r="AW58" s="408">
        <v>1000.0</v>
      </c>
      <c r="AX58" s="339">
        <v>150.0</v>
      </c>
      <c r="AY58" s="405" t="s">
        <v>940</v>
      </c>
      <c r="AZ58" s="408">
        <v>450.0</v>
      </c>
      <c r="BA58" s="339" t="s">
        <v>940</v>
      </c>
      <c r="BB58" s="344">
        <v>105000.0</v>
      </c>
      <c r="BC58" s="412"/>
    </row>
    <row r="59">
      <c r="C59" s="411" t="s">
        <v>873</v>
      </c>
      <c r="D59" s="422" t="s">
        <v>962</v>
      </c>
      <c r="E59" s="339">
        <v>39000.0</v>
      </c>
      <c r="F59" s="405" t="s">
        <v>940</v>
      </c>
      <c r="G59" s="406">
        <v>78000.0</v>
      </c>
      <c r="H59" s="339">
        <v>19500.0</v>
      </c>
      <c r="I59" s="405" t="s">
        <v>940</v>
      </c>
      <c r="J59" s="406">
        <v>39000.0</v>
      </c>
      <c r="K59" s="339">
        <v>9750.0</v>
      </c>
      <c r="L59" s="405" t="s">
        <v>940</v>
      </c>
      <c r="M59" s="406">
        <v>39000.0</v>
      </c>
      <c r="N59" s="339">
        <v>6500.0</v>
      </c>
      <c r="O59" s="405" t="s">
        <v>940</v>
      </c>
      <c r="P59" s="406">
        <v>13000.0</v>
      </c>
      <c r="Q59" s="339">
        <v>160.0</v>
      </c>
      <c r="R59" s="405" t="s">
        <v>940</v>
      </c>
      <c r="S59" s="406">
        <v>320.0</v>
      </c>
      <c r="T59" s="407">
        <v>500.0</v>
      </c>
      <c r="U59" s="405" t="s">
        <v>940</v>
      </c>
      <c r="V59" s="406">
        <v>1000.0</v>
      </c>
      <c r="W59" s="339">
        <v>250.0</v>
      </c>
      <c r="X59" s="405" t="s">
        <v>940</v>
      </c>
      <c r="Y59" s="406">
        <v>500.0</v>
      </c>
      <c r="Z59" s="339">
        <v>160.0</v>
      </c>
      <c r="AA59" s="405" t="s">
        <v>940</v>
      </c>
      <c r="AB59" s="406">
        <v>320.0</v>
      </c>
      <c r="AC59" s="339">
        <v>94000.0</v>
      </c>
      <c r="AD59" s="405" t="s">
        <v>940</v>
      </c>
      <c r="AE59" s="406">
        <v>170000.0</v>
      </c>
      <c r="AF59" s="339">
        <v>47000.0</v>
      </c>
      <c r="AG59" s="405" t="s">
        <v>940</v>
      </c>
      <c r="AH59" s="344">
        <v>84000.0</v>
      </c>
      <c r="AI59" s="339">
        <v>26000.0</v>
      </c>
      <c r="AJ59" s="405" t="s">
        <v>940</v>
      </c>
      <c r="AK59" s="344">
        <v>52000.0</v>
      </c>
      <c r="AL59" s="339">
        <v>20000.0</v>
      </c>
      <c r="AM59" s="405" t="s">
        <v>940</v>
      </c>
      <c r="AN59" s="406">
        <v>40000.0</v>
      </c>
      <c r="AO59" s="339">
        <v>360.0</v>
      </c>
      <c r="AP59" s="405" t="s">
        <v>940</v>
      </c>
      <c r="AQ59" s="408">
        <v>720.0</v>
      </c>
      <c r="AR59" s="339">
        <v>1250.0</v>
      </c>
      <c r="AS59" s="405" t="s">
        <v>940</v>
      </c>
      <c r="AT59" s="408">
        <v>2500.0</v>
      </c>
      <c r="AU59" s="339">
        <v>920.0</v>
      </c>
      <c r="AV59" s="405" t="s">
        <v>940</v>
      </c>
      <c r="AW59" s="408">
        <v>2500.0</v>
      </c>
      <c r="AX59" s="339">
        <v>165.0</v>
      </c>
      <c r="AY59" s="405" t="s">
        <v>940</v>
      </c>
      <c r="AZ59" s="408">
        <v>500.0</v>
      </c>
      <c r="BA59" s="339" t="s">
        <v>940</v>
      </c>
      <c r="BB59" s="344">
        <v>115000.0</v>
      </c>
      <c r="BC59" s="412"/>
    </row>
    <row r="60">
      <c r="C60" s="411" t="s">
        <v>873</v>
      </c>
      <c r="D60" s="422" t="s">
        <v>963</v>
      </c>
      <c r="E60" s="339">
        <v>39000.0</v>
      </c>
      <c r="F60" s="405" t="s">
        <v>940</v>
      </c>
      <c r="G60" s="406">
        <v>78000.0</v>
      </c>
      <c r="H60" s="339">
        <v>19500.0</v>
      </c>
      <c r="I60" s="405" t="s">
        <v>940</v>
      </c>
      <c r="J60" s="406">
        <v>39000.0</v>
      </c>
      <c r="K60" s="339">
        <v>9750.0</v>
      </c>
      <c r="L60" s="405" t="s">
        <v>940</v>
      </c>
      <c r="M60" s="406">
        <v>39000.0</v>
      </c>
      <c r="N60" s="339">
        <v>6500.0</v>
      </c>
      <c r="O60" s="405" t="s">
        <v>940</v>
      </c>
      <c r="P60" s="406">
        <v>13000.0</v>
      </c>
      <c r="Q60" s="339">
        <v>160.0</v>
      </c>
      <c r="R60" s="405" t="s">
        <v>940</v>
      </c>
      <c r="S60" s="406">
        <v>320.0</v>
      </c>
      <c r="T60" s="407">
        <v>500.0</v>
      </c>
      <c r="U60" s="405" t="s">
        <v>940</v>
      </c>
      <c r="V60" s="406">
        <v>1000.0</v>
      </c>
      <c r="W60" s="339">
        <v>250.0</v>
      </c>
      <c r="X60" s="405" t="s">
        <v>940</v>
      </c>
      <c r="Y60" s="406">
        <v>500.0</v>
      </c>
      <c r="Z60" s="339">
        <v>160.0</v>
      </c>
      <c r="AA60" s="405" t="s">
        <v>940</v>
      </c>
      <c r="AB60" s="406">
        <v>320.0</v>
      </c>
      <c r="AC60" s="339">
        <v>94000.0</v>
      </c>
      <c r="AD60" s="405" t="s">
        <v>940</v>
      </c>
      <c r="AE60" s="406">
        <v>170000.0</v>
      </c>
      <c r="AF60" s="339">
        <v>47000.0</v>
      </c>
      <c r="AG60" s="405" t="s">
        <v>940</v>
      </c>
      <c r="AH60" s="344">
        <v>84000.0</v>
      </c>
      <c r="AI60" s="339">
        <v>26000.0</v>
      </c>
      <c r="AJ60" s="405" t="s">
        <v>940</v>
      </c>
      <c r="AK60" s="344">
        <v>52000.0</v>
      </c>
      <c r="AL60" s="339">
        <v>20000.0</v>
      </c>
      <c r="AM60" s="405" t="s">
        <v>940</v>
      </c>
      <c r="AN60" s="406">
        <v>40000.0</v>
      </c>
      <c r="AO60" s="339">
        <v>360.0</v>
      </c>
      <c r="AP60" s="405" t="s">
        <v>940</v>
      </c>
      <c r="AQ60" s="408">
        <v>720.0</v>
      </c>
      <c r="AR60" s="339">
        <v>1250.0</v>
      </c>
      <c r="AS60" s="405" t="s">
        <v>940</v>
      </c>
      <c r="AT60" s="408">
        <v>2500.0</v>
      </c>
      <c r="AU60" s="339">
        <v>920.0</v>
      </c>
      <c r="AV60" s="405" t="s">
        <v>940</v>
      </c>
      <c r="AW60" s="408">
        <v>2500.0</v>
      </c>
      <c r="AX60" s="339">
        <v>165.0</v>
      </c>
      <c r="AY60" s="405" t="s">
        <v>940</v>
      </c>
      <c r="AZ60" s="408">
        <v>500.0</v>
      </c>
      <c r="BA60" s="339" t="s">
        <v>940</v>
      </c>
      <c r="BB60" s="344">
        <v>120000.0</v>
      </c>
      <c r="BC60" s="412"/>
    </row>
    <row r="61" ht="16.5" customHeight="1">
      <c r="C61" s="411" t="s">
        <v>873</v>
      </c>
      <c r="D61" s="422" t="s">
        <v>964</v>
      </c>
      <c r="E61" s="339">
        <v>39000.0</v>
      </c>
      <c r="F61" s="405" t="s">
        <v>940</v>
      </c>
      <c r="G61" s="406">
        <v>78000.0</v>
      </c>
      <c r="H61" s="339">
        <v>19500.0</v>
      </c>
      <c r="I61" s="405" t="s">
        <v>940</v>
      </c>
      <c r="J61" s="406">
        <v>39000.0</v>
      </c>
      <c r="K61" s="339">
        <v>9750.0</v>
      </c>
      <c r="L61" s="405" t="s">
        <v>940</v>
      </c>
      <c r="M61" s="406">
        <v>39000.0</v>
      </c>
      <c r="N61" s="339">
        <v>6500.0</v>
      </c>
      <c r="O61" s="405" t="s">
        <v>940</v>
      </c>
      <c r="P61" s="406">
        <v>13000.0</v>
      </c>
      <c r="Q61" s="339">
        <v>160.0</v>
      </c>
      <c r="R61" s="405" t="s">
        <v>940</v>
      </c>
      <c r="S61" s="406">
        <v>320.0</v>
      </c>
      <c r="T61" s="407">
        <v>500.0</v>
      </c>
      <c r="U61" s="405" t="s">
        <v>940</v>
      </c>
      <c r="V61" s="406">
        <v>1000.0</v>
      </c>
      <c r="W61" s="339">
        <v>250.0</v>
      </c>
      <c r="X61" s="405" t="s">
        <v>940</v>
      </c>
      <c r="Y61" s="406">
        <v>500.0</v>
      </c>
      <c r="Z61" s="339">
        <v>160.0</v>
      </c>
      <c r="AA61" s="405" t="s">
        <v>940</v>
      </c>
      <c r="AB61" s="406">
        <v>320.0</v>
      </c>
      <c r="AC61" s="339">
        <v>94000.0</v>
      </c>
      <c r="AD61" s="405" t="s">
        <v>940</v>
      </c>
      <c r="AE61" s="406">
        <v>170000.0</v>
      </c>
      <c r="AF61" s="339">
        <v>47000.0</v>
      </c>
      <c r="AG61" s="405" t="s">
        <v>940</v>
      </c>
      <c r="AH61" s="344">
        <v>84000.0</v>
      </c>
      <c r="AI61" s="339">
        <v>26000.0</v>
      </c>
      <c r="AJ61" s="405" t="s">
        <v>940</v>
      </c>
      <c r="AK61" s="344">
        <v>52000.0</v>
      </c>
      <c r="AL61" s="339">
        <v>20000.0</v>
      </c>
      <c r="AM61" s="405" t="s">
        <v>940</v>
      </c>
      <c r="AN61" s="406">
        <v>40000.0</v>
      </c>
      <c r="AO61" s="339">
        <v>360.0</v>
      </c>
      <c r="AP61" s="405" t="s">
        <v>940</v>
      </c>
      <c r="AQ61" s="408">
        <v>720.0</v>
      </c>
      <c r="AR61" s="339">
        <v>1250.0</v>
      </c>
      <c r="AS61" s="405" t="s">
        <v>940</v>
      </c>
      <c r="AT61" s="408">
        <v>2500.0</v>
      </c>
      <c r="AU61" s="339">
        <v>920.0</v>
      </c>
      <c r="AV61" s="405" t="s">
        <v>940</v>
      </c>
      <c r="AW61" s="408">
        <v>2500.0</v>
      </c>
      <c r="AX61" s="339">
        <v>165.0</v>
      </c>
      <c r="AY61" s="405" t="s">
        <v>940</v>
      </c>
      <c r="AZ61" s="408">
        <v>500.0</v>
      </c>
      <c r="BA61" s="339" t="s">
        <v>940</v>
      </c>
      <c r="BB61" s="344">
        <v>125000.0</v>
      </c>
      <c r="BC61" s="412"/>
    </row>
    <row r="62" ht="16.5" customHeight="1">
      <c r="C62" s="411" t="s">
        <v>876</v>
      </c>
      <c r="D62" s="422" t="s">
        <v>965</v>
      </c>
      <c r="E62" s="339">
        <v>45000.0</v>
      </c>
      <c r="F62" s="405" t="s">
        <v>940</v>
      </c>
      <c r="G62" s="406">
        <v>90000.0</v>
      </c>
      <c r="H62" s="339">
        <v>22500.0</v>
      </c>
      <c r="I62" s="405" t="s">
        <v>940</v>
      </c>
      <c r="J62" s="406">
        <v>45000.0</v>
      </c>
      <c r="K62" s="339">
        <v>11250.0</v>
      </c>
      <c r="L62" s="405" t="s">
        <v>940</v>
      </c>
      <c r="M62" s="406">
        <v>45000.0</v>
      </c>
      <c r="N62" s="339">
        <v>7500.0</v>
      </c>
      <c r="O62" s="405" t="s">
        <v>940</v>
      </c>
      <c r="P62" s="406">
        <v>15000.0</v>
      </c>
      <c r="Q62" s="339">
        <v>200.0</v>
      </c>
      <c r="R62" s="405" t="s">
        <v>940</v>
      </c>
      <c r="S62" s="406">
        <v>400.0</v>
      </c>
      <c r="T62" s="407">
        <v>600.0</v>
      </c>
      <c r="U62" s="405" t="s">
        <v>940</v>
      </c>
      <c r="V62" s="406">
        <v>1200.0</v>
      </c>
      <c r="W62" s="339">
        <v>300.0</v>
      </c>
      <c r="X62" s="405" t="s">
        <v>940</v>
      </c>
      <c r="Y62" s="406">
        <v>600.0</v>
      </c>
      <c r="Z62" s="339">
        <v>200.0</v>
      </c>
      <c r="AA62" s="405" t="s">
        <v>940</v>
      </c>
      <c r="AB62" s="406">
        <v>400.0</v>
      </c>
      <c r="AC62" s="339">
        <v>100000.0</v>
      </c>
      <c r="AD62" s="405" t="s">
        <v>940</v>
      </c>
      <c r="AE62" s="406">
        <v>200000.0</v>
      </c>
      <c r="AF62" s="339">
        <v>50000.0</v>
      </c>
      <c r="AG62" s="405" t="s">
        <v>940</v>
      </c>
      <c r="AH62" s="344">
        <v>90000.0</v>
      </c>
      <c r="AI62" s="339">
        <v>28000.0</v>
      </c>
      <c r="AJ62" s="405" t="s">
        <v>940</v>
      </c>
      <c r="AK62" s="344">
        <v>90000.0</v>
      </c>
      <c r="AL62" s="339">
        <v>22000.0</v>
      </c>
      <c r="AM62" s="405" t="s">
        <v>940</v>
      </c>
      <c r="AN62" s="406">
        <v>45000.0</v>
      </c>
      <c r="AO62" s="339">
        <v>400.0</v>
      </c>
      <c r="AP62" s="405" t="s">
        <v>940</v>
      </c>
      <c r="AQ62" s="408">
        <v>1000.0</v>
      </c>
      <c r="AR62" s="339">
        <v>1200.0</v>
      </c>
      <c r="AS62" s="405" t="s">
        <v>940</v>
      </c>
      <c r="AT62" s="408">
        <v>3000.0</v>
      </c>
      <c r="AU62" s="339">
        <v>600.0</v>
      </c>
      <c r="AV62" s="405" t="s">
        <v>940</v>
      </c>
      <c r="AW62" s="408">
        <v>1500.0</v>
      </c>
      <c r="AX62" s="339">
        <v>290.0</v>
      </c>
      <c r="AY62" s="405" t="s">
        <v>940</v>
      </c>
      <c r="AZ62" s="408">
        <v>650.0</v>
      </c>
      <c r="BA62" s="339" t="s">
        <v>940</v>
      </c>
      <c r="BB62" s="344">
        <v>140000.0</v>
      </c>
      <c r="BC62" s="412"/>
    </row>
    <row r="63" ht="16.5" customHeight="1">
      <c r="C63" s="411" t="s">
        <v>876</v>
      </c>
      <c r="D63" s="422" t="s">
        <v>966</v>
      </c>
      <c r="E63" s="339">
        <v>45000.0</v>
      </c>
      <c r="F63" s="405" t="s">
        <v>940</v>
      </c>
      <c r="G63" s="406">
        <v>90000.0</v>
      </c>
      <c r="H63" s="339">
        <v>22500.0</v>
      </c>
      <c r="I63" s="405" t="s">
        <v>940</v>
      </c>
      <c r="J63" s="406">
        <v>45000.0</v>
      </c>
      <c r="K63" s="339">
        <v>11250.0</v>
      </c>
      <c r="L63" s="405" t="s">
        <v>940</v>
      </c>
      <c r="M63" s="406">
        <v>45000.0</v>
      </c>
      <c r="N63" s="339">
        <v>7500.0</v>
      </c>
      <c r="O63" s="405" t="s">
        <v>940</v>
      </c>
      <c r="P63" s="406">
        <v>15000.0</v>
      </c>
      <c r="Q63" s="339">
        <v>200.0</v>
      </c>
      <c r="R63" s="405" t="s">
        <v>940</v>
      </c>
      <c r="S63" s="406">
        <v>400.0</v>
      </c>
      <c r="T63" s="407">
        <v>600.0</v>
      </c>
      <c r="U63" s="405" t="s">
        <v>940</v>
      </c>
      <c r="V63" s="406">
        <v>1200.0</v>
      </c>
      <c r="W63" s="339">
        <v>300.0</v>
      </c>
      <c r="X63" s="405" t="s">
        <v>940</v>
      </c>
      <c r="Y63" s="406">
        <v>600.0</v>
      </c>
      <c r="Z63" s="339">
        <v>200.0</v>
      </c>
      <c r="AA63" s="405" t="s">
        <v>940</v>
      </c>
      <c r="AB63" s="406">
        <v>400.0</v>
      </c>
      <c r="AC63" s="339">
        <v>100000.0</v>
      </c>
      <c r="AD63" s="405" t="s">
        <v>940</v>
      </c>
      <c r="AE63" s="406">
        <v>200000.0</v>
      </c>
      <c r="AF63" s="339">
        <v>50000.0</v>
      </c>
      <c r="AG63" s="405" t="s">
        <v>940</v>
      </c>
      <c r="AH63" s="344">
        <v>90000.0</v>
      </c>
      <c r="AI63" s="339">
        <v>28000.0</v>
      </c>
      <c r="AJ63" s="405" t="s">
        <v>940</v>
      </c>
      <c r="AK63" s="344">
        <v>90000.0</v>
      </c>
      <c r="AL63" s="339">
        <v>22000.0</v>
      </c>
      <c r="AM63" s="405" t="s">
        <v>940</v>
      </c>
      <c r="AN63" s="406">
        <v>45000.0</v>
      </c>
      <c r="AO63" s="339">
        <v>400.0</v>
      </c>
      <c r="AP63" s="405" t="s">
        <v>940</v>
      </c>
      <c r="AQ63" s="408">
        <v>1000.0</v>
      </c>
      <c r="AR63" s="339">
        <v>1200.0</v>
      </c>
      <c r="AS63" s="405" t="s">
        <v>940</v>
      </c>
      <c r="AT63" s="408">
        <v>3000.0</v>
      </c>
      <c r="AU63" s="339">
        <v>600.0</v>
      </c>
      <c r="AV63" s="405" t="s">
        <v>940</v>
      </c>
      <c r="AW63" s="408">
        <v>1500.0</v>
      </c>
      <c r="AX63" s="339">
        <v>290.0</v>
      </c>
      <c r="AY63" s="405" t="s">
        <v>940</v>
      </c>
      <c r="AZ63" s="408">
        <v>650.0</v>
      </c>
      <c r="BA63" s="339" t="s">
        <v>940</v>
      </c>
      <c r="BB63" s="344">
        <v>145000.0</v>
      </c>
      <c r="BC63" s="412"/>
    </row>
    <row r="64" ht="16.5" customHeight="1">
      <c r="C64" s="411" t="s">
        <v>876</v>
      </c>
      <c r="D64" s="422" t="s">
        <v>967</v>
      </c>
      <c r="E64" s="339">
        <v>45000.0</v>
      </c>
      <c r="F64" s="405" t="s">
        <v>940</v>
      </c>
      <c r="G64" s="406">
        <v>90000.0</v>
      </c>
      <c r="H64" s="339">
        <v>22500.0</v>
      </c>
      <c r="I64" s="405" t="s">
        <v>940</v>
      </c>
      <c r="J64" s="406">
        <v>45000.0</v>
      </c>
      <c r="K64" s="339">
        <v>11250.0</v>
      </c>
      <c r="L64" s="405" t="s">
        <v>940</v>
      </c>
      <c r="M64" s="406">
        <v>45000.0</v>
      </c>
      <c r="N64" s="339">
        <v>7500.0</v>
      </c>
      <c r="O64" s="405" t="s">
        <v>940</v>
      </c>
      <c r="P64" s="406">
        <v>15000.0</v>
      </c>
      <c r="Q64" s="339">
        <v>200.0</v>
      </c>
      <c r="R64" s="405" t="s">
        <v>940</v>
      </c>
      <c r="S64" s="406">
        <v>400.0</v>
      </c>
      <c r="T64" s="407">
        <v>600.0</v>
      </c>
      <c r="U64" s="405" t="s">
        <v>940</v>
      </c>
      <c r="V64" s="406">
        <v>1200.0</v>
      </c>
      <c r="W64" s="339">
        <v>300.0</v>
      </c>
      <c r="X64" s="405" t="s">
        <v>940</v>
      </c>
      <c r="Y64" s="406">
        <v>600.0</v>
      </c>
      <c r="Z64" s="339">
        <v>200.0</v>
      </c>
      <c r="AA64" s="405" t="s">
        <v>940</v>
      </c>
      <c r="AB64" s="406">
        <v>400.0</v>
      </c>
      <c r="AC64" s="339">
        <v>100000.0</v>
      </c>
      <c r="AD64" s="405" t="s">
        <v>940</v>
      </c>
      <c r="AE64" s="406">
        <v>200000.0</v>
      </c>
      <c r="AF64" s="339">
        <v>50000.0</v>
      </c>
      <c r="AG64" s="405" t="s">
        <v>940</v>
      </c>
      <c r="AH64" s="344">
        <v>90000.0</v>
      </c>
      <c r="AI64" s="339">
        <v>28000.0</v>
      </c>
      <c r="AJ64" s="405" t="s">
        <v>940</v>
      </c>
      <c r="AK64" s="344">
        <v>90000.0</v>
      </c>
      <c r="AL64" s="339">
        <v>22000.0</v>
      </c>
      <c r="AM64" s="405" t="s">
        <v>940</v>
      </c>
      <c r="AN64" s="406">
        <v>45000.0</v>
      </c>
      <c r="AO64" s="339">
        <v>400.0</v>
      </c>
      <c r="AP64" s="405" t="s">
        <v>940</v>
      </c>
      <c r="AQ64" s="408">
        <v>1000.0</v>
      </c>
      <c r="AR64" s="339">
        <v>1200.0</v>
      </c>
      <c r="AS64" s="405" t="s">
        <v>940</v>
      </c>
      <c r="AT64" s="408">
        <v>3000.0</v>
      </c>
      <c r="AU64" s="339">
        <v>600.0</v>
      </c>
      <c r="AV64" s="405" t="s">
        <v>940</v>
      </c>
      <c r="AW64" s="408">
        <v>1500.0</v>
      </c>
      <c r="AX64" s="339">
        <v>290.0</v>
      </c>
      <c r="AY64" s="405" t="s">
        <v>940</v>
      </c>
      <c r="AZ64" s="408">
        <v>650.0</v>
      </c>
      <c r="BA64" s="339" t="s">
        <v>940</v>
      </c>
      <c r="BB64" s="344">
        <v>150000.0</v>
      </c>
      <c r="BC64" s="412"/>
    </row>
    <row r="65" ht="16.5" customHeight="1">
      <c r="C65" s="411" t="s">
        <v>876</v>
      </c>
      <c r="D65" s="422" t="s">
        <v>968</v>
      </c>
      <c r="E65" s="339">
        <v>45000.0</v>
      </c>
      <c r="F65" s="405" t="s">
        <v>940</v>
      </c>
      <c r="G65" s="406">
        <v>90000.0</v>
      </c>
      <c r="H65" s="339">
        <v>22500.0</v>
      </c>
      <c r="I65" s="405" t="s">
        <v>940</v>
      </c>
      <c r="J65" s="406">
        <v>45000.0</v>
      </c>
      <c r="K65" s="339">
        <v>11250.0</v>
      </c>
      <c r="L65" s="405" t="s">
        <v>940</v>
      </c>
      <c r="M65" s="406">
        <v>45000.0</v>
      </c>
      <c r="N65" s="339">
        <v>7500.0</v>
      </c>
      <c r="O65" s="405" t="s">
        <v>940</v>
      </c>
      <c r="P65" s="406">
        <v>15000.0</v>
      </c>
      <c r="Q65" s="339">
        <v>200.0</v>
      </c>
      <c r="R65" s="405" t="s">
        <v>940</v>
      </c>
      <c r="S65" s="406">
        <v>400.0</v>
      </c>
      <c r="T65" s="407">
        <v>600.0</v>
      </c>
      <c r="U65" s="405" t="s">
        <v>940</v>
      </c>
      <c r="V65" s="406">
        <v>1200.0</v>
      </c>
      <c r="W65" s="339">
        <v>300.0</v>
      </c>
      <c r="X65" s="405" t="s">
        <v>940</v>
      </c>
      <c r="Y65" s="406">
        <v>600.0</v>
      </c>
      <c r="Z65" s="339">
        <v>200.0</v>
      </c>
      <c r="AA65" s="405" t="s">
        <v>940</v>
      </c>
      <c r="AB65" s="406">
        <v>400.0</v>
      </c>
      <c r="AC65" s="339">
        <v>100000.0</v>
      </c>
      <c r="AD65" s="405" t="s">
        <v>940</v>
      </c>
      <c r="AE65" s="406">
        <v>200000.0</v>
      </c>
      <c r="AF65" s="339">
        <v>50000.0</v>
      </c>
      <c r="AG65" s="405" t="s">
        <v>940</v>
      </c>
      <c r="AH65" s="344">
        <v>90000.0</v>
      </c>
      <c r="AI65" s="339">
        <v>28000.0</v>
      </c>
      <c r="AJ65" s="405" t="s">
        <v>940</v>
      </c>
      <c r="AK65" s="344">
        <v>90000.0</v>
      </c>
      <c r="AL65" s="339">
        <v>22000.0</v>
      </c>
      <c r="AM65" s="405" t="s">
        <v>940</v>
      </c>
      <c r="AN65" s="406">
        <v>45000.0</v>
      </c>
      <c r="AO65" s="339">
        <v>400.0</v>
      </c>
      <c r="AP65" s="405" t="s">
        <v>940</v>
      </c>
      <c r="AQ65" s="408">
        <v>1000.0</v>
      </c>
      <c r="AR65" s="339">
        <v>1200.0</v>
      </c>
      <c r="AS65" s="405" t="s">
        <v>940</v>
      </c>
      <c r="AT65" s="408">
        <v>3000.0</v>
      </c>
      <c r="AU65" s="339">
        <v>600.0</v>
      </c>
      <c r="AV65" s="405" t="s">
        <v>940</v>
      </c>
      <c r="AW65" s="408">
        <v>1500.0</v>
      </c>
      <c r="AX65" s="339">
        <v>290.0</v>
      </c>
      <c r="AY65" s="405" t="s">
        <v>940</v>
      </c>
      <c r="AZ65" s="408">
        <v>650.0</v>
      </c>
      <c r="BA65" s="339" t="s">
        <v>940</v>
      </c>
      <c r="BB65" s="344">
        <v>155000.0</v>
      </c>
      <c r="BC65" s="412"/>
    </row>
    <row r="66" ht="16.5" customHeight="1">
      <c r="C66" s="411" t="s">
        <v>879</v>
      </c>
      <c r="D66" s="422" t="s">
        <v>969</v>
      </c>
      <c r="E66" s="339">
        <v>60000.0</v>
      </c>
      <c r="F66" s="405" t="s">
        <v>940</v>
      </c>
      <c r="G66" s="406">
        <v>110000.0</v>
      </c>
      <c r="H66" s="339">
        <v>30000.0</v>
      </c>
      <c r="I66" s="405" t="s">
        <v>940</v>
      </c>
      <c r="J66" s="406">
        <v>55000.0</v>
      </c>
      <c r="K66" s="339">
        <v>23000.0</v>
      </c>
      <c r="L66" s="405" t="s">
        <v>940</v>
      </c>
      <c r="M66" s="406">
        <v>55000.0</v>
      </c>
      <c r="N66" s="339">
        <v>17000.0</v>
      </c>
      <c r="O66" s="405" t="s">
        <v>940</v>
      </c>
      <c r="P66" s="406">
        <v>35000.0</v>
      </c>
      <c r="Q66" s="339">
        <v>340.0</v>
      </c>
      <c r="R66" s="405" t="s">
        <v>940</v>
      </c>
      <c r="S66" s="406">
        <v>1000.0</v>
      </c>
      <c r="T66" s="339">
        <v>1000.0</v>
      </c>
      <c r="U66" s="405" t="s">
        <v>940</v>
      </c>
      <c r="V66" s="406">
        <v>3000.0</v>
      </c>
      <c r="W66" s="339">
        <v>500.0</v>
      </c>
      <c r="X66" s="405" t="s">
        <v>940</v>
      </c>
      <c r="Y66" s="406">
        <v>1250.0</v>
      </c>
      <c r="Z66" s="339">
        <v>340.0</v>
      </c>
      <c r="AA66" s="405" t="s">
        <v>940</v>
      </c>
      <c r="AB66" s="406">
        <v>1000.0</v>
      </c>
      <c r="AC66" s="339">
        <v>100000.0</v>
      </c>
      <c r="AD66" s="405" t="s">
        <v>940</v>
      </c>
      <c r="AE66" s="344">
        <v>250000.0</v>
      </c>
      <c r="AF66" s="339">
        <v>50000.0</v>
      </c>
      <c r="AG66" s="405" t="s">
        <v>940</v>
      </c>
      <c r="AH66" s="344">
        <v>100000.0</v>
      </c>
      <c r="AI66" s="339">
        <v>28000.0</v>
      </c>
      <c r="AJ66" s="405" t="s">
        <v>940</v>
      </c>
      <c r="AK66" s="344">
        <v>100000.0</v>
      </c>
      <c r="AL66" s="339">
        <v>24000.0</v>
      </c>
      <c r="AM66" s="405" t="s">
        <v>940</v>
      </c>
      <c r="AN66" s="406">
        <v>60000.0</v>
      </c>
      <c r="AO66" s="339">
        <v>680.0</v>
      </c>
      <c r="AP66" s="405" t="s">
        <v>940</v>
      </c>
      <c r="AQ66" s="408">
        <v>1700.0</v>
      </c>
      <c r="AR66" s="339">
        <v>2000.0</v>
      </c>
      <c r="AS66" s="405" t="s">
        <v>940</v>
      </c>
      <c r="AT66" s="408">
        <v>5000.0</v>
      </c>
      <c r="AU66" s="339">
        <v>1000.0</v>
      </c>
      <c r="AV66" s="405" t="s">
        <v>940</v>
      </c>
      <c r="AW66" s="408">
        <v>2500.0</v>
      </c>
      <c r="AX66" s="339">
        <v>500.0</v>
      </c>
      <c r="AY66" s="405" t="s">
        <v>940</v>
      </c>
      <c r="AZ66" s="408">
        <v>1120.0</v>
      </c>
      <c r="BA66" s="339" t="s">
        <v>940</v>
      </c>
      <c r="BB66" s="344">
        <v>175000.0</v>
      </c>
      <c r="BC66" s="412"/>
    </row>
    <row r="67" ht="16.5" customHeight="1">
      <c r="C67" s="411" t="s">
        <v>879</v>
      </c>
      <c r="D67" s="422" t="s">
        <v>970</v>
      </c>
      <c r="E67" s="339">
        <v>60000.0</v>
      </c>
      <c r="F67" s="405" t="s">
        <v>940</v>
      </c>
      <c r="G67" s="406">
        <v>110000.0</v>
      </c>
      <c r="H67" s="339">
        <v>30000.0</v>
      </c>
      <c r="I67" s="405" t="s">
        <v>940</v>
      </c>
      <c r="J67" s="406">
        <v>55000.0</v>
      </c>
      <c r="K67" s="339">
        <v>23000.0</v>
      </c>
      <c r="L67" s="405" t="s">
        <v>940</v>
      </c>
      <c r="M67" s="406">
        <v>55000.0</v>
      </c>
      <c r="N67" s="339">
        <v>17000.0</v>
      </c>
      <c r="O67" s="405" t="s">
        <v>940</v>
      </c>
      <c r="P67" s="406">
        <v>35000.0</v>
      </c>
      <c r="Q67" s="339">
        <v>340.0</v>
      </c>
      <c r="R67" s="405" t="s">
        <v>940</v>
      </c>
      <c r="S67" s="406">
        <v>1000.0</v>
      </c>
      <c r="T67" s="339">
        <v>1000.0</v>
      </c>
      <c r="U67" s="405" t="s">
        <v>940</v>
      </c>
      <c r="V67" s="406">
        <v>3000.0</v>
      </c>
      <c r="W67" s="339">
        <v>500.0</v>
      </c>
      <c r="X67" s="405" t="s">
        <v>940</v>
      </c>
      <c r="Y67" s="406">
        <v>1250.0</v>
      </c>
      <c r="Z67" s="339">
        <v>340.0</v>
      </c>
      <c r="AA67" s="405" t="s">
        <v>940</v>
      </c>
      <c r="AB67" s="406">
        <v>1000.0</v>
      </c>
      <c r="AC67" s="339">
        <v>100000.0</v>
      </c>
      <c r="AD67" s="405" t="s">
        <v>940</v>
      </c>
      <c r="AE67" s="344">
        <v>250000.0</v>
      </c>
      <c r="AF67" s="339">
        <v>50000.0</v>
      </c>
      <c r="AG67" s="405" t="s">
        <v>940</v>
      </c>
      <c r="AH67" s="344">
        <v>100000.0</v>
      </c>
      <c r="AI67" s="339">
        <v>28000.0</v>
      </c>
      <c r="AJ67" s="405" t="s">
        <v>940</v>
      </c>
      <c r="AK67" s="344">
        <v>100000.0</v>
      </c>
      <c r="AL67" s="339">
        <v>24000.0</v>
      </c>
      <c r="AM67" s="405" t="s">
        <v>940</v>
      </c>
      <c r="AN67" s="406">
        <v>60000.0</v>
      </c>
      <c r="AO67" s="339">
        <v>680.0</v>
      </c>
      <c r="AP67" s="405" t="s">
        <v>940</v>
      </c>
      <c r="AQ67" s="408">
        <v>1700.0</v>
      </c>
      <c r="AR67" s="339">
        <v>2000.0</v>
      </c>
      <c r="AS67" s="405" t="s">
        <v>940</v>
      </c>
      <c r="AT67" s="408">
        <v>5000.0</v>
      </c>
      <c r="AU67" s="339">
        <v>1000.0</v>
      </c>
      <c r="AV67" s="405" t="s">
        <v>940</v>
      </c>
      <c r="AW67" s="408">
        <v>2500.0</v>
      </c>
      <c r="AX67" s="339">
        <v>500.0</v>
      </c>
      <c r="AY67" s="405" t="s">
        <v>940</v>
      </c>
      <c r="AZ67" s="408">
        <v>1120.0</v>
      </c>
      <c r="BA67" s="339" t="s">
        <v>940</v>
      </c>
      <c r="BB67" s="344">
        <v>185000.0</v>
      </c>
      <c r="BC67" s="412"/>
    </row>
    <row r="68" ht="16.5" customHeight="1">
      <c r="C68" s="413" t="s">
        <v>879</v>
      </c>
      <c r="D68" s="376" t="s">
        <v>971</v>
      </c>
      <c r="E68" s="351">
        <v>60000.0</v>
      </c>
      <c r="F68" s="415" t="s">
        <v>940</v>
      </c>
      <c r="G68" s="416">
        <v>110000.0</v>
      </c>
      <c r="H68" s="351">
        <v>30000.0</v>
      </c>
      <c r="I68" s="415" t="s">
        <v>940</v>
      </c>
      <c r="J68" s="416">
        <v>55000.0</v>
      </c>
      <c r="K68" s="351">
        <v>23000.0</v>
      </c>
      <c r="L68" s="415" t="s">
        <v>940</v>
      </c>
      <c r="M68" s="416">
        <v>55000.0</v>
      </c>
      <c r="N68" s="351">
        <v>17000.0</v>
      </c>
      <c r="O68" s="415" t="s">
        <v>940</v>
      </c>
      <c r="P68" s="416">
        <v>35000.0</v>
      </c>
      <c r="Q68" s="351">
        <v>340.0</v>
      </c>
      <c r="R68" s="415" t="s">
        <v>940</v>
      </c>
      <c r="S68" s="416">
        <v>1000.0</v>
      </c>
      <c r="T68" s="351">
        <v>1000.0</v>
      </c>
      <c r="U68" s="415" t="s">
        <v>940</v>
      </c>
      <c r="V68" s="416">
        <v>3000.0</v>
      </c>
      <c r="W68" s="351">
        <v>500.0</v>
      </c>
      <c r="X68" s="415" t="s">
        <v>940</v>
      </c>
      <c r="Y68" s="416">
        <v>1250.0</v>
      </c>
      <c r="Z68" s="351">
        <v>340.0</v>
      </c>
      <c r="AA68" s="415" t="s">
        <v>940</v>
      </c>
      <c r="AB68" s="416">
        <v>1000.0</v>
      </c>
      <c r="AC68" s="351">
        <v>100000.0</v>
      </c>
      <c r="AD68" s="415" t="s">
        <v>940</v>
      </c>
      <c r="AE68" s="350">
        <v>250000.0</v>
      </c>
      <c r="AF68" s="351">
        <v>50000.0</v>
      </c>
      <c r="AG68" s="415" t="s">
        <v>940</v>
      </c>
      <c r="AH68" s="350">
        <v>100000.0</v>
      </c>
      <c r="AI68" s="351">
        <v>28000.0</v>
      </c>
      <c r="AJ68" s="415" t="s">
        <v>940</v>
      </c>
      <c r="AK68" s="350">
        <v>100000.0</v>
      </c>
      <c r="AL68" s="351">
        <v>24000.0</v>
      </c>
      <c r="AM68" s="415" t="s">
        <v>940</v>
      </c>
      <c r="AN68" s="416">
        <v>60000.0</v>
      </c>
      <c r="AO68" s="351">
        <v>680.0</v>
      </c>
      <c r="AP68" s="415" t="s">
        <v>940</v>
      </c>
      <c r="AQ68" s="418">
        <v>1700.0</v>
      </c>
      <c r="AR68" s="351">
        <v>2000.0</v>
      </c>
      <c r="AS68" s="415" t="s">
        <v>940</v>
      </c>
      <c r="AT68" s="418">
        <v>5000.0</v>
      </c>
      <c r="AU68" s="351">
        <v>1000.0</v>
      </c>
      <c r="AV68" s="415" t="s">
        <v>940</v>
      </c>
      <c r="AW68" s="418">
        <v>2500.0</v>
      </c>
      <c r="AX68" s="351">
        <v>500.0</v>
      </c>
      <c r="AY68" s="415" t="s">
        <v>940</v>
      </c>
      <c r="AZ68" s="418">
        <v>1120.0</v>
      </c>
      <c r="BA68" s="351" t="s">
        <v>940</v>
      </c>
      <c r="BB68" s="350">
        <v>195000.0</v>
      </c>
      <c r="BC68" s="421"/>
    </row>
    <row r="69" ht="16.5" customHeight="1">
      <c r="C69" s="411" t="s">
        <v>972</v>
      </c>
      <c r="D69" s="355" t="s">
        <v>973</v>
      </c>
      <c r="E69" s="339">
        <v>39000.0</v>
      </c>
      <c r="F69" s="405" t="s">
        <v>940</v>
      </c>
      <c r="G69" s="406">
        <v>78000.0</v>
      </c>
      <c r="H69" s="339">
        <v>19500.0</v>
      </c>
      <c r="I69" s="405" t="s">
        <v>940</v>
      </c>
      <c r="J69" s="406">
        <v>39000.0</v>
      </c>
      <c r="K69" s="339">
        <v>9750.0</v>
      </c>
      <c r="L69" s="405" t="s">
        <v>940</v>
      </c>
      <c r="M69" s="406">
        <v>39000.0</v>
      </c>
      <c r="N69" s="339">
        <v>6500.0</v>
      </c>
      <c r="O69" s="405" t="s">
        <v>940</v>
      </c>
      <c r="P69" s="406">
        <v>13000.0</v>
      </c>
      <c r="Q69" s="339">
        <v>160.0</v>
      </c>
      <c r="R69" s="405" t="s">
        <v>940</v>
      </c>
      <c r="S69" s="406">
        <v>320.0</v>
      </c>
      <c r="T69" s="339">
        <v>500.0</v>
      </c>
      <c r="U69" s="405" t="s">
        <v>940</v>
      </c>
      <c r="V69" s="406">
        <v>1000.0</v>
      </c>
      <c r="W69" s="339">
        <v>250.0</v>
      </c>
      <c r="X69" s="405" t="s">
        <v>940</v>
      </c>
      <c r="Y69" s="406">
        <v>500.0</v>
      </c>
      <c r="Z69" s="339">
        <v>160.0</v>
      </c>
      <c r="AA69" s="405" t="s">
        <v>940</v>
      </c>
      <c r="AB69" s="406">
        <v>320.0</v>
      </c>
      <c r="AC69" s="339">
        <v>94000.0</v>
      </c>
      <c r="AD69" s="405" t="s">
        <v>940</v>
      </c>
      <c r="AE69" s="344">
        <v>170000.0</v>
      </c>
      <c r="AF69" s="339">
        <v>47000.0</v>
      </c>
      <c r="AG69" s="405" t="s">
        <v>940</v>
      </c>
      <c r="AH69" s="344">
        <v>84000.0</v>
      </c>
      <c r="AI69" s="339">
        <v>26000.0</v>
      </c>
      <c r="AJ69" s="405" t="s">
        <v>940</v>
      </c>
      <c r="AK69" s="344">
        <v>52000.0</v>
      </c>
      <c r="AL69" s="339">
        <v>20000.0</v>
      </c>
      <c r="AM69" s="405" t="s">
        <v>940</v>
      </c>
      <c r="AN69" s="406">
        <v>40000.0</v>
      </c>
      <c r="AO69" s="339">
        <v>360.0</v>
      </c>
      <c r="AP69" s="405" t="s">
        <v>940</v>
      </c>
      <c r="AQ69" s="408">
        <v>720.0</v>
      </c>
      <c r="AR69" s="339">
        <v>1250.0</v>
      </c>
      <c r="AS69" s="405" t="s">
        <v>940</v>
      </c>
      <c r="AT69" s="408">
        <v>2500.0</v>
      </c>
      <c r="AU69" s="339">
        <v>920.0</v>
      </c>
      <c r="AV69" s="405" t="s">
        <v>940</v>
      </c>
      <c r="AW69" s="408">
        <v>2500.0</v>
      </c>
      <c r="AX69" s="339">
        <v>165.0</v>
      </c>
      <c r="AY69" s="405" t="s">
        <v>940</v>
      </c>
      <c r="AZ69" s="406">
        <v>500.0</v>
      </c>
      <c r="BA69" s="405" t="s">
        <v>940</v>
      </c>
      <c r="BB69" s="344">
        <v>180000.0</v>
      </c>
      <c r="BC69" s="403"/>
    </row>
    <row r="70" ht="16.5" customHeight="1">
      <c r="C70" s="411" t="s">
        <v>972</v>
      </c>
      <c r="D70" s="357" t="s">
        <v>974</v>
      </c>
      <c r="E70" s="339">
        <v>39000.0</v>
      </c>
      <c r="F70" s="405" t="s">
        <v>940</v>
      </c>
      <c r="G70" s="406">
        <v>78000.0</v>
      </c>
      <c r="H70" s="339">
        <v>19500.0</v>
      </c>
      <c r="I70" s="405" t="s">
        <v>940</v>
      </c>
      <c r="J70" s="406">
        <v>39000.0</v>
      </c>
      <c r="K70" s="339">
        <v>9750.0</v>
      </c>
      <c r="L70" s="405" t="s">
        <v>940</v>
      </c>
      <c r="M70" s="406">
        <v>39000.0</v>
      </c>
      <c r="N70" s="339">
        <v>6500.0</v>
      </c>
      <c r="O70" s="405" t="s">
        <v>940</v>
      </c>
      <c r="P70" s="406">
        <v>13000.0</v>
      </c>
      <c r="Q70" s="339">
        <v>160.0</v>
      </c>
      <c r="R70" s="405" t="s">
        <v>940</v>
      </c>
      <c r="S70" s="406">
        <v>320.0</v>
      </c>
      <c r="T70" s="339">
        <v>500.0</v>
      </c>
      <c r="U70" s="405" t="s">
        <v>940</v>
      </c>
      <c r="V70" s="406">
        <v>1000.0</v>
      </c>
      <c r="W70" s="339">
        <v>250.0</v>
      </c>
      <c r="X70" s="405" t="s">
        <v>940</v>
      </c>
      <c r="Y70" s="406">
        <v>500.0</v>
      </c>
      <c r="Z70" s="339">
        <v>160.0</v>
      </c>
      <c r="AA70" s="405" t="s">
        <v>940</v>
      </c>
      <c r="AB70" s="406">
        <v>320.0</v>
      </c>
      <c r="AC70" s="339">
        <v>94000.0</v>
      </c>
      <c r="AD70" s="405" t="s">
        <v>940</v>
      </c>
      <c r="AE70" s="344">
        <v>170000.0</v>
      </c>
      <c r="AF70" s="339">
        <v>47000.0</v>
      </c>
      <c r="AG70" s="405" t="s">
        <v>940</v>
      </c>
      <c r="AH70" s="344">
        <v>84000.0</v>
      </c>
      <c r="AI70" s="339">
        <v>26000.0</v>
      </c>
      <c r="AJ70" s="405" t="s">
        <v>940</v>
      </c>
      <c r="AK70" s="344">
        <v>52000.0</v>
      </c>
      <c r="AL70" s="339">
        <v>20000.0</v>
      </c>
      <c r="AM70" s="405" t="s">
        <v>940</v>
      </c>
      <c r="AN70" s="406">
        <v>40000.0</v>
      </c>
      <c r="AO70" s="339">
        <v>360.0</v>
      </c>
      <c r="AP70" s="405" t="s">
        <v>940</v>
      </c>
      <c r="AQ70" s="408">
        <v>720.0</v>
      </c>
      <c r="AR70" s="339">
        <v>1250.0</v>
      </c>
      <c r="AS70" s="405" t="s">
        <v>940</v>
      </c>
      <c r="AT70" s="408">
        <v>2500.0</v>
      </c>
      <c r="AU70" s="339">
        <v>920.0</v>
      </c>
      <c r="AV70" s="405" t="s">
        <v>940</v>
      </c>
      <c r="AW70" s="408">
        <v>2500.0</v>
      </c>
      <c r="AX70" s="339">
        <v>165.0</v>
      </c>
      <c r="AY70" s="405" t="s">
        <v>940</v>
      </c>
      <c r="AZ70" s="406">
        <v>500.0</v>
      </c>
      <c r="BA70" s="405" t="s">
        <v>940</v>
      </c>
      <c r="BB70" s="344">
        <v>180000.0</v>
      </c>
      <c r="BC70" s="412"/>
    </row>
    <row r="71" ht="16.5" customHeight="1">
      <c r="C71" s="411" t="s">
        <v>972</v>
      </c>
      <c r="D71" s="355" t="s">
        <v>975</v>
      </c>
      <c r="E71" s="339">
        <v>39000.0</v>
      </c>
      <c r="F71" s="405" t="s">
        <v>940</v>
      </c>
      <c r="G71" s="406">
        <v>78000.0</v>
      </c>
      <c r="H71" s="339">
        <v>19500.0</v>
      </c>
      <c r="I71" s="405" t="s">
        <v>940</v>
      </c>
      <c r="J71" s="406">
        <v>39000.0</v>
      </c>
      <c r="K71" s="339">
        <v>9750.0</v>
      </c>
      <c r="L71" s="405" t="s">
        <v>940</v>
      </c>
      <c r="M71" s="406">
        <v>39000.0</v>
      </c>
      <c r="N71" s="339">
        <v>6500.0</v>
      </c>
      <c r="O71" s="405" t="s">
        <v>940</v>
      </c>
      <c r="P71" s="406">
        <v>13000.0</v>
      </c>
      <c r="Q71" s="339">
        <v>160.0</v>
      </c>
      <c r="R71" s="405" t="s">
        <v>940</v>
      </c>
      <c r="S71" s="406">
        <v>320.0</v>
      </c>
      <c r="T71" s="339">
        <v>500.0</v>
      </c>
      <c r="U71" s="405" t="s">
        <v>940</v>
      </c>
      <c r="V71" s="406">
        <v>1000.0</v>
      </c>
      <c r="W71" s="339">
        <v>250.0</v>
      </c>
      <c r="X71" s="405" t="s">
        <v>940</v>
      </c>
      <c r="Y71" s="406">
        <v>500.0</v>
      </c>
      <c r="Z71" s="339">
        <v>160.0</v>
      </c>
      <c r="AA71" s="405" t="s">
        <v>940</v>
      </c>
      <c r="AB71" s="406">
        <v>320.0</v>
      </c>
      <c r="AC71" s="339">
        <v>94000.0</v>
      </c>
      <c r="AD71" s="405" t="s">
        <v>940</v>
      </c>
      <c r="AE71" s="344">
        <v>170000.0</v>
      </c>
      <c r="AF71" s="339">
        <v>47000.0</v>
      </c>
      <c r="AG71" s="405" t="s">
        <v>940</v>
      </c>
      <c r="AH71" s="344">
        <v>84000.0</v>
      </c>
      <c r="AI71" s="339">
        <v>26000.0</v>
      </c>
      <c r="AJ71" s="405" t="s">
        <v>940</v>
      </c>
      <c r="AK71" s="344">
        <v>52000.0</v>
      </c>
      <c r="AL71" s="339">
        <v>20000.0</v>
      </c>
      <c r="AM71" s="405" t="s">
        <v>940</v>
      </c>
      <c r="AN71" s="406">
        <v>40000.0</v>
      </c>
      <c r="AO71" s="339">
        <v>360.0</v>
      </c>
      <c r="AP71" s="405" t="s">
        <v>940</v>
      </c>
      <c r="AQ71" s="408">
        <v>720.0</v>
      </c>
      <c r="AR71" s="339">
        <v>1250.0</v>
      </c>
      <c r="AS71" s="405" t="s">
        <v>940</v>
      </c>
      <c r="AT71" s="408">
        <v>2500.0</v>
      </c>
      <c r="AU71" s="339">
        <v>920.0</v>
      </c>
      <c r="AV71" s="405" t="s">
        <v>940</v>
      </c>
      <c r="AW71" s="408">
        <v>2500.0</v>
      </c>
      <c r="AX71" s="339">
        <v>165.0</v>
      </c>
      <c r="AY71" s="405" t="s">
        <v>940</v>
      </c>
      <c r="AZ71" s="406">
        <v>500.0</v>
      </c>
      <c r="BA71" s="405" t="s">
        <v>940</v>
      </c>
      <c r="BB71" s="344">
        <v>180000.0</v>
      </c>
      <c r="BC71" s="412"/>
    </row>
    <row r="72" ht="16.5" customHeight="1">
      <c r="C72" s="411" t="s">
        <v>972</v>
      </c>
      <c r="D72" s="357" t="s">
        <v>976</v>
      </c>
      <c r="E72" s="339">
        <v>39000.0</v>
      </c>
      <c r="F72" s="405" t="s">
        <v>940</v>
      </c>
      <c r="G72" s="406">
        <v>78000.0</v>
      </c>
      <c r="H72" s="339">
        <v>19500.0</v>
      </c>
      <c r="I72" s="405" t="s">
        <v>940</v>
      </c>
      <c r="J72" s="406">
        <v>39000.0</v>
      </c>
      <c r="K72" s="339">
        <v>9750.0</v>
      </c>
      <c r="L72" s="405" t="s">
        <v>940</v>
      </c>
      <c r="M72" s="406">
        <v>39000.0</v>
      </c>
      <c r="N72" s="339">
        <v>6500.0</v>
      </c>
      <c r="O72" s="405" t="s">
        <v>940</v>
      </c>
      <c r="P72" s="406">
        <v>13000.0</v>
      </c>
      <c r="Q72" s="339">
        <v>160.0</v>
      </c>
      <c r="R72" s="405" t="s">
        <v>940</v>
      </c>
      <c r="S72" s="406">
        <v>320.0</v>
      </c>
      <c r="T72" s="339">
        <v>500.0</v>
      </c>
      <c r="U72" s="405" t="s">
        <v>940</v>
      </c>
      <c r="V72" s="406">
        <v>1000.0</v>
      </c>
      <c r="W72" s="339">
        <v>250.0</v>
      </c>
      <c r="X72" s="405" t="s">
        <v>940</v>
      </c>
      <c r="Y72" s="406">
        <v>500.0</v>
      </c>
      <c r="Z72" s="339">
        <v>160.0</v>
      </c>
      <c r="AA72" s="405" t="s">
        <v>940</v>
      </c>
      <c r="AB72" s="406">
        <v>320.0</v>
      </c>
      <c r="AC72" s="339">
        <v>94000.0</v>
      </c>
      <c r="AD72" s="405" t="s">
        <v>940</v>
      </c>
      <c r="AE72" s="344">
        <v>170000.0</v>
      </c>
      <c r="AF72" s="339">
        <v>47000.0</v>
      </c>
      <c r="AG72" s="405" t="s">
        <v>940</v>
      </c>
      <c r="AH72" s="344">
        <v>84000.0</v>
      </c>
      <c r="AI72" s="339">
        <v>26000.0</v>
      </c>
      <c r="AJ72" s="405" t="s">
        <v>940</v>
      </c>
      <c r="AK72" s="344">
        <v>52000.0</v>
      </c>
      <c r="AL72" s="339">
        <v>20000.0</v>
      </c>
      <c r="AM72" s="405" t="s">
        <v>940</v>
      </c>
      <c r="AN72" s="406">
        <v>40000.0</v>
      </c>
      <c r="AO72" s="339">
        <v>360.0</v>
      </c>
      <c r="AP72" s="405" t="s">
        <v>940</v>
      </c>
      <c r="AQ72" s="408">
        <v>720.0</v>
      </c>
      <c r="AR72" s="339">
        <v>1250.0</v>
      </c>
      <c r="AS72" s="405" t="s">
        <v>940</v>
      </c>
      <c r="AT72" s="408">
        <v>2500.0</v>
      </c>
      <c r="AU72" s="339">
        <v>920.0</v>
      </c>
      <c r="AV72" s="405" t="s">
        <v>940</v>
      </c>
      <c r="AW72" s="408">
        <v>2500.0</v>
      </c>
      <c r="AX72" s="339">
        <v>165.0</v>
      </c>
      <c r="AY72" s="405" t="s">
        <v>940</v>
      </c>
      <c r="AZ72" s="406">
        <v>500.0</v>
      </c>
      <c r="BA72" s="405" t="s">
        <v>940</v>
      </c>
      <c r="BB72" s="344">
        <v>180000.0</v>
      </c>
      <c r="BC72" s="412"/>
    </row>
    <row r="73" ht="16.5" customHeight="1">
      <c r="C73" s="411" t="s">
        <v>972</v>
      </c>
      <c r="D73" s="355" t="s">
        <v>977</v>
      </c>
      <c r="E73" s="339">
        <v>39000.0</v>
      </c>
      <c r="F73" s="405" t="s">
        <v>940</v>
      </c>
      <c r="G73" s="406">
        <v>78000.0</v>
      </c>
      <c r="H73" s="339">
        <v>19500.0</v>
      </c>
      <c r="I73" s="405" t="s">
        <v>940</v>
      </c>
      <c r="J73" s="406">
        <v>39000.0</v>
      </c>
      <c r="K73" s="339">
        <v>9750.0</v>
      </c>
      <c r="L73" s="405" t="s">
        <v>940</v>
      </c>
      <c r="M73" s="406">
        <v>39000.0</v>
      </c>
      <c r="N73" s="339">
        <v>6500.0</v>
      </c>
      <c r="O73" s="405" t="s">
        <v>940</v>
      </c>
      <c r="P73" s="406">
        <v>13000.0</v>
      </c>
      <c r="Q73" s="339">
        <v>160.0</v>
      </c>
      <c r="R73" s="405" t="s">
        <v>940</v>
      </c>
      <c r="S73" s="406">
        <v>320.0</v>
      </c>
      <c r="T73" s="339">
        <v>500.0</v>
      </c>
      <c r="U73" s="405" t="s">
        <v>940</v>
      </c>
      <c r="V73" s="406">
        <v>1000.0</v>
      </c>
      <c r="W73" s="339">
        <v>250.0</v>
      </c>
      <c r="X73" s="405" t="s">
        <v>940</v>
      </c>
      <c r="Y73" s="406">
        <v>500.0</v>
      </c>
      <c r="Z73" s="339">
        <v>160.0</v>
      </c>
      <c r="AA73" s="405" t="s">
        <v>940</v>
      </c>
      <c r="AB73" s="406">
        <v>320.0</v>
      </c>
      <c r="AC73" s="339">
        <v>94000.0</v>
      </c>
      <c r="AD73" s="405" t="s">
        <v>940</v>
      </c>
      <c r="AE73" s="344">
        <v>170000.0</v>
      </c>
      <c r="AF73" s="339">
        <v>47000.0</v>
      </c>
      <c r="AG73" s="405" t="s">
        <v>940</v>
      </c>
      <c r="AH73" s="344">
        <v>84000.0</v>
      </c>
      <c r="AI73" s="339">
        <v>26000.0</v>
      </c>
      <c r="AJ73" s="405" t="s">
        <v>940</v>
      </c>
      <c r="AK73" s="344">
        <v>52000.0</v>
      </c>
      <c r="AL73" s="339">
        <v>20000.0</v>
      </c>
      <c r="AM73" s="405" t="s">
        <v>940</v>
      </c>
      <c r="AN73" s="406">
        <v>40000.0</v>
      </c>
      <c r="AO73" s="339">
        <v>360.0</v>
      </c>
      <c r="AP73" s="405" t="s">
        <v>940</v>
      </c>
      <c r="AQ73" s="408">
        <v>720.0</v>
      </c>
      <c r="AR73" s="339">
        <v>1250.0</v>
      </c>
      <c r="AS73" s="405" t="s">
        <v>940</v>
      </c>
      <c r="AT73" s="408">
        <v>2500.0</v>
      </c>
      <c r="AU73" s="339">
        <v>920.0</v>
      </c>
      <c r="AV73" s="405" t="s">
        <v>940</v>
      </c>
      <c r="AW73" s="408">
        <v>2500.0</v>
      </c>
      <c r="AX73" s="339">
        <v>165.0</v>
      </c>
      <c r="AY73" s="405" t="s">
        <v>940</v>
      </c>
      <c r="AZ73" s="406">
        <v>500.0</v>
      </c>
      <c r="BA73" s="405" t="s">
        <v>940</v>
      </c>
      <c r="BB73" s="344">
        <v>180000.0</v>
      </c>
      <c r="BC73" s="412"/>
    </row>
    <row r="74" ht="16.5" customHeight="1">
      <c r="C74" s="411" t="s">
        <v>978</v>
      </c>
      <c r="D74" s="357" t="s">
        <v>979</v>
      </c>
      <c r="E74" s="339">
        <v>45000.0</v>
      </c>
      <c r="F74" s="405" t="s">
        <v>940</v>
      </c>
      <c r="G74" s="406">
        <v>90000.0</v>
      </c>
      <c r="H74" s="339">
        <v>22500.0</v>
      </c>
      <c r="I74" s="405" t="s">
        <v>940</v>
      </c>
      <c r="J74" s="406">
        <v>45000.0</v>
      </c>
      <c r="K74" s="339">
        <v>11250.0</v>
      </c>
      <c r="L74" s="405" t="s">
        <v>940</v>
      </c>
      <c r="M74" s="406">
        <v>45000.0</v>
      </c>
      <c r="N74" s="339">
        <v>7500.0</v>
      </c>
      <c r="O74" s="405" t="s">
        <v>940</v>
      </c>
      <c r="P74" s="406">
        <v>15000.0</v>
      </c>
      <c r="Q74" s="339">
        <v>200.0</v>
      </c>
      <c r="R74" s="405" t="s">
        <v>940</v>
      </c>
      <c r="S74" s="406">
        <v>400.0</v>
      </c>
      <c r="T74" s="339">
        <v>600.0</v>
      </c>
      <c r="U74" s="405" t="s">
        <v>940</v>
      </c>
      <c r="V74" s="406">
        <v>1200.0</v>
      </c>
      <c r="W74" s="339">
        <v>300.0</v>
      </c>
      <c r="X74" s="405" t="s">
        <v>940</v>
      </c>
      <c r="Y74" s="406">
        <v>600.0</v>
      </c>
      <c r="Z74" s="339">
        <v>200.0</v>
      </c>
      <c r="AA74" s="405" t="s">
        <v>940</v>
      </c>
      <c r="AB74" s="406">
        <v>400.0</v>
      </c>
      <c r="AC74" s="339">
        <v>100000.0</v>
      </c>
      <c r="AD74" s="405" t="s">
        <v>940</v>
      </c>
      <c r="AE74" s="344">
        <v>200000.0</v>
      </c>
      <c r="AF74" s="339">
        <v>50000.0</v>
      </c>
      <c r="AG74" s="405" t="s">
        <v>940</v>
      </c>
      <c r="AH74" s="344">
        <v>90000.0</v>
      </c>
      <c r="AI74" s="339">
        <v>28000.0</v>
      </c>
      <c r="AJ74" s="405" t="s">
        <v>940</v>
      </c>
      <c r="AK74" s="344">
        <v>90000.0</v>
      </c>
      <c r="AL74" s="339">
        <v>22000.0</v>
      </c>
      <c r="AM74" s="405" t="s">
        <v>940</v>
      </c>
      <c r="AN74" s="406">
        <v>45000.0</v>
      </c>
      <c r="AO74" s="339">
        <v>400.0</v>
      </c>
      <c r="AP74" s="405" t="s">
        <v>940</v>
      </c>
      <c r="AQ74" s="408">
        <v>1000.0</v>
      </c>
      <c r="AR74" s="339">
        <v>1200.0</v>
      </c>
      <c r="AS74" s="405" t="s">
        <v>940</v>
      </c>
      <c r="AT74" s="408">
        <v>3000.0</v>
      </c>
      <c r="AU74" s="339">
        <v>600.0</v>
      </c>
      <c r="AV74" s="405" t="s">
        <v>940</v>
      </c>
      <c r="AW74" s="408">
        <v>1500.0</v>
      </c>
      <c r="AX74" s="339">
        <v>290.0</v>
      </c>
      <c r="AY74" s="405" t="s">
        <v>940</v>
      </c>
      <c r="AZ74" s="406">
        <v>650.0</v>
      </c>
      <c r="BA74" s="405" t="s">
        <v>940</v>
      </c>
      <c r="BB74" s="423">
        <v>210000.0</v>
      </c>
      <c r="BC74" s="412"/>
    </row>
    <row r="75" ht="16.5" customHeight="1">
      <c r="C75" s="411" t="s">
        <v>978</v>
      </c>
      <c r="D75" s="355" t="s">
        <v>980</v>
      </c>
      <c r="E75" s="339">
        <v>45000.0</v>
      </c>
      <c r="F75" s="405" t="s">
        <v>940</v>
      </c>
      <c r="G75" s="406">
        <v>90000.0</v>
      </c>
      <c r="H75" s="339">
        <v>22500.0</v>
      </c>
      <c r="I75" s="405" t="s">
        <v>940</v>
      </c>
      <c r="J75" s="406">
        <v>45000.0</v>
      </c>
      <c r="K75" s="339">
        <v>11250.0</v>
      </c>
      <c r="L75" s="405" t="s">
        <v>940</v>
      </c>
      <c r="M75" s="406">
        <v>45000.0</v>
      </c>
      <c r="N75" s="339">
        <v>7500.0</v>
      </c>
      <c r="O75" s="405" t="s">
        <v>940</v>
      </c>
      <c r="P75" s="406">
        <v>15000.0</v>
      </c>
      <c r="Q75" s="339">
        <v>200.0</v>
      </c>
      <c r="R75" s="405" t="s">
        <v>940</v>
      </c>
      <c r="S75" s="406">
        <v>400.0</v>
      </c>
      <c r="T75" s="339">
        <v>600.0</v>
      </c>
      <c r="U75" s="405" t="s">
        <v>940</v>
      </c>
      <c r="V75" s="406">
        <v>1200.0</v>
      </c>
      <c r="W75" s="339">
        <v>300.0</v>
      </c>
      <c r="X75" s="405" t="s">
        <v>940</v>
      </c>
      <c r="Y75" s="406">
        <v>600.0</v>
      </c>
      <c r="Z75" s="339">
        <v>200.0</v>
      </c>
      <c r="AA75" s="405" t="s">
        <v>940</v>
      </c>
      <c r="AB75" s="406">
        <v>400.0</v>
      </c>
      <c r="AC75" s="339">
        <v>100000.0</v>
      </c>
      <c r="AD75" s="405" t="s">
        <v>940</v>
      </c>
      <c r="AE75" s="344">
        <v>200000.0</v>
      </c>
      <c r="AF75" s="339">
        <v>50000.0</v>
      </c>
      <c r="AG75" s="405" t="s">
        <v>940</v>
      </c>
      <c r="AH75" s="344">
        <v>90000.0</v>
      </c>
      <c r="AI75" s="339">
        <v>28000.0</v>
      </c>
      <c r="AJ75" s="405" t="s">
        <v>940</v>
      </c>
      <c r="AK75" s="344">
        <v>90000.0</v>
      </c>
      <c r="AL75" s="339">
        <v>22000.0</v>
      </c>
      <c r="AM75" s="405" t="s">
        <v>940</v>
      </c>
      <c r="AN75" s="406">
        <v>45000.0</v>
      </c>
      <c r="AO75" s="339">
        <v>400.0</v>
      </c>
      <c r="AP75" s="405" t="s">
        <v>940</v>
      </c>
      <c r="AQ75" s="408">
        <v>1000.0</v>
      </c>
      <c r="AR75" s="339">
        <v>1200.0</v>
      </c>
      <c r="AS75" s="405" t="s">
        <v>940</v>
      </c>
      <c r="AT75" s="408">
        <v>3000.0</v>
      </c>
      <c r="AU75" s="339">
        <v>600.0</v>
      </c>
      <c r="AV75" s="405" t="s">
        <v>940</v>
      </c>
      <c r="AW75" s="408">
        <v>1500.0</v>
      </c>
      <c r="AX75" s="339">
        <v>290.0</v>
      </c>
      <c r="AY75" s="405" t="s">
        <v>940</v>
      </c>
      <c r="AZ75" s="406">
        <v>650.0</v>
      </c>
      <c r="BA75" s="405" t="s">
        <v>940</v>
      </c>
      <c r="BB75" s="423">
        <v>210000.0</v>
      </c>
      <c r="BC75" s="412"/>
    </row>
    <row r="76" ht="16.5" customHeight="1">
      <c r="C76" s="411" t="s">
        <v>978</v>
      </c>
      <c r="D76" s="357" t="s">
        <v>981</v>
      </c>
      <c r="E76" s="339">
        <v>45000.0</v>
      </c>
      <c r="F76" s="405" t="s">
        <v>940</v>
      </c>
      <c r="G76" s="406">
        <v>90000.0</v>
      </c>
      <c r="H76" s="339">
        <v>22500.0</v>
      </c>
      <c r="I76" s="405" t="s">
        <v>940</v>
      </c>
      <c r="J76" s="406">
        <v>45000.0</v>
      </c>
      <c r="K76" s="339">
        <v>11250.0</v>
      </c>
      <c r="L76" s="405" t="s">
        <v>940</v>
      </c>
      <c r="M76" s="406">
        <v>45000.0</v>
      </c>
      <c r="N76" s="339">
        <v>7500.0</v>
      </c>
      <c r="O76" s="405" t="s">
        <v>940</v>
      </c>
      <c r="P76" s="406">
        <v>15000.0</v>
      </c>
      <c r="Q76" s="339">
        <v>200.0</v>
      </c>
      <c r="R76" s="405" t="s">
        <v>940</v>
      </c>
      <c r="S76" s="406">
        <v>400.0</v>
      </c>
      <c r="T76" s="339">
        <v>600.0</v>
      </c>
      <c r="U76" s="405" t="s">
        <v>940</v>
      </c>
      <c r="V76" s="406">
        <v>1200.0</v>
      </c>
      <c r="W76" s="339">
        <v>300.0</v>
      </c>
      <c r="X76" s="405" t="s">
        <v>940</v>
      </c>
      <c r="Y76" s="406">
        <v>600.0</v>
      </c>
      <c r="Z76" s="339">
        <v>200.0</v>
      </c>
      <c r="AA76" s="405" t="s">
        <v>940</v>
      </c>
      <c r="AB76" s="406">
        <v>400.0</v>
      </c>
      <c r="AC76" s="339">
        <v>100000.0</v>
      </c>
      <c r="AD76" s="405" t="s">
        <v>940</v>
      </c>
      <c r="AE76" s="344">
        <v>200000.0</v>
      </c>
      <c r="AF76" s="339">
        <v>50000.0</v>
      </c>
      <c r="AG76" s="405" t="s">
        <v>940</v>
      </c>
      <c r="AH76" s="344">
        <v>90000.0</v>
      </c>
      <c r="AI76" s="339">
        <v>28000.0</v>
      </c>
      <c r="AJ76" s="405" t="s">
        <v>940</v>
      </c>
      <c r="AK76" s="344">
        <v>90000.0</v>
      </c>
      <c r="AL76" s="339">
        <v>22000.0</v>
      </c>
      <c r="AM76" s="405" t="s">
        <v>940</v>
      </c>
      <c r="AN76" s="406">
        <v>45000.0</v>
      </c>
      <c r="AO76" s="339">
        <v>400.0</v>
      </c>
      <c r="AP76" s="405" t="s">
        <v>940</v>
      </c>
      <c r="AQ76" s="408">
        <v>1000.0</v>
      </c>
      <c r="AR76" s="339">
        <v>1200.0</v>
      </c>
      <c r="AS76" s="405" t="s">
        <v>940</v>
      </c>
      <c r="AT76" s="408">
        <v>3000.0</v>
      </c>
      <c r="AU76" s="339">
        <v>600.0</v>
      </c>
      <c r="AV76" s="405" t="s">
        <v>940</v>
      </c>
      <c r="AW76" s="408">
        <v>1500.0</v>
      </c>
      <c r="AX76" s="339">
        <v>290.0</v>
      </c>
      <c r="AY76" s="405" t="s">
        <v>940</v>
      </c>
      <c r="AZ76" s="406">
        <v>650.0</v>
      </c>
      <c r="BA76" s="405" t="s">
        <v>940</v>
      </c>
      <c r="BB76" s="423">
        <v>210000.0</v>
      </c>
      <c r="BC76" s="412"/>
    </row>
    <row r="77" ht="16.5" customHeight="1">
      <c r="C77" s="411" t="s">
        <v>978</v>
      </c>
      <c r="D77" s="355" t="s">
        <v>982</v>
      </c>
      <c r="E77" s="339">
        <v>45000.0</v>
      </c>
      <c r="F77" s="405" t="s">
        <v>940</v>
      </c>
      <c r="G77" s="406">
        <v>90000.0</v>
      </c>
      <c r="H77" s="339">
        <v>22500.0</v>
      </c>
      <c r="I77" s="405" t="s">
        <v>940</v>
      </c>
      <c r="J77" s="406">
        <v>45000.0</v>
      </c>
      <c r="K77" s="339">
        <v>11250.0</v>
      </c>
      <c r="L77" s="405" t="s">
        <v>940</v>
      </c>
      <c r="M77" s="406">
        <v>45000.0</v>
      </c>
      <c r="N77" s="339">
        <v>7500.0</v>
      </c>
      <c r="O77" s="405" t="s">
        <v>940</v>
      </c>
      <c r="P77" s="406">
        <v>15000.0</v>
      </c>
      <c r="Q77" s="339">
        <v>200.0</v>
      </c>
      <c r="R77" s="405" t="s">
        <v>940</v>
      </c>
      <c r="S77" s="406">
        <v>400.0</v>
      </c>
      <c r="T77" s="339">
        <v>600.0</v>
      </c>
      <c r="U77" s="405" t="s">
        <v>940</v>
      </c>
      <c r="V77" s="406">
        <v>1200.0</v>
      </c>
      <c r="W77" s="339">
        <v>300.0</v>
      </c>
      <c r="X77" s="405" t="s">
        <v>940</v>
      </c>
      <c r="Y77" s="406">
        <v>600.0</v>
      </c>
      <c r="Z77" s="339">
        <v>200.0</v>
      </c>
      <c r="AA77" s="405" t="s">
        <v>940</v>
      </c>
      <c r="AB77" s="406">
        <v>400.0</v>
      </c>
      <c r="AC77" s="339">
        <v>100000.0</v>
      </c>
      <c r="AD77" s="405" t="s">
        <v>940</v>
      </c>
      <c r="AE77" s="344">
        <v>200000.0</v>
      </c>
      <c r="AF77" s="339">
        <v>50000.0</v>
      </c>
      <c r="AG77" s="405" t="s">
        <v>940</v>
      </c>
      <c r="AH77" s="344">
        <v>90000.0</v>
      </c>
      <c r="AI77" s="339">
        <v>28000.0</v>
      </c>
      <c r="AJ77" s="405" t="s">
        <v>940</v>
      </c>
      <c r="AK77" s="344">
        <v>90000.0</v>
      </c>
      <c r="AL77" s="339">
        <v>22000.0</v>
      </c>
      <c r="AM77" s="405" t="s">
        <v>940</v>
      </c>
      <c r="AN77" s="406">
        <v>45000.0</v>
      </c>
      <c r="AO77" s="339">
        <v>400.0</v>
      </c>
      <c r="AP77" s="405" t="s">
        <v>940</v>
      </c>
      <c r="AQ77" s="408">
        <v>1000.0</v>
      </c>
      <c r="AR77" s="339">
        <v>1200.0</v>
      </c>
      <c r="AS77" s="405" t="s">
        <v>940</v>
      </c>
      <c r="AT77" s="408">
        <v>3000.0</v>
      </c>
      <c r="AU77" s="339">
        <v>600.0</v>
      </c>
      <c r="AV77" s="405" t="s">
        <v>940</v>
      </c>
      <c r="AW77" s="408">
        <v>1500.0</v>
      </c>
      <c r="AX77" s="339">
        <v>290.0</v>
      </c>
      <c r="AY77" s="405" t="s">
        <v>940</v>
      </c>
      <c r="AZ77" s="406">
        <v>650.0</v>
      </c>
      <c r="BA77" s="405" t="s">
        <v>940</v>
      </c>
      <c r="BB77" s="423">
        <v>210000.0</v>
      </c>
      <c r="BC77" s="412"/>
    </row>
    <row r="78" ht="16.5" customHeight="1">
      <c r="C78" s="411" t="s">
        <v>978</v>
      </c>
      <c r="D78" s="357" t="s">
        <v>983</v>
      </c>
      <c r="E78" s="339">
        <v>45000.0</v>
      </c>
      <c r="F78" s="405" t="s">
        <v>940</v>
      </c>
      <c r="G78" s="406">
        <v>90000.0</v>
      </c>
      <c r="H78" s="339">
        <v>22500.0</v>
      </c>
      <c r="I78" s="405" t="s">
        <v>940</v>
      </c>
      <c r="J78" s="406">
        <v>45000.0</v>
      </c>
      <c r="K78" s="339">
        <v>11250.0</v>
      </c>
      <c r="L78" s="405" t="s">
        <v>940</v>
      </c>
      <c r="M78" s="406">
        <v>45000.0</v>
      </c>
      <c r="N78" s="339">
        <v>7500.0</v>
      </c>
      <c r="O78" s="405" t="s">
        <v>940</v>
      </c>
      <c r="P78" s="406">
        <v>15000.0</v>
      </c>
      <c r="Q78" s="339">
        <v>200.0</v>
      </c>
      <c r="R78" s="405" t="s">
        <v>940</v>
      </c>
      <c r="S78" s="406">
        <v>400.0</v>
      </c>
      <c r="T78" s="339">
        <v>600.0</v>
      </c>
      <c r="U78" s="405" t="s">
        <v>940</v>
      </c>
      <c r="V78" s="406">
        <v>1200.0</v>
      </c>
      <c r="W78" s="339">
        <v>300.0</v>
      </c>
      <c r="X78" s="405" t="s">
        <v>940</v>
      </c>
      <c r="Y78" s="406">
        <v>600.0</v>
      </c>
      <c r="Z78" s="339">
        <v>200.0</v>
      </c>
      <c r="AA78" s="405" t="s">
        <v>940</v>
      </c>
      <c r="AB78" s="406">
        <v>400.0</v>
      </c>
      <c r="AC78" s="339">
        <v>100000.0</v>
      </c>
      <c r="AD78" s="405" t="s">
        <v>940</v>
      </c>
      <c r="AE78" s="344">
        <v>200000.0</v>
      </c>
      <c r="AF78" s="339">
        <v>50000.0</v>
      </c>
      <c r="AG78" s="405" t="s">
        <v>940</v>
      </c>
      <c r="AH78" s="344">
        <v>90000.0</v>
      </c>
      <c r="AI78" s="339">
        <v>28000.0</v>
      </c>
      <c r="AJ78" s="405" t="s">
        <v>940</v>
      </c>
      <c r="AK78" s="344">
        <v>90000.0</v>
      </c>
      <c r="AL78" s="339">
        <v>22000.0</v>
      </c>
      <c r="AM78" s="405" t="s">
        <v>940</v>
      </c>
      <c r="AN78" s="406">
        <v>45000.0</v>
      </c>
      <c r="AO78" s="339">
        <v>400.0</v>
      </c>
      <c r="AP78" s="405" t="s">
        <v>940</v>
      </c>
      <c r="AQ78" s="408">
        <v>1000.0</v>
      </c>
      <c r="AR78" s="339">
        <v>1200.0</v>
      </c>
      <c r="AS78" s="405" t="s">
        <v>940</v>
      </c>
      <c r="AT78" s="408">
        <v>3000.0</v>
      </c>
      <c r="AU78" s="339">
        <v>600.0</v>
      </c>
      <c r="AV78" s="405" t="s">
        <v>940</v>
      </c>
      <c r="AW78" s="408">
        <v>1500.0</v>
      </c>
      <c r="AX78" s="339">
        <v>290.0</v>
      </c>
      <c r="AY78" s="405" t="s">
        <v>940</v>
      </c>
      <c r="AZ78" s="406">
        <v>650.0</v>
      </c>
      <c r="BA78" s="405" t="s">
        <v>940</v>
      </c>
      <c r="BB78" s="423">
        <v>210000.0</v>
      </c>
      <c r="BC78" s="412"/>
    </row>
    <row r="79" ht="16.5" customHeight="1">
      <c r="C79" s="411" t="s">
        <v>984</v>
      </c>
      <c r="D79" s="355" t="s">
        <v>985</v>
      </c>
      <c r="E79" s="339">
        <v>60000.0</v>
      </c>
      <c r="F79" s="405" t="s">
        <v>940</v>
      </c>
      <c r="G79" s="406">
        <v>110000.0</v>
      </c>
      <c r="H79" s="339">
        <v>30000.0</v>
      </c>
      <c r="I79" s="405" t="s">
        <v>940</v>
      </c>
      <c r="J79" s="406">
        <v>55000.0</v>
      </c>
      <c r="K79" s="339">
        <v>23000.0</v>
      </c>
      <c r="L79" s="405" t="s">
        <v>940</v>
      </c>
      <c r="M79" s="406">
        <v>55000.0</v>
      </c>
      <c r="N79" s="339">
        <v>17000.0</v>
      </c>
      <c r="O79" s="405" t="s">
        <v>940</v>
      </c>
      <c r="P79" s="406">
        <v>35000.0</v>
      </c>
      <c r="Q79" s="339">
        <v>340.0</v>
      </c>
      <c r="R79" s="405" t="s">
        <v>940</v>
      </c>
      <c r="S79" s="406">
        <v>1000.0</v>
      </c>
      <c r="T79" s="339">
        <v>1000.0</v>
      </c>
      <c r="U79" s="405" t="s">
        <v>940</v>
      </c>
      <c r="V79" s="406">
        <v>3000.0</v>
      </c>
      <c r="W79" s="339">
        <v>500.0</v>
      </c>
      <c r="X79" s="405" t="s">
        <v>940</v>
      </c>
      <c r="Y79" s="406">
        <v>1250.0</v>
      </c>
      <c r="Z79" s="339">
        <v>340.0</v>
      </c>
      <c r="AA79" s="405" t="s">
        <v>940</v>
      </c>
      <c r="AB79" s="406">
        <v>1000.0</v>
      </c>
      <c r="AC79" s="339">
        <v>100000.0</v>
      </c>
      <c r="AD79" s="405" t="s">
        <v>940</v>
      </c>
      <c r="AE79" s="344">
        <v>250000.0</v>
      </c>
      <c r="AF79" s="339">
        <v>50000.0</v>
      </c>
      <c r="AG79" s="405" t="s">
        <v>940</v>
      </c>
      <c r="AH79" s="344">
        <v>100000.0</v>
      </c>
      <c r="AI79" s="339">
        <v>28000.0</v>
      </c>
      <c r="AJ79" s="405" t="s">
        <v>940</v>
      </c>
      <c r="AK79" s="344">
        <v>100000.0</v>
      </c>
      <c r="AL79" s="339">
        <v>24000.0</v>
      </c>
      <c r="AM79" s="405" t="s">
        <v>940</v>
      </c>
      <c r="AN79" s="406">
        <v>60000.0</v>
      </c>
      <c r="AO79" s="339">
        <v>680.0</v>
      </c>
      <c r="AP79" s="405" t="s">
        <v>940</v>
      </c>
      <c r="AQ79" s="408">
        <v>1700.0</v>
      </c>
      <c r="AR79" s="339">
        <v>2000.0</v>
      </c>
      <c r="AS79" s="405" t="s">
        <v>940</v>
      </c>
      <c r="AT79" s="408">
        <v>5000.0</v>
      </c>
      <c r="AU79" s="339">
        <v>1000.0</v>
      </c>
      <c r="AV79" s="405" t="s">
        <v>940</v>
      </c>
      <c r="AW79" s="408">
        <v>2500.0</v>
      </c>
      <c r="AX79" s="339">
        <v>500.0</v>
      </c>
      <c r="AY79" s="405" t="s">
        <v>940</v>
      </c>
      <c r="AZ79" s="406">
        <v>1120.0</v>
      </c>
      <c r="BA79" s="405" t="s">
        <v>940</v>
      </c>
      <c r="BB79" s="344">
        <v>240000.0</v>
      </c>
      <c r="BC79" s="412"/>
    </row>
    <row r="80" ht="16.5" customHeight="1">
      <c r="C80" s="411" t="s">
        <v>984</v>
      </c>
      <c r="D80" s="357" t="s">
        <v>986</v>
      </c>
      <c r="E80" s="339">
        <v>60000.0</v>
      </c>
      <c r="F80" s="405" t="s">
        <v>940</v>
      </c>
      <c r="G80" s="406">
        <v>110000.0</v>
      </c>
      <c r="H80" s="339">
        <v>30000.0</v>
      </c>
      <c r="I80" s="405" t="s">
        <v>940</v>
      </c>
      <c r="J80" s="406">
        <v>55000.0</v>
      </c>
      <c r="K80" s="339">
        <v>23000.0</v>
      </c>
      <c r="L80" s="405" t="s">
        <v>940</v>
      </c>
      <c r="M80" s="406">
        <v>55000.0</v>
      </c>
      <c r="N80" s="339">
        <v>17000.0</v>
      </c>
      <c r="O80" s="405" t="s">
        <v>940</v>
      </c>
      <c r="P80" s="406">
        <v>35000.0</v>
      </c>
      <c r="Q80" s="339">
        <v>340.0</v>
      </c>
      <c r="R80" s="405" t="s">
        <v>940</v>
      </c>
      <c r="S80" s="406">
        <v>1000.0</v>
      </c>
      <c r="T80" s="339">
        <v>1000.0</v>
      </c>
      <c r="U80" s="405" t="s">
        <v>940</v>
      </c>
      <c r="V80" s="406">
        <v>3000.0</v>
      </c>
      <c r="W80" s="339">
        <v>500.0</v>
      </c>
      <c r="X80" s="405" t="s">
        <v>940</v>
      </c>
      <c r="Y80" s="406">
        <v>1250.0</v>
      </c>
      <c r="Z80" s="339">
        <v>340.0</v>
      </c>
      <c r="AA80" s="405" t="s">
        <v>940</v>
      </c>
      <c r="AB80" s="406">
        <v>1000.0</v>
      </c>
      <c r="AC80" s="339">
        <v>100000.0</v>
      </c>
      <c r="AD80" s="405" t="s">
        <v>940</v>
      </c>
      <c r="AE80" s="344">
        <v>250000.0</v>
      </c>
      <c r="AF80" s="339">
        <v>50000.0</v>
      </c>
      <c r="AG80" s="405" t="s">
        <v>940</v>
      </c>
      <c r="AH80" s="344">
        <v>100000.0</v>
      </c>
      <c r="AI80" s="339">
        <v>28000.0</v>
      </c>
      <c r="AJ80" s="405" t="s">
        <v>940</v>
      </c>
      <c r="AK80" s="344">
        <v>100000.0</v>
      </c>
      <c r="AL80" s="339">
        <v>24000.0</v>
      </c>
      <c r="AM80" s="405" t="s">
        <v>940</v>
      </c>
      <c r="AN80" s="406">
        <v>60000.0</v>
      </c>
      <c r="AO80" s="339">
        <v>680.0</v>
      </c>
      <c r="AP80" s="405" t="s">
        <v>940</v>
      </c>
      <c r="AQ80" s="408">
        <v>1700.0</v>
      </c>
      <c r="AR80" s="339">
        <v>2000.0</v>
      </c>
      <c r="AS80" s="405" t="s">
        <v>940</v>
      </c>
      <c r="AT80" s="408">
        <v>5000.0</v>
      </c>
      <c r="AU80" s="339">
        <v>1000.0</v>
      </c>
      <c r="AV80" s="405" t="s">
        <v>940</v>
      </c>
      <c r="AW80" s="408">
        <v>2500.0</v>
      </c>
      <c r="AX80" s="339">
        <v>500.0</v>
      </c>
      <c r="AY80" s="405" t="s">
        <v>940</v>
      </c>
      <c r="AZ80" s="406">
        <v>1120.0</v>
      </c>
      <c r="BA80" s="405" t="s">
        <v>940</v>
      </c>
      <c r="BB80" s="344">
        <v>240000.0</v>
      </c>
      <c r="BC80" s="412"/>
    </row>
    <row r="81" ht="16.5" customHeight="1">
      <c r="C81" s="411" t="s">
        <v>984</v>
      </c>
      <c r="D81" s="355" t="s">
        <v>987</v>
      </c>
      <c r="E81" s="339">
        <v>60000.0</v>
      </c>
      <c r="F81" s="405" t="s">
        <v>940</v>
      </c>
      <c r="G81" s="406">
        <v>110000.0</v>
      </c>
      <c r="H81" s="339">
        <v>30000.0</v>
      </c>
      <c r="I81" s="405" t="s">
        <v>940</v>
      </c>
      <c r="J81" s="406">
        <v>55000.0</v>
      </c>
      <c r="K81" s="339">
        <v>23000.0</v>
      </c>
      <c r="L81" s="405" t="s">
        <v>940</v>
      </c>
      <c r="M81" s="406">
        <v>55000.0</v>
      </c>
      <c r="N81" s="339">
        <v>17000.0</v>
      </c>
      <c r="O81" s="405" t="s">
        <v>940</v>
      </c>
      <c r="P81" s="406">
        <v>35000.0</v>
      </c>
      <c r="Q81" s="339">
        <v>340.0</v>
      </c>
      <c r="R81" s="405" t="s">
        <v>940</v>
      </c>
      <c r="S81" s="406">
        <v>1000.0</v>
      </c>
      <c r="T81" s="339">
        <v>1000.0</v>
      </c>
      <c r="U81" s="405" t="s">
        <v>940</v>
      </c>
      <c r="V81" s="406">
        <v>3000.0</v>
      </c>
      <c r="W81" s="339">
        <v>500.0</v>
      </c>
      <c r="X81" s="405" t="s">
        <v>940</v>
      </c>
      <c r="Y81" s="406">
        <v>1250.0</v>
      </c>
      <c r="Z81" s="339">
        <v>340.0</v>
      </c>
      <c r="AA81" s="405" t="s">
        <v>940</v>
      </c>
      <c r="AB81" s="406">
        <v>1000.0</v>
      </c>
      <c r="AC81" s="339">
        <v>100000.0</v>
      </c>
      <c r="AD81" s="405" t="s">
        <v>940</v>
      </c>
      <c r="AE81" s="344">
        <v>250000.0</v>
      </c>
      <c r="AF81" s="339">
        <v>50000.0</v>
      </c>
      <c r="AG81" s="405" t="s">
        <v>940</v>
      </c>
      <c r="AH81" s="344">
        <v>100000.0</v>
      </c>
      <c r="AI81" s="339">
        <v>28000.0</v>
      </c>
      <c r="AJ81" s="405" t="s">
        <v>940</v>
      </c>
      <c r="AK81" s="344">
        <v>100000.0</v>
      </c>
      <c r="AL81" s="339">
        <v>24000.0</v>
      </c>
      <c r="AM81" s="405" t="s">
        <v>940</v>
      </c>
      <c r="AN81" s="406">
        <v>60000.0</v>
      </c>
      <c r="AO81" s="339">
        <v>680.0</v>
      </c>
      <c r="AP81" s="405" t="s">
        <v>940</v>
      </c>
      <c r="AQ81" s="408">
        <v>1700.0</v>
      </c>
      <c r="AR81" s="339">
        <v>2000.0</v>
      </c>
      <c r="AS81" s="405" t="s">
        <v>940</v>
      </c>
      <c r="AT81" s="408">
        <v>5000.0</v>
      </c>
      <c r="AU81" s="339">
        <v>1000.0</v>
      </c>
      <c r="AV81" s="405" t="s">
        <v>940</v>
      </c>
      <c r="AW81" s="408">
        <v>2500.0</v>
      </c>
      <c r="AX81" s="339">
        <v>500.0</v>
      </c>
      <c r="AY81" s="405" t="s">
        <v>940</v>
      </c>
      <c r="AZ81" s="406">
        <v>1120.0</v>
      </c>
      <c r="BA81" s="405" t="s">
        <v>940</v>
      </c>
      <c r="BB81" s="344">
        <v>240000.0</v>
      </c>
      <c r="BC81" s="412"/>
    </row>
    <row r="82" ht="16.5" customHeight="1">
      <c r="C82" s="411" t="s">
        <v>984</v>
      </c>
      <c r="D82" s="357" t="s">
        <v>988</v>
      </c>
      <c r="E82" s="339">
        <v>60000.0</v>
      </c>
      <c r="F82" s="405" t="s">
        <v>940</v>
      </c>
      <c r="G82" s="406">
        <v>110000.0</v>
      </c>
      <c r="H82" s="339">
        <v>30000.0</v>
      </c>
      <c r="I82" s="405" t="s">
        <v>940</v>
      </c>
      <c r="J82" s="406">
        <v>55000.0</v>
      </c>
      <c r="K82" s="339">
        <v>23000.0</v>
      </c>
      <c r="L82" s="405" t="s">
        <v>940</v>
      </c>
      <c r="M82" s="406">
        <v>55000.0</v>
      </c>
      <c r="N82" s="339">
        <v>17000.0</v>
      </c>
      <c r="O82" s="405" t="s">
        <v>940</v>
      </c>
      <c r="P82" s="406">
        <v>35000.0</v>
      </c>
      <c r="Q82" s="339">
        <v>340.0</v>
      </c>
      <c r="R82" s="405" t="s">
        <v>940</v>
      </c>
      <c r="S82" s="406">
        <v>1000.0</v>
      </c>
      <c r="T82" s="339">
        <v>1000.0</v>
      </c>
      <c r="U82" s="405" t="s">
        <v>940</v>
      </c>
      <c r="V82" s="406">
        <v>3000.0</v>
      </c>
      <c r="W82" s="339">
        <v>500.0</v>
      </c>
      <c r="X82" s="405" t="s">
        <v>940</v>
      </c>
      <c r="Y82" s="406">
        <v>1250.0</v>
      </c>
      <c r="Z82" s="339">
        <v>340.0</v>
      </c>
      <c r="AA82" s="405" t="s">
        <v>940</v>
      </c>
      <c r="AB82" s="406">
        <v>1000.0</v>
      </c>
      <c r="AC82" s="339">
        <v>100000.0</v>
      </c>
      <c r="AD82" s="405" t="s">
        <v>940</v>
      </c>
      <c r="AE82" s="344">
        <v>250000.0</v>
      </c>
      <c r="AF82" s="339">
        <v>50000.0</v>
      </c>
      <c r="AG82" s="405" t="s">
        <v>940</v>
      </c>
      <c r="AH82" s="344">
        <v>100000.0</v>
      </c>
      <c r="AI82" s="339">
        <v>28000.0</v>
      </c>
      <c r="AJ82" s="405" t="s">
        <v>940</v>
      </c>
      <c r="AK82" s="344">
        <v>100000.0</v>
      </c>
      <c r="AL82" s="339">
        <v>24000.0</v>
      </c>
      <c r="AM82" s="405" t="s">
        <v>940</v>
      </c>
      <c r="AN82" s="406">
        <v>60000.0</v>
      </c>
      <c r="AO82" s="339">
        <v>680.0</v>
      </c>
      <c r="AP82" s="405" t="s">
        <v>940</v>
      </c>
      <c r="AQ82" s="408">
        <v>1700.0</v>
      </c>
      <c r="AR82" s="339">
        <v>2000.0</v>
      </c>
      <c r="AS82" s="405" t="s">
        <v>940</v>
      </c>
      <c r="AT82" s="408">
        <v>5000.0</v>
      </c>
      <c r="AU82" s="339">
        <v>1000.0</v>
      </c>
      <c r="AV82" s="405" t="s">
        <v>940</v>
      </c>
      <c r="AW82" s="408">
        <v>2500.0</v>
      </c>
      <c r="AX82" s="339">
        <v>500.0</v>
      </c>
      <c r="AY82" s="405" t="s">
        <v>940</v>
      </c>
      <c r="AZ82" s="406">
        <v>1120.0</v>
      </c>
      <c r="BA82" s="405" t="s">
        <v>940</v>
      </c>
      <c r="BB82" s="344">
        <v>240000.0</v>
      </c>
      <c r="BC82" s="412"/>
    </row>
    <row r="83" ht="16.5" customHeight="1">
      <c r="C83" s="411" t="s">
        <v>984</v>
      </c>
      <c r="D83" s="355" t="s">
        <v>989</v>
      </c>
      <c r="E83" s="339">
        <v>60000.0</v>
      </c>
      <c r="F83" s="405" t="s">
        <v>940</v>
      </c>
      <c r="G83" s="406">
        <v>110000.0</v>
      </c>
      <c r="H83" s="339">
        <v>30000.0</v>
      </c>
      <c r="I83" s="405" t="s">
        <v>940</v>
      </c>
      <c r="J83" s="406">
        <v>55000.0</v>
      </c>
      <c r="K83" s="339">
        <v>23000.0</v>
      </c>
      <c r="L83" s="405" t="s">
        <v>940</v>
      </c>
      <c r="M83" s="406">
        <v>55000.0</v>
      </c>
      <c r="N83" s="339">
        <v>17000.0</v>
      </c>
      <c r="O83" s="405" t="s">
        <v>940</v>
      </c>
      <c r="P83" s="406">
        <v>35000.0</v>
      </c>
      <c r="Q83" s="339">
        <v>340.0</v>
      </c>
      <c r="R83" s="405" t="s">
        <v>940</v>
      </c>
      <c r="S83" s="406">
        <v>1000.0</v>
      </c>
      <c r="T83" s="339">
        <v>1000.0</v>
      </c>
      <c r="U83" s="405" t="s">
        <v>940</v>
      </c>
      <c r="V83" s="406">
        <v>3000.0</v>
      </c>
      <c r="W83" s="339">
        <v>500.0</v>
      </c>
      <c r="X83" s="405" t="s">
        <v>940</v>
      </c>
      <c r="Y83" s="406">
        <v>1250.0</v>
      </c>
      <c r="Z83" s="339">
        <v>340.0</v>
      </c>
      <c r="AA83" s="405" t="s">
        <v>940</v>
      </c>
      <c r="AB83" s="406">
        <v>1000.0</v>
      </c>
      <c r="AC83" s="339">
        <v>100000.0</v>
      </c>
      <c r="AD83" s="405" t="s">
        <v>940</v>
      </c>
      <c r="AE83" s="344">
        <v>250000.0</v>
      </c>
      <c r="AF83" s="339">
        <v>50000.0</v>
      </c>
      <c r="AG83" s="405" t="s">
        <v>940</v>
      </c>
      <c r="AH83" s="344">
        <v>100000.0</v>
      </c>
      <c r="AI83" s="339">
        <v>28000.0</v>
      </c>
      <c r="AJ83" s="405" t="s">
        <v>940</v>
      </c>
      <c r="AK83" s="344">
        <v>100000.0</v>
      </c>
      <c r="AL83" s="339">
        <v>24000.0</v>
      </c>
      <c r="AM83" s="405" t="s">
        <v>940</v>
      </c>
      <c r="AN83" s="406">
        <v>60000.0</v>
      </c>
      <c r="AO83" s="339">
        <v>680.0</v>
      </c>
      <c r="AP83" s="405" t="s">
        <v>940</v>
      </c>
      <c r="AQ83" s="408">
        <v>1700.0</v>
      </c>
      <c r="AR83" s="339">
        <v>2000.0</v>
      </c>
      <c r="AS83" s="405" t="s">
        <v>940</v>
      </c>
      <c r="AT83" s="408">
        <v>5000.0</v>
      </c>
      <c r="AU83" s="339">
        <v>1000.0</v>
      </c>
      <c r="AV83" s="405" t="s">
        <v>940</v>
      </c>
      <c r="AW83" s="408">
        <v>2500.0</v>
      </c>
      <c r="AX83" s="339">
        <v>500.0</v>
      </c>
      <c r="AY83" s="405" t="s">
        <v>940</v>
      </c>
      <c r="AZ83" s="406">
        <v>1120.0</v>
      </c>
      <c r="BA83" s="405" t="s">
        <v>940</v>
      </c>
      <c r="BB83" s="344">
        <v>240000.0</v>
      </c>
      <c r="BC83" s="412"/>
    </row>
    <row r="84" ht="16.5" customHeight="1">
      <c r="C84" s="424" t="s">
        <v>984</v>
      </c>
      <c r="D84" s="425" t="s">
        <v>990</v>
      </c>
      <c r="E84" s="426">
        <v>60000.0</v>
      </c>
      <c r="F84" s="427" t="s">
        <v>940</v>
      </c>
      <c r="G84" s="428">
        <v>110000.0</v>
      </c>
      <c r="H84" s="426">
        <v>30000.0</v>
      </c>
      <c r="I84" s="427" t="s">
        <v>940</v>
      </c>
      <c r="J84" s="428">
        <v>55000.0</v>
      </c>
      <c r="K84" s="426">
        <v>23000.0</v>
      </c>
      <c r="L84" s="427" t="s">
        <v>940</v>
      </c>
      <c r="M84" s="428">
        <v>55000.0</v>
      </c>
      <c r="N84" s="426">
        <v>17000.0</v>
      </c>
      <c r="O84" s="427" t="s">
        <v>940</v>
      </c>
      <c r="P84" s="428">
        <v>35000.0</v>
      </c>
      <c r="Q84" s="426">
        <v>340.0</v>
      </c>
      <c r="R84" s="427" t="s">
        <v>940</v>
      </c>
      <c r="S84" s="428">
        <v>1000.0</v>
      </c>
      <c r="T84" s="426">
        <v>1000.0</v>
      </c>
      <c r="U84" s="427" t="s">
        <v>940</v>
      </c>
      <c r="V84" s="428">
        <v>3000.0</v>
      </c>
      <c r="W84" s="426">
        <v>500.0</v>
      </c>
      <c r="X84" s="427" t="s">
        <v>940</v>
      </c>
      <c r="Y84" s="428">
        <v>1250.0</v>
      </c>
      <c r="Z84" s="426">
        <v>340.0</v>
      </c>
      <c r="AA84" s="427" t="s">
        <v>940</v>
      </c>
      <c r="AB84" s="428">
        <v>1000.0</v>
      </c>
      <c r="AC84" s="426">
        <v>100000.0</v>
      </c>
      <c r="AD84" s="427" t="s">
        <v>940</v>
      </c>
      <c r="AE84" s="429">
        <v>250000.0</v>
      </c>
      <c r="AF84" s="426">
        <v>50000.0</v>
      </c>
      <c r="AG84" s="427" t="s">
        <v>940</v>
      </c>
      <c r="AH84" s="429">
        <v>100000.0</v>
      </c>
      <c r="AI84" s="426">
        <v>28000.0</v>
      </c>
      <c r="AJ84" s="427" t="s">
        <v>940</v>
      </c>
      <c r="AK84" s="429">
        <v>100000.0</v>
      </c>
      <c r="AL84" s="426">
        <v>24000.0</v>
      </c>
      <c r="AM84" s="427" t="s">
        <v>940</v>
      </c>
      <c r="AN84" s="428">
        <v>60000.0</v>
      </c>
      <c r="AO84" s="426">
        <v>680.0</v>
      </c>
      <c r="AP84" s="427" t="s">
        <v>940</v>
      </c>
      <c r="AQ84" s="428">
        <v>1700.0</v>
      </c>
      <c r="AR84" s="426">
        <v>2000.0</v>
      </c>
      <c r="AS84" s="427" t="s">
        <v>940</v>
      </c>
      <c r="AT84" s="430">
        <v>5000.0</v>
      </c>
      <c r="AU84" s="426">
        <v>1000.0</v>
      </c>
      <c r="AV84" s="427" t="s">
        <v>940</v>
      </c>
      <c r="AW84" s="430">
        <v>2500.0</v>
      </c>
      <c r="AX84" s="426">
        <v>500.0</v>
      </c>
      <c r="AY84" s="427" t="s">
        <v>940</v>
      </c>
      <c r="AZ84" s="428">
        <v>1120.0</v>
      </c>
      <c r="BA84" s="427" t="s">
        <v>940</v>
      </c>
      <c r="BB84" s="429">
        <v>240000.0</v>
      </c>
      <c r="BC84" s="431"/>
    </row>
    <row r="85" ht="16.5" customHeight="1">
      <c r="A85" s="9" t="s">
        <v>168</v>
      </c>
      <c r="C85" s="432" t="s">
        <v>890</v>
      </c>
      <c r="D85" s="361" t="s">
        <v>172</v>
      </c>
      <c r="E85" s="359">
        <v>1.0</v>
      </c>
      <c r="F85" s="433" t="s">
        <v>940</v>
      </c>
      <c r="G85" s="434">
        <v>30000.0</v>
      </c>
      <c r="H85" s="359">
        <v>1.0</v>
      </c>
      <c r="I85" s="433" t="s">
        <v>940</v>
      </c>
      <c r="J85" s="434">
        <v>30000.0</v>
      </c>
      <c r="K85" s="359">
        <v>1.0</v>
      </c>
      <c r="L85" s="433" t="s">
        <v>940</v>
      </c>
      <c r="M85" s="434">
        <v>30000.0</v>
      </c>
      <c r="N85" s="359">
        <v>1.0</v>
      </c>
      <c r="O85" s="433" t="s">
        <v>940</v>
      </c>
      <c r="P85" s="434">
        <v>30000.0</v>
      </c>
      <c r="Q85" s="359">
        <v>1.0</v>
      </c>
      <c r="R85" s="433" t="s">
        <v>940</v>
      </c>
      <c r="S85" s="434">
        <v>30000.0</v>
      </c>
      <c r="T85" s="359">
        <v>1.0</v>
      </c>
      <c r="U85" s="433" t="s">
        <v>940</v>
      </c>
      <c r="V85" s="434">
        <v>30000.0</v>
      </c>
      <c r="W85" s="359">
        <v>1.0</v>
      </c>
      <c r="X85" s="433" t="s">
        <v>940</v>
      </c>
      <c r="Y85" s="434">
        <v>30000.0</v>
      </c>
      <c r="Z85" s="359">
        <v>1.0</v>
      </c>
      <c r="AA85" s="433" t="s">
        <v>940</v>
      </c>
      <c r="AB85" s="434">
        <v>30000.0</v>
      </c>
      <c r="AC85" s="359">
        <v>1.0</v>
      </c>
      <c r="AD85" s="433" t="s">
        <v>940</v>
      </c>
      <c r="AE85" s="434">
        <v>30000.0</v>
      </c>
      <c r="AF85" s="359">
        <v>1.0</v>
      </c>
      <c r="AG85" s="433" t="s">
        <v>940</v>
      </c>
      <c r="AH85" s="434">
        <v>30000.0</v>
      </c>
      <c r="AI85" s="359">
        <v>1.0</v>
      </c>
      <c r="AJ85" s="433" t="s">
        <v>940</v>
      </c>
      <c r="AK85" s="434">
        <v>30000.0</v>
      </c>
      <c r="AL85" s="359">
        <v>1.0</v>
      </c>
      <c r="AM85" s="433" t="s">
        <v>940</v>
      </c>
      <c r="AN85" s="434">
        <v>30000.0</v>
      </c>
      <c r="AO85" s="359">
        <v>1.0</v>
      </c>
      <c r="AP85" s="433" t="s">
        <v>940</v>
      </c>
      <c r="AQ85" s="434">
        <v>30000.0</v>
      </c>
      <c r="AR85" s="359">
        <v>1.0</v>
      </c>
      <c r="AS85" s="433" t="s">
        <v>940</v>
      </c>
      <c r="AT85" s="434">
        <v>30000.0</v>
      </c>
      <c r="AU85" s="359">
        <v>1.0</v>
      </c>
      <c r="AV85" s="433" t="s">
        <v>940</v>
      </c>
      <c r="AW85" s="434">
        <v>30000.0</v>
      </c>
      <c r="AX85" s="359">
        <v>1.0</v>
      </c>
      <c r="AY85" s="433" t="s">
        <v>940</v>
      </c>
      <c r="AZ85" s="434">
        <v>30000.0</v>
      </c>
      <c r="BA85" s="433" t="s">
        <v>940</v>
      </c>
      <c r="BB85" s="435">
        <v>10000.0</v>
      </c>
      <c r="BC85" s="367" t="s">
        <v>991</v>
      </c>
    </row>
    <row r="86" ht="16.5" customHeight="1">
      <c r="C86" s="404" t="s">
        <v>858</v>
      </c>
      <c r="D86" s="437" t="s">
        <v>1153</v>
      </c>
      <c r="E86" s="339">
        <v>7200.0</v>
      </c>
      <c r="F86" s="405" t="s">
        <v>940</v>
      </c>
      <c r="G86" s="406">
        <v>14400.0</v>
      </c>
      <c r="H86" s="339">
        <v>2250.0</v>
      </c>
      <c r="I86" s="405" t="s">
        <v>940</v>
      </c>
      <c r="J86" s="406">
        <v>4500.0</v>
      </c>
      <c r="K86" s="339">
        <v>1125.0</v>
      </c>
      <c r="L86" s="405" t="s">
        <v>940</v>
      </c>
      <c r="M86" s="406">
        <v>4500.0</v>
      </c>
      <c r="N86" s="339">
        <v>750.0</v>
      </c>
      <c r="O86" s="405" t="s">
        <v>940</v>
      </c>
      <c r="P86" s="406">
        <v>1500.0</v>
      </c>
      <c r="Q86" s="339">
        <v>35.0</v>
      </c>
      <c r="R86" s="405" t="s">
        <v>940</v>
      </c>
      <c r="S86" s="406">
        <v>70.0</v>
      </c>
      <c r="T86" s="407">
        <v>110.0</v>
      </c>
      <c r="U86" s="405" t="s">
        <v>940</v>
      </c>
      <c r="V86" s="406">
        <v>220.0</v>
      </c>
      <c r="W86" s="339">
        <v>55.0</v>
      </c>
      <c r="X86" s="405" t="s">
        <v>940</v>
      </c>
      <c r="Y86" s="406">
        <v>110.0</v>
      </c>
      <c r="Z86" s="339">
        <v>35.0</v>
      </c>
      <c r="AA86" s="405" t="s">
        <v>940</v>
      </c>
      <c r="AB86" s="406">
        <v>70.0</v>
      </c>
      <c r="AC86" s="339">
        <v>18000.0</v>
      </c>
      <c r="AD86" s="405" t="s">
        <v>940</v>
      </c>
      <c r="AE86" s="406">
        <v>35000.0</v>
      </c>
      <c r="AF86" s="339">
        <v>9000.0</v>
      </c>
      <c r="AG86" s="405" t="s">
        <v>940</v>
      </c>
      <c r="AH86" s="344">
        <v>13500.0</v>
      </c>
      <c r="AI86" s="339">
        <v>5000.0</v>
      </c>
      <c r="AJ86" s="405" t="s">
        <v>940</v>
      </c>
      <c r="AK86" s="344">
        <v>10000.0</v>
      </c>
      <c r="AL86" s="339">
        <v>3300.0</v>
      </c>
      <c r="AM86" s="405" t="s">
        <v>940</v>
      </c>
      <c r="AN86" s="406">
        <v>6600.0</v>
      </c>
      <c r="AO86" s="339">
        <v>60.0</v>
      </c>
      <c r="AP86" s="405" t="s">
        <v>940</v>
      </c>
      <c r="AQ86" s="408">
        <v>120.0</v>
      </c>
      <c r="AR86" s="407">
        <v>190.0</v>
      </c>
      <c r="AS86" s="409" t="s">
        <v>940</v>
      </c>
      <c r="AT86" s="410">
        <v>380.0</v>
      </c>
      <c r="AU86" s="339">
        <v>100.0</v>
      </c>
      <c r="AV86" s="405" t="s">
        <v>940</v>
      </c>
      <c r="AW86" s="408">
        <v>250.0</v>
      </c>
      <c r="AX86" s="339">
        <v>35.0</v>
      </c>
      <c r="AY86" s="405" t="s">
        <v>940</v>
      </c>
      <c r="AZ86" s="408">
        <v>105.0</v>
      </c>
      <c r="BA86" s="339" t="s">
        <v>940</v>
      </c>
      <c r="BB86" s="344">
        <v>15000.0</v>
      </c>
      <c r="BC86" s="403"/>
    </row>
    <row r="87" ht="16.5" customHeight="1">
      <c r="C87" s="411" t="s">
        <v>860</v>
      </c>
      <c r="D87" s="437" t="s">
        <v>1154</v>
      </c>
      <c r="E87" s="339">
        <v>7200.0</v>
      </c>
      <c r="F87" s="405" t="s">
        <v>940</v>
      </c>
      <c r="G87" s="406">
        <v>14400.0</v>
      </c>
      <c r="H87" s="339">
        <v>3000.0</v>
      </c>
      <c r="I87" s="405" t="s">
        <v>940</v>
      </c>
      <c r="J87" s="406">
        <f t="shared" ref="J87:J90" si="4">H87*2</f>
        <v>6000</v>
      </c>
      <c r="K87" s="339">
        <f t="shared" ref="K87:K90" si="5">H87/2</f>
        <v>1500</v>
      </c>
      <c r="L87" s="405" t="s">
        <v>940</v>
      </c>
      <c r="M87" s="406">
        <v>6000.0</v>
      </c>
      <c r="N87" s="339">
        <v>1000.0</v>
      </c>
      <c r="O87" s="405" t="s">
        <v>940</v>
      </c>
      <c r="P87" s="406">
        <v>2000.0</v>
      </c>
      <c r="Q87" s="339">
        <v>45.0</v>
      </c>
      <c r="R87" s="405" t="s">
        <v>940</v>
      </c>
      <c r="S87" s="406">
        <v>90.0</v>
      </c>
      <c r="T87" s="407">
        <v>130.0</v>
      </c>
      <c r="U87" s="405" t="s">
        <v>940</v>
      </c>
      <c r="V87" s="406">
        <v>260.0</v>
      </c>
      <c r="W87" s="339">
        <v>65.0</v>
      </c>
      <c r="X87" s="405" t="s">
        <v>940</v>
      </c>
      <c r="Y87" s="406">
        <v>130.0</v>
      </c>
      <c r="Z87" s="339">
        <v>45.0</v>
      </c>
      <c r="AA87" s="405" t="s">
        <v>940</v>
      </c>
      <c r="AB87" s="406">
        <v>90.0</v>
      </c>
      <c r="AC87" s="339">
        <v>18000.0</v>
      </c>
      <c r="AD87" s="405" t="s">
        <v>940</v>
      </c>
      <c r="AE87" s="406">
        <v>35000.0</v>
      </c>
      <c r="AF87" s="339">
        <v>9000.0</v>
      </c>
      <c r="AG87" s="405" t="s">
        <v>940</v>
      </c>
      <c r="AH87" s="344">
        <v>13500.0</v>
      </c>
      <c r="AI87" s="339">
        <f>AF87/1.8</f>
        <v>5000</v>
      </c>
      <c r="AJ87" s="405" t="s">
        <v>940</v>
      </c>
      <c r="AK87" s="344">
        <v>10000.0</v>
      </c>
      <c r="AL87" s="339">
        <v>3300.0</v>
      </c>
      <c r="AM87" s="405" t="s">
        <v>940</v>
      </c>
      <c r="AN87" s="406">
        <v>6600.0</v>
      </c>
      <c r="AO87" s="339">
        <v>80.0</v>
      </c>
      <c r="AP87" s="405" t="s">
        <v>940</v>
      </c>
      <c r="AQ87" s="408">
        <v>160.0</v>
      </c>
      <c r="AR87" s="407">
        <v>230.0</v>
      </c>
      <c r="AS87" s="409" t="s">
        <v>940</v>
      </c>
      <c r="AT87" s="410">
        <v>460.0</v>
      </c>
      <c r="AU87" s="339">
        <v>115.0</v>
      </c>
      <c r="AV87" s="405" t="s">
        <v>940</v>
      </c>
      <c r="AW87" s="408">
        <v>290.0</v>
      </c>
      <c r="AX87" s="339">
        <v>45.0</v>
      </c>
      <c r="AY87" s="405" t="s">
        <v>940</v>
      </c>
      <c r="AZ87" s="408">
        <v>135.0</v>
      </c>
      <c r="BA87" s="339" t="s">
        <v>940</v>
      </c>
      <c r="BB87" s="344">
        <v>30000.0</v>
      </c>
      <c r="BC87" s="412"/>
    </row>
    <row r="88" ht="16.5" customHeight="1">
      <c r="C88" s="411" t="s">
        <v>862</v>
      </c>
      <c r="D88" s="437" t="s">
        <v>1001</v>
      </c>
      <c r="E88" s="339">
        <v>15200.0</v>
      </c>
      <c r="F88" s="405" t="s">
        <v>940</v>
      </c>
      <c r="G88" s="406">
        <v>30400.0</v>
      </c>
      <c r="H88" s="339">
        <v>4000.0</v>
      </c>
      <c r="I88" s="405" t="s">
        <v>940</v>
      </c>
      <c r="J88" s="406">
        <f t="shared" si="4"/>
        <v>8000</v>
      </c>
      <c r="K88" s="339">
        <f t="shared" si="5"/>
        <v>2000</v>
      </c>
      <c r="L88" s="405" t="s">
        <v>940</v>
      </c>
      <c r="M88" s="406">
        <v>8000.0</v>
      </c>
      <c r="N88" s="339">
        <v>1300.0</v>
      </c>
      <c r="O88" s="405" t="s">
        <v>940</v>
      </c>
      <c r="P88" s="406">
        <v>2600.0</v>
      </c>
      <c r="Q88" s="339">
        <v>55.0</v>
      </c>
      <c r="R88" s="405" t="s">
        <v>940</v>
      </c>
      <c r="S88" s="406">
        <v>110.0</v>
      </c>
      <c r="T88" s="407">
        <v>160.0</v>
      </c>
      <c r="U88" s="405" t="s">
        <v>940</v>
      </c>
      <c r="V88" s="406">
        <v>320.0</v>
      </c>
      <c r="W88" s="339">
        <v>80.0</v>
      </c>
      <c r="X88" s="405" t="s">
        <v>940</v>
      </c>
      <c r="Y88" s="406">
        <v>160.0</v>
      </c>
      <c r="Z88" s="339">
        <v>55.0</v>
      </c>
      <c r="AA88" s="405" t="s">
        <v>940</v>
      </c>
      <c r="AB88" s="406">
        <v>110.0</v>
      </c>
      <c r="AC88" s="339">
        <v>38000.0</v>
      </c>
      <c r="AD88" s="405" t="s">
        <v>940</v>
      </c>
      <c r="AE88" s="406">
        <v>70000.0</v>
      </c>
      <c r="AF88" s="339">
        <v>19000.0</v>
      </c>
      <c r="AG88" s="405" t="s">
        <v>940</v>
      </c>
      <c r="AH88" s="344">
        <v>28500.0</v>
      </c>
      <c r="AI88" s="339">
        <v>10500.0</v>
      </c>
      <c r="AJ88" s="405" t="s">
        <v>940</v>
      </c>
      <c r="AK88" s="344">
        <v>21000.0</v>
      </c>
      <c r="AL88" s="339">
        <v>7000.0</v>
      </c>
      <c r="AM88" s="405" t="s">
        <v>940</v>
      </c>
      <c r="AN88" s="406">
        <v>14000.0</v>
      </c>
      <c r="AO88" s="339">
        <v>100.0</v>
      </c>
      <c r="AP88" s="405" t="s">
        <v>940</v>
      </c>
      <c r="AQ88" s="408">
        <v>200.0</v>
      </c>
      <c r="AR88" s="407">
        <v>280.0</v>
      </c>
      <c r="AS88" s="409" t="s">
        <v>940</v>
      </c>
      <c r="AT88" s="410">
        <v>560.0</v>
      </c>
      <c r="AU88" s="339">
        <v>140.0</v>
      </c>
      <c r="AV88" s="405" t="s">
        <v>940</v>
      </c>
      <c r="AW88" s="408">
        <v>350.0</v>
      </c>
      <c r="AX88" s="339">
        <v>55.0</v>
      </c>
      <c r="AY88" s="405" t="s">
        <v>940</v>
      </c>
      <c r="AZ88" s="408">
        <v>165.0</v>
      </c>
      <c r="BA88" s="339" t="s">
        <v>940</v>
      </c>
      <c r="BB88" s="344">
        <v>45000.0</v>
      </c>
      <c r="BC88" s="412"/>
    </row>
    <row r="89" ht="16.5" customHeight="1">
      <c r="C89" s="411" t="s">
        <v>864</v>
      </c>
      <c r="D89" s="437" t="s">
        <v>1002</v>
      </c>
      <c r="E89" s="339">
        <v>20800.0</v>
      </c>
      <c r="F89" s="405" t="s">
        <v>940</v>
      </c>
      <c r="G89" s="406">
        <v>41600.0</v>
      </c>
      <c r="H89" s="339">
        <v>6000.0</v>
      </c>
      <c r="I89" s="405" t="s">
        <v>940</v>
      </c>
      <c r="J89" s="406">
        <f t="shared" si="4"/>
        <v>12000</v>
      </c>
      <c r="K89" s="339">
        <f t="shared" si="5"/>
        <v>3000</v>
      </c>
      <c r="L89" s="405" t="s">
        <v>940</v>
      </c>
      <c r="M89" s="406">
        <v>12000.0</v>
      </c>
      <c r="N89" s="339">
        <v>2000.0</v>
      </c>
      <c r="O89" s="405" t="s">
        <v>940</v>
      </c>
      <c r="P89" s="406">
        <v>4000.0</v>
      </c>
      <c r="Q89" s="339">
        <v>85.0</v>
      </c>
      <c r="R89" s="405" t="s">
        <v>940</v>
      </c>
      <c r="S89" s="406">
        <v>170.0</v>
      </c>
      <c r="T89" s="407">
        <v>250.0</v>
      </c>
      <c r="U89" s="405" t="s">
        <v>940</v>
      </c>
      <c r="V89" s="406">
        <v>500.0</v>
      </c>
      <c r="W89" s="339">
        <v>125.0</v>
      </c>
      <c r="X89" s="405" t="s">
        <v>940</v>
      </c>
      <c r="Y89" s="406">
        <v>250.0</v>
      </c>
      <c r="Z89" s="339">
        <v>85.0</v>
      </c>
      <c r="AA89" s="405" t="s">
        <v>940</v>
      </c>
      <c r="AB89" s="406">
        <v>170.0</v>
      </c>
      <c r="AC89" s="339">
        <v>52000.0</v>
      </c>
      <c r="AD89" s="405" t="s">
        <v>940</v>
      </c>
      <c r="AE89" s="406">
        <v>95000.0</v>
      </c>
      <c r="AF89" s="339">
        <v>26000.0</v>
      </c>
      <c r="AG89" s="405" t="s">
        <v>940</v>
      </c>
      <c r="AH89" s="344">
        <v>39000.0</v>
      </c>
      <c r="AI89" s="339">
        <v>14000.0</v>
      </c>
      <c r="AJ89" s="405" t="s">
        <v>940</v>
      </c>
      <c r="AK89" s="344">
        <v>28000.0</v>
      </c>
      <c r="AL89" s="339">
        <v>9500.0</v>
      </c>
      <c r="AM89" s="405" t="s">
        <v>940</v>
      </c>
      <c r="AN89" s="406">
        <v>19000.0</v>
      </c>
      <c r="AO89" s="339">
        <v>150.0</v>
      </c>
      <c r="AP89" s="405" t="s">
        <v>940</v>
      </c>
      <c r="AQ89" s="408">
        <v>300.0</v>
      </c>
      <c r="AR89" s="407">
        <v>430.0</v>
      </c>
      <c r="AS89" s="409" t="s">
        <v>940</v>
      </c>
      <c r="AT89" s="410">
        <v>860.0</v>
      </c>
      <c r="AU89" s="339">
        <v>220.0</v>
      </c>
      <c r="AV89" s="405" t="s">
        <v>940</v>
      </c>
      <c r="AW89" s="408">
        <v>550.0</v>
      </c>
      <c r="AX89" s="339">
        <v>85.0</v>
      </c>
      <c r="AY89" s="405" t="s">
        <v>940</v>
      </c>
      <c r="AZ89" s="408">
        <v>255.0</v>
      </c>
      <c r="BA89" s="339" t="s">
        <v>940</v>
      </c>
      <c r="BB89" s="344">
        <v>60000.0</v>
      </c>
      <c r="BC89" s="412"/>
    </row>
    <row r="90" ht="16.5" customHeight="1">
      <c r="C90" s="413" t="s">
        <v>866</v>
      </c>
      <c r="D90" s="374" t="s">
        <v>1155</v>
      </c>
      <c r="E90" s="351">
        <v>26000.0</v>
      </c>
      <c r="F90" s="415" t="s">
        <v>940</v>
      </c>
      <c r="G90" s="416">
        <v>52000.0</v>
      </c>
      <c r="H90" s="351">
        <v>8000.0</v>
      </c>
      <c r="I90" s="415" t="s">
        <v>940</v>
      </c>
      <c r="J90" s="416">
        <f t="shared" si="4"/>
        <v>16000</v>
      </c>
      <c r="K90" s="351">
        <f t="shared" si="5"/>
        <v>4000</v>
      </c>
      <c r="L90" s="415" t="s">
        <v>940</v>
      </c>
      <c r="M90" s="416">
        <v>16000.0</v>
      </c>
      <c r="N90" s="351">
        <v>2600.0</v>
      </c>
      <c r="O90" s="415" t="s">
        <v>940</v>
      </c>
      <c r="P90" s="416">
        <v>5200.0</v>
      </c>
      <c r="Q90" s="351">
        <v>105.0</v>
      </c>
      <c r="R90" s="415" t="s">
        <v>940</v>
      </c>
      <c r="S90" s="416">
        <v>210.0</v>
      </c>
      <c r="T90" s="417">
        <v>310.0</v>
      </c>
      <c r="U90" s="415" t="s">
        <v>940</v>
      </c>
      <c r="V90" s="416">
        <v>620.0</v>
      </c>
      <c r="W90" s="351">
        <v>155.0</v>
      </c>
      <c r="X90" s="415" t="s">
        <v>940</v>
      </c>
      <c r="Y90" s="416">
        <v>310.0</v>
      </c>
      <c r="Z90" s="351">
        <v>105.0</v>
      </c>
      <c r="AA90" s="415" t="s">
        <v>940</v>
      </c>
      <c r="AB90" s="416">
        <v>210.0</v>
      </c>
      <c r="AC90" s="351">
        <v>65000.0</v>
      </c>
      <c r="AD90" s="415" t="s">
        <v>940</v>
      </c>
      <c r="AE90" s="416">
        <v>120000.0</v>
      </c>
      <c r="AF90" s="351">
        <v>32500.0</v>
      </c>
      <c r="AG90" s="415" t="s">
        <v>940</v>
      </c>
      <c r="AH90" s="350">
        <v>48750.0</v>
      </c>
      <c r="AI90" s="351">
        <v>18000.0</v>
      </c>
      <c r="AJ90" s="415" t="s">
        <v>940</v>
      </c>
      <c r="AK90" s="350">
        <v>35000.0</v>
      </c>
      <c r="AL90" s="351">
        <v>12000.0</v>
      </c>
      <c r="AM90" s="415" t="s">
        <v>940</v>
      </c>
      <c r="AN90" s="416">
        <v>24000.0</v>
      </c>
      <c r="AO90" s="351">
        <v>180.0</v>
      </c>
      <c r="AP90" s="415" t="s">
        <v>940</v>
      </c>
      <c r="AQ90" s="418">
        <v>360.0</v>
      </c>
      <c r="AR90" s="417">
        <v>540.0</v>
      </c>
      <c r="AS90" s="419" t="s">
        <v>940</v>
      </c>
      <c r="AT90" s="420">
        <v>1080.0</v>
      </c>
      <c r="AU90" s="351">
        <v>270.0</v>
      </c>
      <c r="AV90" s="415" t="s">
        <v>940</v>
      </c>
      <c r="AW90" s="418">
        <v>675.0</v>
      </c>
      <c r="AX90" s="351">
        <v>105.0</v>
      </c>
      <c r="AY90" s="415" t="s">
        <v>940</v>
      </c>
      <c r="AZ90" s="418">
        <v>315.0</v>
      </c>
      <c r="BA90" s="351" t="s">
        <v>940</v>
      </c>
      <c r="BB90" s="350">
        <v>75000.0</v>
      </c>
      <c r="BC90" s="421"/>
    </row>
    <row r="91" ht="16.5" customHeight="1">
      <c r="C91" s="404" t="s">
        <v>858</v>
      </c>
      <c r="D91" s="368" t="s">
        <v>1156</v>
      </c>
      <c r="E91" s="339">
        <v>7200.0</v>
      </c>
      <c r="F91" s="405" t="s">
        <v>940</v>
      </c>
      <c r="G91" s="406">
        <v>14400.0</v>
      </c>
      <c r="H91" s="339">
        <v>2250.0</v>
      </c>
      <c r="I91" s="405" t="s">
        <v>940</v>
      </c>
      <c r="J91" s="406">
        <v>4500.0</v>
      </c>
      <c r="K91" s="339">
        <v>1125.0</v>
      </c>
      <c r="L91" s="405" t="s">
        <v>940</v>
      </c>
      <c r="M91" s="406">
        <v>4500.0</v>
      </c>
      <c r="N91" s="339">
        <v>750.0</v>
      </c>
      <c r="O91" s="405" t="s">
        <v>940</v>
      </c>
      <c r="P91" s="406">
        <v>1500.0</v>
      </c>
      <c r="Q91" s="339">
        <v>35.0</v>
      </c>
      <c r="R91" s="405" t="s">
        <v>940</v>
      </c>
      <c r="S91" s="406">
        <v>70.0</v>
      </c>
      <c r="T91" s="407">
        <v>110.0</v>
      </c>
      <c r="U91" s="405" t="s">
        <v>940</v>
      </c>
      <c r="V91" s="406">
        <v>220.0</v>
      </c>
      <c r="W91" s="339">
        <v>55.0</v>
      </c>
      <c r="X91" s="405" t="s">
        <v>940</v>
      </c>
      <c r="Y91" s="406">
        <v>110.0</v>
      </c>
      <c r="Z91" s="339">
        <v>35.0</v>
      </c>
      <c r="AA91" s="405" t="s">
        <v>940</v>
      </c>
      <c r="AB91" s="406">
        <v>70.0</v>
      </c>
      <c r="AC91" s="339">
        <v>18000.0</v>
      </c>
      <c r="AD91" s="405" t="s">
        <v>940</v>
      </c>
      <c r="AE91" s="406">
        <v>35000.0</v>
      </c>
      <c r="AF91" s="339">
        <v>9000.0</v>
      </c>
      <c r="AG91" s="405" t="s">
        <v>940</v>
      </c>
      <c r="AH91" s="344">
        <v>13500.0</v>
      </c>
      <c r="AI91" s="339">
        <v>5000.0</v>
      </c>
      <c r="AJ91" s="405" t="s">
        <v>940</v>
      </c>
      <c r="AK91" s="344">
        <v>10000.0</v>
      </c>
      <c r="AL91" s="339">
        <v>3300.0</v>
      </c>
      <c r="AM91" s="405" t="s">
        <v>940</v>
      </c>
      <c r="AN91" s="406">
        <v>6600.0</v>
      </c>
      <c r="AO91" s="339">
        <v>60.0</v>
      </c>
      <c r="AP91" s="405" t="s">
        <v>940</v>
      </c>
      <c r="AQ91" s="408">
        <v>120.0</v>
      </c>
      <c r="AR91" s="407">
        <v>190.0</v>
      </c>
      <c r="AS91" s="409" t="s">
        <v>940</v>
      </c>
      <c r="AT91" s="410">
        <v>380.0</v>
      </c>
      <c r="AU91" s="339">
        <v>100.0</v>
      </c>
      <c r="AV91" s="405" t="s">
        <v>940</v>
      </c>
      <c r="AW91" s="408">
        <v>250.0</v>
      </c>
      <c r="AX91" s="339">
        <v>35.0</v>
      </c>
      <c r="AY91" s="405" t="s">
        <v>940</v>
      </c>
      <c r="AZ91" s="408">
        <v>105.0</v>
      </c>
      <c r="BA91" s="339" t="s">
        <v>940</v>
      </c>
      <c r="BB91" s="344">
        <v>15000.0</v>
      </c>
      <c r="BC91" s="403"/>
    </row>
    <row r="92" ht="16.5" customHeight="1">
      <c r="C92" s="411" t="s">
        <v>860</v>
      </c>
      <c r="D92" s="368" t="s">
        <v>997</v>
      </c>
      <c r="E92" s="339">
        <v>7200.0</v>
      </c>
      <c r="F92" s="405" t="s">
        <v>940</v>
      </c>
      <c r="G92" s="406">
        <v>14400.0</v>
      </c>
      <c r="H92" s="339">
        <v>3000.0</v>
      </c>
      <c r="I92" s="405" t="s">
        <v>940</v>
      </c>
      <c r="J92" s="406">
        <f t="shared" ref="J92:J104" si="6">H92*2</f>
        <v>6000</v>
      </c>
      <c r="K92" s="339">
        <f t="shared" ref="K92:K104" si="7">H92/2</f>
        <v>1500</v>
      </c>
      <c r="L92" s="405" t="s">
        <v>940</v>
      </c>
      <c r="M92" s="406">
        <v>6000.0</v>
      </c>
      <c r="N92" s="339">
        <v>1000.0</v>
      </c>
      <c r="O92" s="405" t="s">
        <v>940</v>
      </c>
      <c r="P92" s="406">
        <v>2000.0</v>
      </c>
      <c r="Q92" s="339">
        <v>45.0</v>
      </c>
      <c r="R92" s="405" t="s">
        <v>940</v>
      </c>
      <c r="S92" s="406">
        <v>90.0</v>
      </c>
      <c r="T92" s="407">
        <v>130.0</v>
      </c>
      <c r="U92" s="405" t="s">
        <v>940</v>
      </c>
      <c r="V92" s="406">
        <v>260.0</v>
      </c>
      <c r="W92" s="339">
        <v>65.0</v>
      </c>
      <c r="X92" s="405" t="s">
        <v>940</v>
      </c>
      <c r="Y92" s="406">
        <v>130.0</v>
      </c>
      <c r="Z92" s="339">
        <v>45.0</v>
      </c>
      <c r="AA92" s="405" t="s">
        <v>940</v>
      </c>
      <c r="AB92" s="406">
        <v>90.0</v>
      </c>
      <c r="AC92" s="339">
        <v>18000.0</v>
      </c>
      <c r="AD92" s="405" t="s">
        <v>940</v>
      </c>
      <c r="AE92" s="406">
        <v>35000.0</v>
      </c>
      <c r="AF92" s="339">
        <v>9000.0</v>
      </c>
      <c r="AG92" s="405" t="s">
        <v>940</v>
      </c>
      <c r="AH92" s="344">
        <v>13500.0</v>
      </c>
      <c r="AI92" s="339">
        <f>AF92/1.8</f>
        <v>5000</v>
      </c>
      <c r="AJ92" s="405" t="s">
        <v>940</v>
      </c>
      <c r="AK92" s="344">
        <v>10000.0</v>
      </c>
      <c r="AL92" s="339">
        <v>3300.0</v>
      </c>
      <c r="AM92" s="405" t="s">
        <v>940</v>
      </c>
      <c r="AN92" s="406">
        <v>6600.0</v>
      </c>
      <c r="AO92" s="339">
        <v>80.0</v>
      </c>
      <c r="AP92" s="405" t="s">
        <v>940</v>
      </c>
      <c r="AQ92" s="408">
        <v>160.0</v>
      </c>
      <c r="AR92" s="407">
        <v>230.0</v>
      </c>
      <c r="AS92" s="409" t="s">
        <v>940</v>
      </c>
      <c r="AT92" s="410">
        <v>460.0</v>
      </c>
      <c r="AU92" s="339">
        <v>115.0</v>
      </c>
      <c r="AV92" s="405" t="s">
        <v>940</v>
      </c>
      <c r="AW92" s="408">
        <v>290.0</v>
      </c>
      <c r="AX92" s="339">
        <v>45.0</v>
      </c>
      <c r="AY92" s="405" t="s">
        <v>940</v>
      </c>
      <c r="AZ92" s="408">
        <v>135.0</v>
      </c>
      <c r="BA92" s="339" t="s">
        <v>940</v>
      </c>
      <c r="BB92" s="344">
        <v>30000.0</v>
      </c>
      <c r="BC92" s="412"/>
    </row>
    <row r="93" ht="16.5" customHeight="1">
      <c r="C93" s="411" t="s">
        <v>862</v>
      </c>
      <c r="D93" s="368" t="s">
        <v>998</v>
      </c>
      <c r="E93" s="339">
        <v>15200.0</v>
      </c>
      <c r="F93" s="405" t="s">
        <v>940</v>
      </c>
      <c r="G93" s="406">
        <v>30400.0</v>
      </c>
      <c r="H93" s="339">
        <v>4000.0</v>
      </c>
      <c r="I93" s="405" t="s">
        <v>940</v>
      </c>
      <c r="J93" s="406">
        <f t="shared" si="6"/>
        <v>8000</v>
      </c>
      <c r="K93" s="339">
        <f t="shared" si="7"/>
        <v>2000</v>
      </c>
      <c r="L93" s="405" t="s">
        <v>940</v>
      </c>
      <c r="M93" s="406">
        <v>8000.0</v>
      </c>
      <c r="N93" s="339">
        <v>1300.0</v>
      </c>
      <c r="O93" s="405" t="s">
        <v>940</v>
      </c>
      <c r="P93" s="406">
        <v>2600.0</v>
      </c>
      <c r="Q93" s="339">
        <v>55.0</v>
      </c>
      <c r="R93" s="405" t="s">
        <v>940</v>
      </c>
      <c r="S93" s="406">
        <v>110.0</v>
      </c>
      <c r="T93" s="407">
        <v>160.0</v>
      </c>
      <c r="U93" s="405" t="s">
        <v>940</v>
      </c>
      <c r="V93" s="406">
        <v>320.0</v>
      </c>
      <c r="W93" s="339">
        <v>80.0</v>
      </c>
      <c r="X93" s="405" t="s">
        <v>940</v>
      </c>
      <c r="Y93" s="406">
        <v>160.0</v>
      </c>
      <c r="Z93" s="339">
        <v>55.0</v>
      </c>
      <c r="AA93" s="405" t="s">
        <v>940</v>
      </c>
      <c r="AB93" s="406">
        <v>110.0</v>
      </c>
      <c r="AC93" s="339">
        <v>38000.0</v>
      </c>
      <c r="AD93" s="405" t="s">
        <v>940</v>
      </c>
      <c r="AE93" s="406">
        <v>70000.0</v>
      </c>
      <c r="AF93" s="339">
        <v>19000.0</v>
      </c>
      <c r="AG93" s="405" t="s">
        <v>940</v>
      </c>
      <c r="AH93" s="344">
        <v>28500.0</v>
      </c>
      <c r="AI93" s="339">
        <v>10500.0</v>
      </c>
      <c r="AJ93" s="405" t="s">
        <v>940</v>
      </c>
      <c r="AK93" s="344">
        <v>21000.0</v>
      </c>
      <c r="AL93" s="339">
        <v>7000.0</v>
      </c>
      <c r="AM93" s="405" t="s">
        <v>940</v>
      </c>
      <c r="AN93" s="406">
        <v>14000.0</v>
      </c>
      <c r="AO93" s="339">
        <v>100.0</v>
      </c>
      <c r="AP93" s="405" t="s">
        <v>940</v>
      </c>
      <c r="AQ93" s="408">
        <v>200.0</v>
      </c>
      <c r="AR93" s="407">
        <v>280.0</v>
      </c>
      <c r="AS93" s="409" t="s">
        <v>940</v>
      </c>
      <c r="AT93" s="410">
        <v>560.0</v>
      </c>
      <c r="AU93" s="339">
        <v>140.0</v>
      </c>
      <c r="AV93" s="405" t="s">
        <v>940</v>
      </c>
      <c r="AW93" s="408">
        <v>350.0</v>
      </c>
      <c r="AX93" s="339">
        <v>55.0</v>
      </c>
      <c r="AY93" s="405" t="s">
        <v>940</v>
      </c>
      <c r="AZ93" s="408">
        <v>165.0</v>
      </c>
      <c r="BA93" s="339" t="s">
        <v>940</v>
      </c>
      <c r="BB93" s="344">
        <v>45000.0</v>
      </c>
      <c r="BC93" s="412"/>
    </row>
    <row r="94" ht="16.5" customHeight="1">
      <c r="C94" s="411" t="s">
        <v>864</v>
      </c>
      <c r="D94" s="368" t="s">
        <v>1157</v>
      </c>
      <c r="E94" s="339">
        <v>20800.0</v>
      </c>
      <c r="F94" s="405" t="s">
        <v>940</v>
      </c>
      <c r="G94" s="406">
        <v>41600.0</v>
      </c>
      <c r="H94" s="339">
        <v>6000.0</v>
      </c>
      <c r="I94" s="405" t="s">
        <v>940</v>
      </c>
      <c r="J94" s="406">
        <f t="shared" si="6"/>
        <v>12000</v>
      </c>
      <c r="K94" s="339">
        <f t="shared" si="7"/>
        <v>3000</v>
      </c>
      <c r="L94" s="405" t="s">
        <v>940</v>
      </c>
      <c r="M94" s="406">
        <v>12000.0</v>
      </c>
      <c r="N94" s="339">
        <v>2000.0</v>
      </c>
      <c r="O94" s="405" t="s">
        <v>940</v>
      </c>
      <c r="P94" s="406">
        <v>4000.0</v>
      </c>
      <c r="Q94" s="339">
        <v>85.0</v>
      </c>
      <c r="R94" s="405" t="s">
        <v>940</v>
      </c>
      <c r="S94" s="406">
        <v>170.0</v>
      </c>
      <c r="T94" s="407">
        <v>250.0</v>
      </c>
      <c r="U94" s="405" t="s">
        <v>940</v>
      </c>
      <c r="V94" s="406">
        <v>500.0</v>
      </c>
      <c r="W94" s="339">
        <v>125.0</v>
      </c>
      <c r="X94" s="405" t="s">
        <v>940</v>
      </c>
      <c r="Y94" s="406">
        <v>250.0</v>
      </c>
      <c r="Z94" s="339">
        <v>85.0</v>
      </c>
      <c r="AA94" s="405" t="s">
        <v>940</v>
      </c>
      <c r="AB94" s="406">
        <v>170.0</v>
      </c>
      <c r="AC94" s="339">
        <v>52000.0</v>
      </c>
      <c r="AD94" s="405" t="s">
        <v>940</v>
      </c>
      <c r="AE94" s="406">
        <v>95000.0</v>
      </c>
      <c r="AF94" s="339">
        <v>26000.0</v>
      </c>
      <c r="AG94" s="405" t="s">
        <v>940</v>
      </c>
      <c r="AH94" s="344">
        <v>39000.0</v>
      </c>
      <c r="AI94" s="339">
        <v>14000.0</v>
      </c>
      <c r="AJ94" s="405" t="s">
        <v>940</v>
      </c>
      <c r="AK94" s="344">
        <v>28000.0</v>
      </c>
      <c r="AL94" s="339">
        <v>9500.0</v>
      </c>
      <c r="AM94" s="405" t="s">
        <v>940</v>
      </c>
      <c r="AN94" s="406">
        <v>19000.0</v>
      </c>
      <c r="AO94" s="339">
        <v>150.0</v>
      </c>
      <c r="AP94" s="405" t="s">
        <v>940</v>
      </c>
      <c r="AQ94" s="408">
        <v>300.0</v>
      </c>
      <c r="AR94" s="407">
        <v>430.0</v>
      </c>
      <c r="AS94" s="409" t="s">
        <v>940</v>
      </c>
      <c r="AT94" s="410">
        <v>860.0</v>
      </c>
      <c r="AU94" s="339">
        <v>220.0</v>
      </c>
      <c r="AV94" s="405" t="s">
        <v>940</v>
      </c>
      <c r="AW94" s="408">
        <v>550.0</v>
      </c>
      <c r="AX94" s="339">
        <v>85.0</v>
      </c>
      <c r="AY94" s="405" t="s">
        <v>940</v>
      </c>
      <c r="AZ94" s="408">
        <v>255.0</v>
      </c>
      <c r="BA94" s="339" t="s">
        <v>940</v>
      </c>
      <c r="BB94" s="344">
        <v>60000.0</v>
      </c>
      <c r="BC94" s="412"/>
    </row>
    <row r="95" ht="16.5" customHeight="1">
      <c r="C95" s="413" t="s">
        <v>866</v>
      </c>
      <c r="D95" s="369" t="s">
        <v>999</v>
      </c>
      <c r="E95" s="351">
        <v>26000.0</v>
      </c>
      <c r="F95" s="415" t="s">
        <v>940</v>
      </c>
      <c r="G95" s="416">
        <v>52000.0</v>
      </c>
      <c r="H95" s="351">
        <v>8000.0</v>
      </c>
      <c r="I95" s="415" t="s">
        <v>940</v>
      </c>
      <c r="J95" s="416">
        <f t="shared" si="6"/>
        <v>16000</v>
      </c>
      <c r="K95" s="351">
        <f t="shared" si="7"/>
        <v>4000</v>
      </c>
      <c r="L95" s="415" t="s">
        <v>940</v>
      </c>
      <c r="M95" s="416">
        <v>16000.0</v>
      </c>
      <c r="N95" s="351">
        <v>2600.0</v>
      </c>
      <c r="O95" s="415" t="s">
        <v>940</v>
      </c>
      <c r="P95" s="416">
        <v>5200.0</v>
      </c>
      <c r="Q95" s="351">
        <v>105.0</v>
      </c>
      <c r="R95" s="415" t="s">
        <v>940</v>
      </c>
      <c r="S95" s="416">
        <v>210.0</v>
      </c>
      <c r="T95" s="417">
        <v>310.0</v>
      </c>
      <c r="U95" s="415" t="s">
        <v>940</v>
      </c>
      <c r="V95" s="416">
        <v>620.0</v>
      </c>
      <c r="W95" s="351">
        <v>155.0</v>
      </c>
      <c r="X95" s="415" t="s">
        <v>940</v>
      </c>
      <c r="Y95" s="416">
        <v>310.0</v>
      </c>
      <c r="Z95" s="351">
        <v>105.0</v>
      </c>
      <c r="AA95" s="415" t="s">
        <v>940</v>
      </c>
      <c r="AB95" s="416">
        <v>210.0</v>
      </c>
      <c r="AC95" s="351">
        <v>65000.0</v>
      </c>
      <c r="AD95" s="415" t="s">
        <v>940</v>
      </c>
      <c r="AE95" s="416">
        <v>120000.0</v>
      </c>
      <c r="AF95" s="351">
        <v>32500.0</v>
      </c>
      <c r="AG95" s="415" t="s">
        <v>940</v>
      </c>
      <c r="AH95" s="350">
        <v>48750.0</v>
      </c>
      <c r="AI95" s="351">
        <v>18000.0</v>
      </c>
      <c r="AJ95" s="415" t="s">
        <v>940</v>
      </c>
      <c r="AK95" s="350">
        <v>35000.0</v>
      </c>
      <c r="AL95" s="351">
        <v>12000.0</v>
      </c>
      <c r="AM95" s="415" t="s">
        <v>940</v>
      </c>
      <c r="AN95" s="416">
        <v>24000.0</v>
      </c>
      <c r="AO95" s="351">
        <v>180.0</v>
      </c>
      <c r="AP95" s="415" t="s">
        <v>940</v>
      </c>
      <c r="AQ95" s="418">
        <v>360.0</v>
      </c>
      <c r="AR95" s="417">
        <v>540.0</v>
      </c>
      <c r="AS95" s="419" t="s">
        <v>940</v>
      </c>
      <c r="AT95" s="420">
        <v>1080.0</v>
      </c>
      <c r="AU95" s="351">
        <v>270.0</v>
      </c>
      <c r="AV95" s="415" t="s">
        <v>940</v>
      </c>
      <c r="AW95" s="418">
        <v>675.0</v>
      </c>
      <c r="AX95" s="351">
        <v>105.0</v>
      </c>
      <c r="AY95" s="415" t="s">
        <v>940</v>
      </c>
      <c r="AZ95" s="418">
        <v>315.0</v>
      </c>
      <c r="BA95" s="351" t="s">
        <v>940</v>
      </c>
      <c r="BB95" s="350">
        <v>75000.0</v>
      </c>
      <c r="BC95" s="421"/>
    </row>
    <row r="96" ht="16.5" customHeight="1">
      <c r="C96" s="411" t="s">
        <v>860</v>
      </c>
      <c r="D96" s="436" t="s">
        <v>1158</v>
      </c>
      <c r="E96" s="339">
        <v>7200.0</v>
      </c>
      <c r="F96" s="405" t="s">
        <v>940</v>
      </c>
      <c r="G96" s="406">
        <v>14400.0</v>
      </c>
      <c r="H96" s="339">
        <v>3000.0</v>
      </c>
      <c r="I96" s="405" t="s">
        <v>940</v>
      </c>
      <c r="J96" s="406">
        <f t="shared" si="6"/>
        <v>6000</v>
      </c>
      <c r="K96" s="339">
        <f t="shared" si="7"/>
        <v>1500</v>
      </c>
      <c r="L96" s="405" t="s">
        <v>940</v>
      </c>
      <c r="M96" s="406">
        <v>6000.0</v>
      </c>
      <c r="N96" s="339">
        <v>1000.0</v>
      </c>
      <c r="O96" s="405" t="s">
        <v>940</v>
      </c>
      <c r="P96" s="406">
        <v>2000.0</v>
      </c>
      <c r="Q96" s="339">
        <v>45.0</v>
      </c>
      <c r="R96" s="405" t="s">
        <v>940</v>
      </c>
      <c r="S96" s="406">
        <v>90.0</v>
      </c>
      <c r="T96" s="407">
        <v>130.0</v>
      </c>
      <c r="U96" s="405" t="s">
        <v>940</v>
      </c>
      <c r="V96" s="406">
        <v>260.0</v>
      </c>
      <c r="W96" s="339">
        <v>65.0</v>
      </c>
      <c r="X96" s="405" t="s">
        <v>940</v>
      </c>
      <c r="Y96" s="406">
        <v>130.0</v>
      </c>
      <c r="Z96" s="339">
        <v>45.0</v>
      </c>
      <c r="AA96" s="405" t="s">
        <v>940</v>
      </c>
      <c r="AB96" s="406">
        <v>90.0</v>
      </c>
      <c r="AC96" s="339">
        <v>18000.0</v>
      </c>
      <c r="AD96" s="405" t="s">
        <v>940</v>
      </c>
      <c r="AE96" s="406">
        <v>35000.0</v>
      </c>
      <c r="AF96" s="339">
        <v>9000.0</v>
      </c>
      <c r="AG96" s="405" t="s">
        <v>940</v>
      </c>
      <c r="AH96" s="344">
        <v>13500.0</v>
      </c>
      <c r="AI96" s="339">
        <f>AF96/1.8</f>
        <v>5000</v>
      </c>
      <c r="AJ96" s="405" t="s">
        <v>940</v>
      </c>
      <c r="AK96" s="344">
        <v>10000.0</v>
      </c>
      <c r="AL96" s="339">
        <v>3300.0</v>
      </c>
      <c r="AM96" s="405" t="s">
        <v>940</v>
      </c>
      <c r="AN96" s="406">
        <v>6600.0</v>
      </c>
      <c r="AO96" s="339">
        <v>80.0</v>
      </c>
      <c r="AP96" s="405" t="s">
        <v>940</v>
      </c>
      <c r="AQ96" s="408">
        <v>160.0</v>
      </c>
      <c r="AR96" s="407">
        <v>230.0</v>
      </c>
      <c r="AS96" s="409" t="s">
        <v>940</v>
      </c>
      <c r="AT96" s="410">
        <v>460.0</v>
      </c>
      <c r="AU96" s="339">
        <v>115.0</v>
      </c>
      <c r="AV96" s="405" t="s">
        <v>940</v>
      </c>
      <c r="AW96" s="408">
        <v>290.0</v>
      </c>
      <c r="AX96" s="339">
        <v>45.0</v>
      </c>
      <c r="AY96" s="405" t="s">
        <v>940</v>
      </c>
      <c r="AZ96" s="408">
        <v>135.0</v>
      </c>
      <c r="BA96" s="339" t="s">
        <v>940</v>
      </c>
      <c r="BB96" s="344">
        <v>30000.0</v>
      </c>
      <c r="BC96" s="412"/>
    </row>
    <row r="97" ht="16.5" customHeight="1">
      <c r="C97" s="411" t="s">
        <v>862</v>
      </c>
      <c r="D97" s="436" t="s">
        <v>1159</v>
      </c>
      <c r="E97" s="339">
        <v>15200.0</v>
      </c>
      <c r="F97" s="405" t="s">
        <v>940</v>
      </c>
      <c r="G97" s="406">
        <v>30400.0</v>
      </c>
      <c r="H97" s="339">
        <v>4000.0</v>
      </c>
      <c r="I97" s="405" t="s">
        <v>940</v>
      </c>
      <c r="J97" s="406">
        <f t="shared" si="6"/>
        <v>8000</v>
      </c>
      <c r="K97" s="339">
        <f t="shared" si="7"/>
        <v>2000</v>
      </c>
      <c r="L97" s="405" t="s">
        <v>940</v>
      </c>
      <c r="M97" s="406">
        <v>8000.0</v>
      </c>
      <c r="N97" s="339">
        <v>1300.0</v>
      </c>
      <c r="O97" s="405" t="s">
        <v>940</v>
      </c>
      <c r="P97" s="406">
        <v>2600.0</v>
      </c>
      <c r="Q97" s="339">
        <v>55.0</v>
      </c>
      <c r="R97" s="405" t="s">
        <v>940</v>
      </c>
      <c r="S97" s="406">
        <v>110.0</v>
      </c>
      <c r="T97" s="407">
        <v>160.0</v>
      </c>
      <c r="U97" s="405" t="s">
        <v>940</v>
      </c>
      <c r="V97" s="406">
        <v>320.0</v>
      </c>
      <c r="W97" s="339">
        <v>80.0</v>
      </c>
      <c r="X97" s="405" t="s">
        <v>940</v>
      </c>
      <c r="Y97" s="406">
        <v>160.0</v>
      </c>
      <c r="Z97" s="339">
        <v>55.0</v>
      </c>
      <c r="AA97" s="405" t="s">
        <v>940</v>
      </c>
      <c r="AB97" s="406">
        <v>110.0</v>
      </c>
      <c r="AC97" s="339">
        <v>38000.0</v>
      </c>
      <c r="AD97" s="405" t="s">
        <v>940</v>
      </c>
      <c r="AE97" s="406">
        <v>70000.0</v>
      </c>
      <c r="AF97" s="339">
        <v>19000.0</v>
      </c>
      <c r="AG97" s="405" t="s">
        <v>940</v>
      </c>
      <c r="AH97" s="344">
        <v>28500.0</v>
      </c>
      <c r="AI97" s="339">
        <v>10500.0</v>
      </c>
      <c r="AJ97" s="405" t="s">
        <v>940</v>
      </c>
      <c r="AK97" s="344">
        <v>21000.0</v>
      </c>
      <c r="AL97" s="339">
        <v>7000.0</v>
      </c>
      <c r="AM97" s="405" t="s">
        <v>940</v>
      </c>
      <c r="AN97" s="406">
        <v>14000.0</v>
      </c>
      <c r="AO97" s="339">
        <v>100.0</v>
      </c>
      <c r="AP97" s="405" t="s">
        <v>940</v>
      </c>
      <c r="AQ97" s="408">
        <v>200.0</v>
      </c>
      <c r="AR97" s="407">
        <v>280.0</v>
      </c>
      <c r="AS97" s="409" t="s">
        <v>940</v>
      </c>
      <c r="AT97" s="410">
        <v>560.0</v>
      </c>
      <c r="AU97" s="339">
        <v>140.0</v>
      </c>
      <c r="AV97" s="405" t="s">
        <v>940</v>
      </c>
      <c r="AW97" s="408">
        <v>350.0</v>
      </c>
      <c r="AX97" s="339">
        <v>55.0</v>
      </c>
      <c r="AY97" s="405" t="s">
        <v>940</v>
      </c>
      <c r="AZ97" s="408">
        <v>165.0</v>
      </c>
      <c r="BA97" s="339" t="s">
        <v>940</v>
      </c>
      <c r="BB97" s="344">
        <v>45000.0</v>
      </c>
      <c r="BC97" s="412"/>
    </row>
    <row r="98" ht="16.5" customHeight="1">
      <c r="C98" s="411" t="s">
        <v>864</v>
      </c>
      <c r="D98" s="436" t="s">
        <v>1160</v>
      </c>
      <c r="E98" s="339">
        <v>20800.0</v>
      </c>
      <c r="F98" s="405" t="s">
        <v>940</v>
      </c>
      <c r="G98" s="406">
        <v>41600.0</v>
      </c>
      <c r="H98" s="339">
        <v>6000.0</v>
      </c>
      <c r="I98" s="405" t="s">
        <v>940</v>
      </c>
      <c r="J98" s="406">
        <f t="shared" si="6"/>
        <v>12000</v>
      </c>
      <c r="K98" s="339">
        <f t="shared" si="7"/>
        <v>3000</v>
      </c>
      <c r="L98" s="405" t="s">
        <v>940</v>
      </c>
      <c r="M98" s="406">
        <v>12000.0</v>
      </c>
      <c r="N98" s="339">
        <v>2000.0</v>
      </c>
      <c r="O98" s="405" t="s">
        <v>940</v>
      </c>
      <c r="P98" s="406">
        <v>4000.0</v>
      </c>
      <c r="Q98" s="339">
        <v>85.0</v>
      </c>
      <c r="R98" s="405" t="s">
        <v>940</v>
      </c>
      <c r="S98" s="406">
        <v>170.0</v>
      </c>
      <c r="T98" s="407">
        <v>250.0</v>
      </c>
      <c r="U98" s="405" t="s">
        <v>940</v>
      </c>
      <c r="V98" s="406">
        <v>500.0</v>
      </c>
      <c r="W98" s="339">
        <v>125.0</v>
      </c>
      <c r="X98" s="405" t="s">
        <v>940</v>
      </c>
      <c r="Y98" s="406">
        <v>250.0</v>
      </c>
      <c r="Z98" s="339">
        <v>85.0</v>
      </c>
      <c r="AA98" s="405" t="s">
        <v>940</v>
      </c>
      <c r="AB98" s="406">
        <v>170.0</v>
      </c>
      <c r="AC98" s="339">
        <v>52000.0</v>
      </c>
      <c r="AD98" s="405" t="s">
        <v>940</v>
      </c>
      <c r="AE98" s="406">
        <v>95000.0</v>
      </c>
      <c r="AF98" s="339">
        <v>26000.0</v>
      </c>
      <c r="AG98" s="405" t="s">
        <v>940</v>
      </c>
      <c r="AH98" s="344">
        <v>39000.0</v>
      </c>
      <c r="AI98" s="339">
        <v>14000.0</v>
      </c>
      <c r="AJ98" s="405" t="s">
        <v>940</v>
      </c>
      <c r="AK98" s="344">
        <v>28000.0</v>
      </c>
      <c r="AL98" s="339">
        <v>9500.0</v>
      </c>
      <c r="AM98" s="405" t="s">
        <v>940</v>
      </c>
      <c r="AN98" s="406">
        <v>19000.0</v>
      </c>
      <c r="AO98" s="339">
        <v>150.0</v>
      </c>
      <c r="AP98" s="405" t="s">
        <v>940</v>
      </c>
      <c r="AQ98" s="408">
        <v>300.0</v>
      </c>
      <c r="AR98" s="407">
        <v>430.0</v>
      </c>
      <c r="AS98" s="409" t="s">
        <v>940</v>
      </c>
      <c r="AT98" s="410">
        <v>860.0</v>
      </c>
      <c r="AU98" s="339">
        <v>220.0</v>
      </c>
      <c r="AV98" s="405" t="s">
        <v>940</v>
      </c>
      <c r="AW98" s="408">
        <v>550.0</v>
      </c>
      <c r="AX98" s="339">
        <v>85.0</v>
      </c>
      <c r="AY98" s="405" t="s">
        <v>940</v>
      </c>
      <c r="AZ98" s="408">
        <v>255.0</v>
      </c>
      <c r="BA98" s="339" t="s">
        <v>940</v>
      </c>
      <c r="BB98" s="344">
        <v>60000.0</v>
      </c>
      <c r="BC98" s="412"/>
    </row>
    <row r="99" ht="16.5" customHeight="1">
      <c r="C99" s="411" t="s">
        <v>866</v>
      </c>
      <c r="D99" s="436" t="s">
        <v>1161</v>
      </c>
      <c r="E99" s="339">
        <v>26000.0</v>
      </c>
      <c r="F99" s="405" t="s">
        <v>940</v>
      </c>
      <c r="G99" s="406">
        <v>52000.0</v>
      </c>
      <c r="H99" s="339">
        <v>8000.0</v>
      </c>
      <c r="I99" s="405" t="s">
        <v>940</v>
      </c>
      <c r="J99" s="406">
        <f t="shared" si="6"/>
        <v>16000</v>
      </c>
      <c r="K99" s="339">
        <f t="shared" si="7"/>
        <v>4000</v>
      </c>
      <c r="L99" s="405" t="s">
        <v>940</v>
      </c>
      <c r="M99" s="406">
        <v>16000.0</v>
      </c>
      <c r="N99" s="339">
        <v>2600.0</v>
      </c>
      <c r="O99" s="405" t="s">
        <v>940</v>
      </c>
      <c r="P99" s="406">
        <v>5200.0</v>
      </c>
      <c r="Q99" s="339">
        <v>105.0</v>
      </c>
      <c r="R99" s="405" t="s">
        <v>940</v>
      </c>
      <c r="S99" s="406">
        <v>210.0</v>
      </c>
      <c r="T99" s="407">
        <v>310.0</v>
      </c>
      <c r="U99" s="405" t="s">
        <v>940</v>
      </c>
      <c r="V99" s="406">
        <v>620.0</v>
      </c>
      <c r="W99" s="339">
        <v>155.0</v>
      </c>
      <c r="X99" s="405" t="s">
        <v>940</v>
      </c>
      <c r="Y99" s="406">
        <v>310.0</v>
      </c>
      <c r="Z99" s="339">
        <v>105.0</v>
      </c>
      <c r="AA99" s="405" t="s">
        <v>940</v>
      </c>
      <c r="AB99" s="406">
        <v>210.0</v>
      </c>
      <c r="AC99" s="339">
        <v>65000.0</v>
      </c>
      <c r="AD99" s="405" t="s">
        <v>940</v>
      </c>
      <c r="AE99" s="406">
        <v>120000.0</v>
      </c>
      <c r="AF99" s="339">
        <v>32500.0</v>
      </c>
      <c r="AG99" s="405" t="s">
        <v>940</v>
      </c>
      <c r="AH99" s="344">
        <v>48750.0</v>
      </c>
      <c r="AI99" s="339">
        <v>18000.0</v>
      </c>
      <c r="AJ99" s="405" t="s">
        <v>940</v>
      </c>
      <c r="AK99" s="344">
        <v>35000.0</v>
      </c>
      <c r="AL99" s="339">
        <v>12000.0</v>
      </c>
      <c r="AM99" s="405" t="s">
        <v>940</v>
      </c>
      <c r="AN99" s="406">
        <v>24000.0</v>
      </c>
      <c r="AO99" s="339">
        <v>180.0</v>
      </c>
      <c r="AP99" s="405" t="s">
        <v>940</v>
      </c>
      <c r="AQ99" s="408">
        <v>360.0</v>
      </c>
      <c r="AR99" s="407">
        <v>540.0</v>
      </c>
      <c r="AS99" s="409" t="s">
        <v>940</v>
      </c>
      <c r="AT99" s="410">
        <v>1080.0</v>
      </c>
      <c r="AU99" s="339">
        <v>270.0</v>
      </c>
      <c r="AV99" s="405" t="s">
        <v>940</v>
      </c>
      <c r="AW99" s="408">
        <v>675.0</v>
      </c>
      <c r="AX99" s="339">
        <v>105.0</v>
      </c>
      <c r="AY99" s="405" t="s">
        <v>940</v>
      </c>
      <c r="AZ99" s="408">
        <v>315.0</v>
      </c>
      <c r="BA99" s="339" t="s">
        <v>940</v>
      </c>
      <c r="BB99" s="344">
        <v>75000.0</v>
      </c>
      <c r="BC99" s="412"/>
    </row>
    <row r="100" ht="16.5" customHeight="1">
      <c r="C100" s="413" t="s">
        <v>870</v>
      </c>
      <c r="D100" s="358" t="s">
        <v>1162</v>
      </c>
      <c r="E100" s="351">
        <v>32000.0</v>
      </c>
      <c r="F100" s="415" t="s">
        <v>940</v>
      </c>
      <c r="G100" s="416">
        <v>64000.0</v>
      </c>
      <c r="H100" s="351">
        <v>15000.0</v>
      </c>
      <c r="I100" s="415" t="s">
        <v>940</v>
      </c>
      <c r="J100" s="416">
        <f t="shared" si="6"/>
        <v>30000</v>
      </c>
      <c r="K100" s="351">
        <f t="shared" si="7"/>
        <v>7500</v>
      </c>
      <c r="L100" s="415" t="s">
        <v>940</v>
      </c>
      <c r="M100" s="416">
        <v>30000.0</v>
      </c>
      <c r="N100" s="351">
        <v>5000.0</v>
      </c>
      <c r="O100" s="415" t="s">
        <v>940</v>
      </c>
      <c r="P100" s="416">
        <v>10000.0</v>
      </c>
      <c r="Q100" s="351">
        <v>150.0</v>
      </c>
      <c r="R100" s="415" t="s">
        <v>940</v>
      </c>
      <c r="S100" s="416">
        <v>300.0</v>
      </c>
      <c r="T100" s="417">
        <v>450.0</v>
      </c>
      <c r="U100" s="415" t="s">
        <v>940</v>
      </c>
      <c r="V100" s="416">
        <v>900.0</v>
      </c>
      <c r="W100" s="351">
        <v>225.0</v>
      </c>
      <c r="X100" s="415" t="s">
        <v>940</v>
      </c>
      <c r="Y100" s="416">
        <v>450.0</v>
      </c>
      <c r="Z100" s="351">
        <v>150.0</v>
      </c>
      <c r="AA100" s="415" t="s">
        <v>940</v>
      </c>
      <c r="AB100" s="416">
        <v>300.0</v>
      </c>
      <c r="AC100" s="351">
        <v>80000.0</v>
      </c>
      <c r="AD100" s="415" t="s">
        <v>940</v>
      </c>
      <c r="AE100" s="350">
        <v>145000.0</v>
      </c>
      <c r="AF100" s="351">
        <v>40000.0</v>
      </c>
      <c r="AG100" s="415" t="s">
        <v>940</v>
      </c>
      <c r="AH100" s="350">
        <v>60000.0</v>
      </c>
      <c r="AI100" s="351">
        <v>22000.0</v>
      </c>
      <c r="AJ100" s="415" t="s">
        <v>940</v>
      </c>
      <c r="AK100" s="350">
        <v>45000.0</v>
      </c>
      <c r="AL100" s="351">
        <v>15000.0</v>
      </c>
      <c r="AM100" s="415" t="s">
        <v>940</v>
      </c>
      <c r="AN100" s="416">
        <v>30000.0</v>
      </c>
      <c r="AO100" s="351">
        <v>260.0</v>
      </c>
      <c r="AP100" s="415" t="s">
        <v>940</v>
      </c>
      <c r="AQ100" s="418">
        <v>520.0</v>
      </c>
      <c r="AR100" s="417">
        <v>790.0</v>
      </c>
      <c r="AS100" s="419" t="s">
        <v>940</v>
      </c>
      <c r="AT100" s="420">
        <v>1580.0</v>
      </c>
      <c r="AU100" s="351">
        <v>400.0</v>
      </c>
      <c r="AV100" s="415" t="s">
        <v>940</v>
      </c>
      <c r="AW100" s="418">
        <v>1000.0</v>
      </c>
      <c r="AX100" s="351">
        <v>150.0</v>
      </c>
      <c r="AY100" s="415" t="s">
        <v>940</v>
      </c>
      <c r="AZ100" s="418">
        <v>450.0</v>
      </c>
      <c r="BA100" s="351" t="s">
        <v>940</v>
      </c>
      <c r="BB100" s="350">
        <v>100000.0</v>
      </c>
      <c r="BC100" s="421"/>
    </row>
    <row r="101" ht="16.5" customHeight="1">
      <c r="C101" s="411" t="s">
        <v>862</v>
      </c>
      <c r="D101" s="511" t="s">
        <v>1003</v>
      </c>
      <c r="E101" s="339">
        <v>15200.0</v>
      </c>
      <c r="F101" s="405" t="s">
        <v>940</v>
      </c>
      <c r="G101" s="406">
        <v>30400.0</v>
      </c>
      <c r="H101" s="339">
        <v>4000.0</v>
      </c>
      <c r="I101" s="405" t="s">
        <v>940</v>
      </c>
      <c r="J101" s="406">
        <f t="shared" si="6"/>
        <v>8000</v>
      </c>
      <c r="K101" s="339">
        <f t="shared" si="7"/>
        <v>2000</v>
      </c>
      <c r="L101" s="405" t="s">
        <v>940</v>
      </c>
      <c r="M101" s="406">
        <v>8000.0</v>
      </c>
      <c r="N101" s="339">
        <v>1300.0</v>
      </c>
      <c r="O101" s="405" t="s">
        <v>940</v>
      </c>
      <c r="P101" s="406">
        <v>2600.0</v>
      </c>
      <c r="Q101" s="339">
        <v>55.0</v>
      </c>
      <c r="R101" s="405" t="s">
        <v>940</v>
      </c>
      <c r="S101" s="406">
        <v>110.0</v>
      </c>
      <c r="T101" s="407">
        <v>160.0</v>
      </c>
      <c r="U101" s="405" t="s">
        <v>940</v>
      </c>
      <c r="V101" s="406">
        <v>320.0</v>
      </c>
      <c r="W101" s="339">
        <v>80.0</v>
      </c>
      <c r="X101" s="405" t="s">
        <v>940</v>
      </c>
      <c r="Y101" s="406">
        <v>160.0</v>
      </c>
      <c r="Z101" s="339">
        <v>55.0</v>
      </c>
      <c r="AA101" s="405" t="s">
        <v>940</v>
      </c>
      <c r="AB101" s="406">
        <v>110.0</v>
      </c>
      <c r="AC101" s="339">
        <v>38000.0</v>
      </c>
      <c r="AD101" s="405" t="s">
        <v>940</v>
      </c>
      <c r="AE101" s="406">
        <v>70000.0</v>
      </c>
      <c r="AF101" s="339">
        <v>19000.0</v>
      </c>
      <c r="AG101" s="405" t="s">
        <v>940</v>
      </c>
      <c r="AH101" s="344">
        <v>28500.0</v>
      </c>
      <c r="AI101" s="339">
        <v>10500.0</v>
      </c>
      <c r="AJ101" s="405" t="s">
        <v>940</v>
      </c>
      <c r="AK101" s="344">
        <v>21000.0</v>
      </c>
      <c r="AL101" s="339">
        <v>7000.0</v>
      </c>
      <c r="AM101" s="405" t="s">
        <v>940</v>
      </c>
      <c r="AN101" s="406">
        <v>14000.0</v>
      </c>
      <c r="AO101" s="339">
        <v>100.0</v>
      </c>
      <c r="AP101" s="405" t="s">
        <v>940</v>
      </c>
      <c r="AQ101" s="408">
        <v>200.0</v>
      </c>
      <c r="AR101" s="407">
        <v>280.0</v>
      </c>
      <c r="AS101" s="409" t="s">
        <v>940</v>
      </c>
      <c r="AT101" s="410">
        <v>560.0</v>
      </c>
      <c r="AU101" s="339">
        <v>140.0</v>
      </c>
      <c r="AV101" s="405" t="s">
        <v>940</v>
      </c>
      <c r="AW101" s="408">
        <v>350.0</v>
      </c>
      <c r="AX101" s="339">
        <v>55.0</v>
      </c>
      <c r="AY101" s="405" t="s">
        <v>940</v>
      </c>
      <c r="AZ101" s="408">
        <v>165.0</v>
      </c>
      <c r="BA101" s="339" t="s">
        <v>940</v>
      </c>
      <c r="BB101" s="344">
        <v>30000.0</v>
      </c>
      <c r="BC101" s="412"/>
    </row>
    <row r="102" ht="16.5" customHeight="1">
      <c r="C102" s="411" t="s">
        <v>864</v>
      </c>
      <c r="D102" s="511" t="s">
        <v>1004</v>
      </c>
      <c r="E102" s="339">
        <v>20800.0</v>
      </c>
      <c r="F102" s="405" t="s">
        <v>940</v>
      </c>
      <c r="G102" s="406">
        <v>41600.0</v>
      </c>
      <c r="H102" s="339">
        <v>6000.0</v>
      </c>
      <c r="I102" s="405" t="s">
        <v>940</v>
      </c>
      <c r="J102" s="406">
        <f t="shared" si="6"/>
        <v>12000</v>
      </c>
      <c r="K102" s="339">
        <f t="shared" si="7"/>
        <v>3000</v>
      </c>
      <c r="L102" s="405" t="s">
        <v>940</v>
      </c>
      <c r="M102" s="406">
        <v>12000.0</v>
      </c>
      <c r="N102" s="339">
        <v>2000.0</v>
      </c>
      <c r="O102" s="405" t="s">
        <v>940</v>
      </c>
      <c r="P102" s="406">
        <v>4000.0</v>
      </c>
      <c r="Q102" s="339">
        <v>85.0</v>
      </c>
      <c r="R102" s="405" t="s">
        <v>940</v>
      </c>
      <c r="S102" s="406">
        <v>170.0</v>
      </c>
      <c r="T102" s="407">
        <v>250.0</v>
      </c>
      <c r="U102" s="405" t="s">
        <v>940</v>
      </c>
      <c r="V102" s="406">
        <v>500.0</v>
      </c>
      <c r="W102" s="339">
        <v>125.0</v>
      </c>
      <c r="X102" s="405" t="s">
        <v>940</v>
      </c>
      <c r="Y102" s="406">
        <v>250.0</v>
      </c>
      <c r="Z102" s="339">
        <v>85.0</v>
      </c>
      <c r="AA102" s="405" t="s">
        <v>940</v>
      </c>
      <c r="AB102" s="406">
        <v>170.0</v>
      </c>
      <c r="AC102" s="339">
        <v>52000.0</v>
      </c>
      <c r="AD102" s="405" t="s">
        <v>940</v>
      </c>
      <c r="AE102" s="406">
        <v>95000.0</v>
      </c>
      <c r="AF102" s="339">
        <v>26000.0</v>
      </c>
      <c r="AG102" s="405" t="s">
        <v>940</v>
      </c>
      <c r="AH102" s="344">
        <v>39000.0</v>
      </c>
      <c r="AI102" s="339">
        <v>14000.0</v>
      </c>
      <c r="AJ102" s="405" t="s">
        <v>940</v>
      </c>
      <c r="AK102" s="344">
        <v>28000.0</v>
      </c>
      <c r="AL102" s="339">
        <v>9500.0</v>
      </c>
      <c r="AM102" s="405" t="s">
        <v>940</v>
      </c>
      <c r="AN102" s="406">
        <v>19000.0</v>
      </c>
      <c r="AO102" s="339">
        <v>150.0</v>
      </c>
      <c r="AP102" s="405" t="s">
        <v>940</v>
      </c>
      <c r="AQ102" s="408">
        <v>300.0</v>
      </c>
      <c r="AR102" s="407">
        <v>430.0</v>
      </c>
      <c r="AS102" s="409" t="s">
        <v>940</v>
      </c>
      <c r="AT102" s="410">
        <v>860.0</v>
      </c>
      <c r="AU102" s="339">
        <v>220.0</v>
      </c>
      <c r="AV102" s="405" t="s">
        <v>940</v>
      </c>
      <c r="AW102" s="408">
        <v>550.0</v>
      </c>
      <c r="AX102" s="339">
        <v>85.0</v>
      </c>
      <c r="AY102" s="405" t="s">
        <v>940</v>
      </c>
      <c r="AZ102" s="408">
        <v>255.0</v>
      </c>
      <c r="BA102" s="339" t="s">
        <v>940</v>
      </c>
      <c r="BB102" s="344">
        <v>45000.0</v>
      </c>
      <c r="BC102" s="412"/>
    </row>
    <row r="103" ht="16.5" customHeight="1">
      <c r="C103" s="411" t="s">
        <v>866</v>
      </c>
      <c r="D103" s="511" t="s">
        <v>1163</v>
      </c>
      <c r="E103" s="339">
        <v>26000.0</v>
      </c>
      <c r="F103" s="405" t="s">
        <v>940</v>
      </c>
      <c r="G103" s="406">
        <v>52000.0</v>
      </c>
      <c r="H103" s="339">
        <v>8000.0</v>
      </c>
      <c r="I103" s="405" t="s">
        <v>940</v>
      </c>
      <c r="J103" s="406">
        <f t="shared" si="6"/>
        <v>16000</v>
      </c>
      <c r="K103" s="339">
        <f t="shared" si="7"/>
        <v>4000</v>
      </c>
      <c r="L103" s="405" t="s">
        <v>940</v>
      </c>
      <c r="M103" s="406">
        <v>16000.0</v>
      </c>
      <c r="N103" s="339">
        <v>2600.0</v>
      </c>
      <c r="O103" s="405" t="s">
        <v>940</v>
      </c>
      <c r="P103" s="406">
        <v>5200.0</v>
      </c>
      <c r="Q103" s="339">
        <v>105.0</v>
      </c>
      <c r="R103" s="405" t="s">
        <v>940</v>
      </c>
      <c r="S103" s="406">
        <v>210.0</v>
      </c>
      <c r="T103" s="407">
        <v>310.0</v>
      </c>
      <c r="U103" s="405" t="s">
        <v>940</v>
      </c>
      <c r="V103" s="406">
        <v>620.0</v>
      </c>
      <c r="W103" s="339">
        <v>155.0</v>
      </c>
      <c r="X103" s="405" t="s">
        <v>940</v>
      </c>
      <c r="Y103" s="406">
        <v>310.0</v>
      </c>
      <c r="Z103" s="339">
        <v>105.0</v>
      </c>
      <c r="AA103" s="405" t="s">
        <v>940</v>
      </c>
      <c r="AB103" s="406">
        <v>210.0</v>
      </c>
      <c r="AC103" s="339">
        <v>65000.0</v>
      </c>
      <c r="AD103" s="405" t="s">
        <v>940</v>
      </c>
      <c r="AE103" s="406">
        <v>120000.0</v>
      </c>
      <c r="AF103" s="339">
        <v>32500.0</v>
      </c>
      <c r="AG103" s="405" t="s">
        <v>940</v>
      </c>
      <c r="AH103" s="344">
        <v>48750.0</v>
      </c>
      <c r="AI103" s="339">
        <v>18000.0</v>
      </c>
      <c r="AJ103" s="405" t="s">
        <v>940</v>
      </c>
      <c r="AK103" s="344">
        <v>35000.0</v>
      </c>
      <c r="AL103" s="339">
        <v>12000.0</v>
      </c>
      <c r="AM103" s="405" t="s">
        <v>940</v>
      </c>
      <c r="AN103" s="406">
        <v>24000.0</v>
      </c>
      <c r="AO103" s="339">
        <v>180.0</v>
      </c>
      <c r="AP103" s="405" t="s">
        <v>940</v>
      </c>
      <c r="AQ103" s="408">
        <v>360.0</v>
      </c>
      <c r="AR103" s="407">
        <v>540.0</v>
      </c>
      <c r="AS103" s="409" t="s">
        <v>940</v>
      </c>
      <c r="AT103" s="410">
        <v>1080.0</v>
      </c>
      <c r="AU103" s="339">
        <v>270.0</v>
      </c>
      <c r="AV103" s="405" t="s">
        <v>940</v>
      </c>
      <c r="AW103" s="408">
        <v>675.0</v>
      </c>
      <c r="AX103" s="339">
        <v>105.0</v>
      </c>
      <c r="AY103" s="405" t="s">
        <v>940</v>
      </c>
      <c r="AZ103" s="408">
        <v>315.0</v>
      </c>
      <c r="BA103" s="339" t="s">
        <v>940</v>
      </c>
      <c r="BB103" s="344">
        <v>60000.0</v>
      </c>
      <c r="BC103" s="412"/>
    </row>
    <row r="104" ht="16.5" customHeight="1">
      <c r="C104" s="411" t="s">
        <v>870</v>
      </c>
      <c r="D104" s="511" t="s">
        <v>1164</v>
      </c>
      <c r="E104" s="372">
        <v>32000.0</v>
      </c>
      <c r="F104" s="449" t="s">
        <v>940</v>
      </c>
      <c r="G104" s="450">
        <v>64000.0</v>
      </c>
      <c r="H104" s="372">
        <v>15000.0</v>
      </c>
      <c r="I104" s="449" t="s">
        <v>940</v>
      </c>
      <c r="J104" s="450">
        <f t="shared" si="6"/>
        <v>30000</v>
      </c>
      <c r="K104" s="372">
        <f t="shared" si="7"/>
        <v>7500</v>
      </c>
      <c r="L104" s="449" t="s">
        <v>940</v>
      </c>
      <c r="M104" s="450">
        <v>30000.0</v>
      </c>
      <c r="N104" s="372">
        <v>5000.0</v>
      </c>
      <c r="O104" s="449" t="s">
        <v>940</v>
      </c>
      <c r="P104" s="450">
        <v>10000.0</v>
      </c>
      <c r="Q104" s="372">
        <v>150.0</v>
      </c>
      <c r="R104" s="449" t="s">
        <v>940</v>
      </c>
      <c r="S104" s="450">
        <v>300.0</v>
      </c>
      <c r="T104" s="451">
        <v>450.0</v>
      </c>
      <c r="U104" s="449" t="s">
        <v>940</v>
      </c>
      <c r="V104" s="450">
        <v>900.0</v>
      </c>
      <c r="W104" s="372">
        <v>225.0</v>
      </c>
      <c r="X104" s="449" t="s">
        <v>940</v>
      </c>
      <c r="Y104" s="450">
        <v>450.0</v>
      </c>
      <c r="Z104" s="372">
        <v>150.0</v>
      </c>
      <c r="AA104" s="449" t="s">
        <v>940</v>
      </c>
      <c r="AB104" s="450">
        <v>300.0</v>
      </c>
      <c r="AC104" s="372">
        <v>80000.0</v>
      </c>
      <c r="AD104" s="449" t="s">
        <v>940</v>
      </c>
      <c r="AE104" s="452">
        <v>145000.0</v>
      </c>
      <c r="AF104" s="372">
        <v>40000.0</v>
      </c>
      <c r="AG104" s="449" t="s">
        <v>940</v>
      </c>
      <c r="AH104" s="452">
        <v>60000.0</v>
      </c>
      <c r="AI104" s="372">
        <v>22000.0</v>
      </c>
      <c r="AJ104" s="449" t="s">
        <v>940</v>
      </c>
      <c r="AK104" s="452">
        <v>45000.0</v>
      </c>
      <c r="AL104" s="372">
        <v>15000.0</v>
      </c>
      <c r="AM104" s="449" t="s">
        <v>940</v>
      </c>
      <c r="AN104" s="450">
        <v>30000.0</v>
      </c>
      <c r="AO104" s="372">
        <v>260.0</v>
      </c>
      <c r="AP104" s="449" t="s">
        <v>940</v>
      </c>
      <c r="AQ104" s="453">
        <v>520.0</v>
      </c>
      <c r="AR104" s="451">
        <v>790.0</v>
      </c>
      <c r="AS104" s="454" t="s">
        <v>940</v>
      </c>
      <c r="AT104" s="455">
        <v>1580.0</v>
      </c>
      <c r="AU104" s="372">
        <v>400.0</v>
      </c>
      <c r="AV104" s="449" t="s">
        <v>940</v>
      </c>
      <c r="AW104" s="453">
        <v>1000.0</v>
      </c>
      <c r="AX104" s="372">
        <v>150.0</v>
      </c>
      <c r="AY104" s="449" t="s">
        <v>940</v>
      </c>
      <c r="AZ104" s="453">
        <v>450.0</v>
      </c>
      <c r="BA104" s="339" t="s">
        <v>940</v>
      </c>
      <c r="BB104" s="344">
        <v>75000.0</v>
      </c>
      <c r="BC104" s="412"/>
    </row>
    <row r="105" ht="16.5" customHeight="1">
      <c r="C105" s="413" t="s">
        <v>873</v>
      </c>
      <c r="D105" s="447" t="s">
        <v>1165</v>
      </c>
      <c r="E105" s="351">
        <v>39000.0</v>
      </c>
      <c r="F105" s="415" t="s">
        <v>940</v>
      </c>
      <c r="G105" s="416">
        <v>78000.0</v>
      </c>
      <c r="H105" s="351">
        <v>19500.0</v>
      </c>
      <c r="I105" s="415" t="s">
        <v>940</v>
      </c>
      <c r="J105" s="416">
        <v>39000.0</v>
      </c>
      <c r="K105" s="351">
        <v>9750.0</v>
      </c>
      <c r="L105" s="415" t="s">
        <v>940</v>
      </c>
      <c r="M105" s="416">
        <v>39000.0</v>
      </c>
      <c r="N105" s="351">
        <v>6500.0</v>
      </c>
      <c r="O105" s="415" t="s">
        <v>940</v>
      </c>
      <c r="P105" s="416">
        <v>13000.0</v>
      </c>
      <c r="Q105" s="351">
        <v>160.0</v>
      </c>
      <c r="R105" s="415" t="s">
        <v>940</v>
      </c>
      <c r="S105" s="416">
        <v>320.0</v>
      </c>
      <c r="T105" s="351">
        <v>500.0</v>
      </c>
      <c r="U105" s="415" t="s">
        <v>940</v>
      </c>
      <c r="V105" s="416">
        <v>1000.0</v>
      </c>
      <c r="W105" s="351">
        <v>250.0</v>
      </c>
      <c r="X105" s="415" t="s">
        <v>940</v>
      </c>
      <c r="Y105" s="416">
        <v>500.0</v>
      </c>
      <c r="Z105" s="351">
        <v>160.0</v>
      </c>
      <c r="AA105" s="415" t="s">
        <v>940</v>
      </c>
      <c r="AB105" s="416">
        <v>320.0</v>
      </c>
      <c r="AC105" s="351">
        <v>94000.0</v>
      </c>
      <c r="AD105" s="415" t="s">
        <v>940</v>
      </c>
      <c r="AE105" s="350">
        <v>170000.0</v>
      </c>
      <c r="AF105" s="351">
        <v>47000.0</v>
      </c>
      <c r="AG105" s="415" t="s">
        <v>940</v>
      </c>
      <c r="AH105" s="350">
        <v>84000.0</v>
      </c>
      <c r="AI105" s="351">
        <v>26000.0</v>
      </c>
      <c r="AJ105" s="415" t="s">
        <v>940</v>
      </c>
      <c r="AK105" s="350">
        <v>52000.0</v>
      </c>
      <c r="AL105" s="351">
        <v>20000.0</v>
      </c>
      <c r="AM105" s="415" t="s">
        <v>940</v>
      </c>
      <c r="AN105" s="416">
        <v>40000.0</v>
      </c>
      <c r="AO105" s="351">
        <v>360.0</v>
      </c>
      <c r="AP105" s="415" t="s">
        <v>940</v>
      </c>
      <c r="AQ105" s="418">
        <v>720.0</v>
      </c>
      <c r="AR105" s="351">
        <v>1250.0</v>
      </c>
      <c r="AS105" s="415" t="s">
        <v>940</v>
      </c>
      <c r="AT105" s="418">
        <v>2500.0</v>
      </c>
      <c r="AU105" s="351">
        <v>920.0</v>
      </c>
      <c r="AV105" s="415" t="s">
        <v>940</v>
      </c>
      <c r="AW105" s="418">
        <v>2500.0</v>
      </c>
      <c r="AX105" s="351">
        <v>165.0</v>
      </c>
      <c r="AY105" s="415" t="s">
        <v>940</v>
      </c>
      <c r="AZ105" s="418">
        <v>500.0</v>
      </c>
      <c r="BA105" s="351" t="s">
        <v>940</v>
      </c>
      <c r="BB105" s="350">
        <v>120000.0</v>
      </c>
      <c r="BC105" s="421"/>
    </row>
    <row r="106" ht="16.5" customHeight="1">
      <c r="C106" s="411"/>
      <c r="D106" s="437" t="s">
        <v>1005</v>
      </c>
      <c r="E106" s="339"/>
      <c r="F106" s="405"/>
      <c r="G106" s="406"/>
      <c r="H106" s="339"/>
      <c r="I106" s="405"/>
      <c r="J106" s="406"/>
      <c r="K106" s="339"/>
      <c r="L106" s="405"/>
      <c r="M106" s="406"/>
      <c r="N106" s="339"/>
      <c r="O106" s="405"/>
      <c r="P106" s="406"/>
      <c r="Q106" s="339"/>
      <c r="R106" s="405"/>
      <c r="S106" s="406"/>
      <c r="T106" s="407"/>
      <c r="U106" s="405"/>
      <c r="V106" s="406"/>
      <c r="W106" s="339"/>
      <c r="X106" s="405"/>
      <c r="Y106" s="406"/>
      <c r="Z106" s="339"/>
      <c r="AA106" s="405"/>
      <c r="AB106" s="406"/>
      <c r="AC106" s="339"/>
      <c r="AD106" s="405"/>
      <c r="AE106" s="406"/>
      <c r="AF106" s="339"/>
      <c r="AG106" s="405"/>
      <c r="AH106" s="344"/>
      <c r="AI106" s="339"/>
      <c r="AJ106" s="405"/>
      <c r="AK106" s="344"/>
      <c r="AL106" s="339"/>
      <c r="AM106" s="405"/>
      <c r="AN106" s="406"/>
      <c r="AO106" s="339"/>
      <c r="AP106" s="405"/>
      <c r="AQ106" s="408"/>
      <c r="AR106" s="407"/>
      <c r="AS106" s="409"/>
      <c r="AT106" s="410"/>
      <c r="AU106" s="339"/>
      <c r="AV106" s="405"/>
      <c r="AW106" s="408"/>
      <c r="AX106" s="339"/>
      <c r="AY106" s="405"/>
      <c r="AZ106" s="408"/>
      <c r="BA106" s="356"/>
      <c r="BB106" s="443"/>
      <c r="BC106" s="412"/>
    </row>
    <row r="107" ht="16.5" customHeight="1">
      <c r="C107" s="411"/>
      <c r="D107" s="437" t="s">
        <v>1006</v>
      </c>
      <c r="E107" s="339"/>
      <c r="F107" s="405"/>
      <c r="G107" s="406"/>
      <c r="H107" s="339"/>
      <c r="I107" s="405"/>
      <c r="J107" s="406"/>
      <c r="K107" s="339"/>
      <c r="L107" s="405"/>
      <c r="M107" s="406"/>
      <c r="N107" s="339"/>
      <c r="O107" s="405"/>
      <c r="P107" s="406"/>
      <c r="Q107" s="339"/>
      <c r="R107" s="405"/>
      <c r="S107" s="406"/>
      <c r="T107" s="407"/>
      <c r="U107" s="405"/>
      <c r="V107" s="406"/>
      <c r="W107" s="339"/>
      <c r="X107" s="405"/>
      <c r="Y107" s="406"/>
      <c r="Z107" s="339"/>
      <c r="AA107" s="405"/>
      <c r="AB107" s="406"/>
      <c r="AC107" s="339"/>
      <c r="AD107" s="405"/>
      <c r="AE107" s="406"/>
      <c r="AF107" s="339"/>
      <c r="AG107" s="405"/>
      <c r="AH107" s="344"/>
      <c r="AI107" s="339"/>
      <c r="AJ107" s="405"/>
      <c r="AK107" s="344"/>
      <c r="AL107" s="339"/>
      <c r="AM107" s="405"/>
      <c r="AN107" s="406"/>
      <c r="AO107" s="339"/>
      <c r="AP107" s="405"/>
      <c r="AQ107" s="408"/>
      <c r="AR107" s="407"/>
      <c r="AS107" s="409"/>
      <c r="AT107" s="410"/>
      <c r="AU107" s="339"/>
      <c r="AV107" s="405"/>
      <c r="AW107" s="408"/>
      <c r="AX107" s="339"/>
      <c r="AY107" s="405"/>
      <c r="AZ107" s="408"/>
      <c r="BA107" s="339"/>
      <c r="BB107" s="344"/>
      <c r="BC107" s="412"/>
    </row>
    <row r="108" ht="16.5" customHeight="1">
      <c r="C108" s="411"/>
      <c r="D108" s="437" t="s">
        <v>1007</v>
      </c>
      <c r="E108" s="339"/>
      <c r="F108" s="405"/>
      <c r="G108" s="406"/>
      <c r="H108" s="339"/>
      <c r="I108" s="405"/>
      <c r="J108" s="406"/>
      <c r="K108" s="339"/>
      <c r="L108" s="405"/>
      <c r="M108" s="406"/>
      <c r="N108" s="339"/>
      <c r="O108" s="405"/>
      <c r="P108" s="406"/>
      <c r="Q108" s="339"/>
      <c r="R108" s="405"/>
      <c r="S108" s="406"/>
      <c r="T108" s="407"/>
      <c r="U108" s="405"/>
      <c r="V108" s="406"/>
      <c r="W108" s="339"/>
      <c r="X108" s="405"/>
      <c r="Y108" s="406"/>
      <c r="Z108" s="339"/>
      <c r="AA108" s="405"/>
      <c r="AB108" s="406"/>
      <c r="AC108" s="339"/>
      <c r="AD108" s="405"/>
      <c r="AE108" s="406"/>
      <c r="AF108" s="339"/>
      <c r="AG108" s="405"/>
      <c r="AH108" s="344"/>
      <c r="AI108" s="339"/>
      <c r="AJ108" s="405"/>
      <c r="AK108" s="344"/>
      <c r="AL108" s="339"/>
      <c r="AM108" s="405"/>
      <c r="AN108" s="406"/>
      <c r="AO108" s="339"/>
      <c r="AP108" s="405"/>
      <c r="AQ108" s="408"/>
      <c r="AR108" s="407"/>
      <c r="AS108" s="409"/>
      <c r="AT108" s="410"/>
      <c r="AU108" s="339"/>
      <c r="AV108" s="405"/>
      <c r="AW108" s="408"/>
      <c r="AX108" s="339"/>
      <c r="AY108" s="405"/>
      <c r="AZ108" s="408"/>
      <c r="BA108" s="339"/>
      <c r="BB108" s="344"/>
      <c r="BC108" s="412"/>
    </row>
    <row r="109" ht="16.5" customHeight="1">
      <c r="C109" s="411"/>
      <c r="D109" s="437" t="s">
        <v>1008</v>
      </c>
      <c r="E109" s="372"/>
      <c r="F109" s="449"/>
      <c r="G109" s="450"/>
      <c r="H109" s="372"/>
      <c r="I109" s="449"/>
      <c r="J109" s="450"/>
      <c r="K109" s="372"/>
      <c r="L109" s="449"/>
      <c r="M109" s="450"/>
      <c r="N109" s="372"/>
      <c r="O109" s="449"/>
      <c r="P109" s="450"/>
      <c r="Q109" s="372"/>
      <c r="R109" s="449"/>
      <c r="S109" s="450"/>
      <c r="T109" s="451"/>
      <c r="U109" s="449"/>
      <c r="V109" s="450"/>
      <c r="W109" s="372"/>
      <c r="X109" s="449"/>
      <c r="Y109" s="450"/>
      <c r="Z109" s="372"/>
      <c r="AA109" s="449"/>
      <c r="AB109" s="450"/>
      <c r="AC109" s="372"/>
      <c r="AD109" s="449"/>
      <c r="AE109" s="452"/>
      <c r="AF109" s="372"/>
      <c r="AG109" s="449"/>
      <c r="AH109" s="452"/>
      <c r="AI109" s="372"/>
      <c r="AJ109" s="449"/>
      <c r="AK109" s="452"/>
      <c r="AL109" s="372"/>
      <c r="AM109" s="449"/>
      <c r="AN109" s="450"/>
      <c r="AO109" s="372"/>
      <c r="AP109" s="449"/>
      <c r="AQ109" s="453"/>
      <c r="AR109" s="451"/>
      <c r="AS109" s="454"/>
      <c r="AT109" s="455"/>
      <c r="AU109" s="372"/>
      <c r="AV109" s="449"/>
      <c r="AW109" s="453"/>
      <c r="AX109" s="372"/>
      <c r="AY109" s="449"/>
      <c r="AZ109" s="453"/>
      <c r="BA109" s="339"/>
      <c r="BB109" s="344"/>
      <c r="BC109" s="412"/>
    </row>
    <row r="110" ht="16.5" customHeight="1">
      <c r="C110" s="413"/>
      <c r="D110" s="456" t="s">
        <v>1009</v>
      </c>
      <c r="E110" s="351"/>
      <c r="F110" s="415"/>
      <c r="G110" s="416"/>
      <c r="H110" s="351"/>
      <c r="I110" s="415"/>
      <c r="J110" s="416"/>
      <c r="K110" s="351"/>
      <c r="L110" s="415"/>
      <c r="M110" s="416"/>
      <c r="N110" s="351"/>
      <c r="O110" s="415"/>
      <c r="P110" s="416"/>
      <c r="Q110" s="351"/>
      <c r="R110" s="415"/>
      <c r="S110" s="416"/>
      <c r="T110" s="351"/>
      <c r="U110" s="415"/>
      <c r="V110" s="416"/>
      <c r="W110" s="351"/>
      <c r="X110" s="415"/>
      <c r="Y110" s="416"/>
      <c r="Z110" s="351"/>
      <c r="AA110" s="415"/>
      <c r="AB110" s="416"/>
      <c r="AC110" s="351"/>
      <c r="AD110" s="415"/>
      <c r="AE110" s="350"/>
      <c r="AF110" s="351"/>
      <c r="AG110" s="415"/>
      <c r="AH110" s="350"/>
      <c r="AI110" s="351"/>
      <c r="AJ110" s="415"/>
      <c r="AK110" s="350"/>
      <c r="AL110" s="351"/>
      <c r="AM110" s="415"/>
      <c r="AN110" s="416"/>
      <c r="AO110" s="351"/>
      <c r="AP110" s="415"/>
      <c r="AQ110" s="418"/>
      <c r="AR110" s="351"/>
      <c r="AS110" s="415"/>
      <c r="AT110" s="418"/>
      <c r="AU110" s="351"/>
      <c r="AV110" s="415"/>
      <c r="AW110" s="418"/>
      <c r="AX110" s="351"/>
      <c r="AY110" s="415"/>
      <c r="AZ110" s="418"/>
      <c r="BA110" s="351"/>
      <c r="BB110" s="350"/>
      <c r="BC110" s="421"/>
    </row>
    <row r="111" ht="16.5" customHeight="1">
      <c r="C111" s="411"/>
      <c r="D111" s="457" t="s">
        <v>1010</v>
      </c>
      <c r="E111" s="339"/>
      <c r="F111" s="405"/>
      <c r="G111" s="406"/>
      <c r="H111" s="339"/>
      <c r="I111" s="405"/>
      <c r="J111" s="406"/>
      <c r="K111" s="339"/>
      <c r="L111" s="405"/>
      <c r="M111" s="406"/>
      <c r="N111" s="339"/>
      <c r="O111" s="405"/>
      <c r="P111" s="406"/>
      <c r="Q111" s="339"/>
      <c r="R111" s="405"/>
      <c r="S111" s="406"/>
      <c r="T111" s="407"/>
      <c r="U111" s="405"/>
      <c r="V111" s="406"/>
      <c r="W111" s="339"/>
      <c r="X111" s="405"/>
      <c r="Y111" s="406"/>
      <c r="Z111" s="339"/>
      <c r="AA111" s="405"/>
      <c r="AB111" s="406"/>
      <c r="AC111" s="339"/>
      <c r="AD111" s="405"/>
      <c r="AE111" s="406"/>
      <c r="AF111" s="339"/>
      <c r="AG111" s="405"/>
      <c r="AH111" s="344"/>
      <c r="AI111" s="339"/>
      <c r="AJ111" s="405"/>
      <c r="AK111" s="344"/>
      <c r="AL111" s="339"/>
      <c r="AM111" s="405"/>
      <c r="AN111" s="406"/>
      <c r="AO111" s="339"/>
      <c r="AP111" s="405"/>
      <c r="AQ111" s="408"/>
      <c r="AR111" s="407"/>
      <c r="AS111" s="409"/>
      <c r="AT111" s="410"/>
      <c r="AU111" s="339"/>
      <c r="AV111" s="405"/>
      <c r="AW111" s="408"/>
      <c r="AX111" s="339"/>
      <c r="AY111" s="405"/>
      <c r="AZ111" s="408"/>
      <c r="BA111" s="339"/>
      <c r="BB111" s="344"/>
      <c r="BC111" s="412"/>
    </row>
    <row r="112" ht="16.5" customHeight="1">
      <c r="C112" s="411"/>
      <c r="D112" s="457" t="s">
        <v>1011</v>
      </c>
      <c r="E112" s="339"/>
      <c r="F112" s="405"/>
      <c r="G112" s="406"/>
      <c r="H112" s="339"/>
      <c r="I112" s="405"/>
      <c r="J112" s="406"/>
      <c r="K112" s="339"/>
      <c r="L112" s="405"/>
      <c r="M112" s="406"/>
      <c r="N112" s="339"/>
      <c r="O112" s="405"/>
      <c r="P112" s="406"/>
      <c r="Q112" s="339"/>
      <c r="R112" s="405"/>
      <c r="S112" s="406"/>
      <c r="T112" s="407"/>
      <c r="U112" s="405"/>
      <c r="V112" s="406"/>
      <c r="W112" s="339"/>
      <c r="X112" s="405"/>
      <c r="Y112" s="406"/>
      <c r="Z112" s="339"/>
      <c r="AA112" s="405"/>
      <c r="AB112" s="406"/>
      <c r="AC112" s="339"/>
      <c r="AD112" s="405"/>
      <c r="AE112" s="406"/>
      <c r="AF112" s="339"/>
      <c r="AG112" s="405"/>
      <c r="AH112" s="344"/>
      <c r="AI112" s="339"/>
      <c r="AJ112" s="405"/>
      <c r="AK112" s="344"/>
      <c r="AL112" s="339"/>
      <c r="AM112" s="405"/>
      <c r="AN112" s="406"/>
      <c r="AO112" s="339"/>
      <c r="AP112" s="405"/>
      <c r="AQ112" s="408"/>
      <c r="AR112" s="407"/>
      <c r="AS112" s="409"/>
      <c r="AT112" s="410"/>
      <c r="AU112" s="339"/>
      <c r="AV112" s="405"/>
      <c r="AW112" s="408"/>
      <c r="AX112" s="339"/>
      <c r="AY112" s="405"/>
      <c r="AZ112" s="408"/>
      <c r="BA112" s="339"/>
      <c r="BB112" s="344"/>
      <c r="BC112" s="412"/>
    </row>
    <row r="113" ht="16.5" customHeight="1">
      <c r="C113" s="411"/>
      <c r="D113" s="457" t="s">
        <v>1012</v>
      </c>
      <c r="E113" s="339"/>
      <c r="F113" s="405"/>
      <c r="G113" s="406"/>
      <c r="H113" s="339"/>
      <c r="I113" s="405"/>
      <c r="J113" s="406"/>
      <c r="K113" s="339"/>
      <c r="L113" s="405"/>
      <c r="M113" s="406"/>
      <c r="N113" s="339"/>
      <c r="O113" s="405"/>
      <c r="P113" s="406"/>
      <c r="Q113" s="339"/>
      <c r="R113" s="405"/>
      <c r="S113" s="406"/>
      <c r="T113" s="407"/>
      <c r="U113" s="405"/>
      <c r="V113" s="406"/>
      <c r="W113" s="339"/>
      <c r="X113" s="405"/>
      <c r="Y113" s="406"/>
      <c r="Z113" s="339"/>
      <c r="AA113" s="405"/>
      <c r="AB113" s="406"/>
      <c r="AC113" s="339"/>
      <c r="AD113" s="405"/>
      <c r="AE113" s="406"/>
      <c r="AF113" s="339"/>
      <c r="AG113" s="405"/>
      <c r="AH113" s="344"/>
      <c r="AI113" s="339"/>
      <c r="AJ113" s="405"/>
      <c r="AK113" s="344"/>
      <c r="AL113" s="339"/>
      <c r="AM113" s="405"/>
      <c r="AN113" s="406"/>
      <c r="AO113" s="339"/>
      <c r="AP113" s="405"/>
      <c r="AQ113" s="408"/>
      <c r="AR113" s="407"/>
      <c r="AS113" s="409"/>
      <c r="AT113" s="410"/>
      <c r="AU113" s="339"/>
      <c r="AV113" s="405"/>
      <c r="AW113" s="408"/>
      <c r="AX113" s="339"/>
      <c r="AY113" s="405"/>
      <c r="AZ113" s="408"/>
      <c r="BA113" s="339"/>
      <c r="BB113" s="344"/>
      <c r="BC113" s="412"/>
    </row>
    <row r="114" ht="16.5" customHeight="1">
      <c r="C114" s="411"/>
      <c r="D114" s="457" t="s">
        <v>1013</v>
      </c>
      <c r="E114" s="372"/>
      <c r="F114" s="449"/>
      <c r="G114" s="450"/>
      <c r="H114" s="372"/>
      <c r="I114" s="449"/>
      <c r="J114" s="450"/>
      <c r="K114" s="372"/>
      <c r="L114" s="449"/>
      <c r="M114" s="450"/>
      <c r="N114" s="372"/>
      <c r="O114" s="449"/>
      <c r="P114" s="450"/>
      <c r="Q114" s="372"/>
      <c r="R114" s="449"/>
      <c r="S114" s="450"/>
      <c r="T114" s="451"/>
      <c r="U114" s="449"/>
      <c r="V114" s="450"/>
      <c r="W114" s="372"/>
      <c r="X114" s="449"/>
      <c r="Y114" s="450"/>
      <c r="Z114" s="372"/>
      <c r="AA114" s="449"/>
      <c r="AB114" s="450"/>
      <c r="AC114" s="372"/>
      <c r="AD114" s="449"/>
      <c r="AE114" s="452"/>
      <c r="AF114" s="372"/>
      <c r="AG114" s="449"/>
      <c r="AH114" s="452"/>
      <c r="AI114" s="372"/>
      <c r="AJ114" s="449"/>
      <c r="AK114" s="452"/>
      <c r="AL114" s="372"/>
      <c r="AM114" s="449"/>
      <c r="AN114" s="450"/>
      <c r="AO114" s="372"/>
      <c r="AP114" s="449"/>
      <c r="AQ114" s="453"/>
      <c r="AR114" s="451"/>
      <c r="AS114" s="454"/>
      <c r="AT114" s="455"/>
      <c r="AU114" s="372"/>
      <c r="AV114" s="449"/>
      <c r="AW114" s="453"/>
      <c r="AX114" s="372"/>
      <c r="AY114" s="449"/>
      <c r="AZ114" s="453"/>
      <c r="BA114" s="339"/>
      <c r="BB114" s="344"/>
      <c r="BC114" s="412"/>
    </row>
    <row r="115" ht="16.5" customHeight="1">
      <c r="C115" s="413"/>
      <c r="D115" s="376" t="s">
        <v>1014</v>
      </c>
      <c r="E115" s="351"/>
      <c r="F115" s="415"/>
      <c r="G115" s="416"/>
      <c r="H115" s="351"/>
      <c r="I115" s="415"/>
      <c r="J115" s="416"/>
      <c r="K115" s="351"/>
      <c r="L115" s="415"/>
      <c r="M115" s="416"/>
      <c r="N115" s="351"/>
      <c r="O115" s="415"/>
      <c r="P115" s="416"/>
      <c r="Q115" s="351"/>
      <c r="R115" s="415"/>
      <c r="S115" s="416"/>
      <c r="T115" s="351"/>
      <c r="U115" s="415"/>
      <c r="V115" s="416"/>
      <c r="W115" s="351"/>
      <c r="X115" s="415"/>
      <c r="Y115" s="416"/>
      <c r="Z115" s="351"/>
      <c r="AA115" s="415"/>
      <c r="AB115" s="416"/>
      <c r="AC115" s="351"/>
      <c r="AD115" s="415"/>
      <c r="AE115" s="350"/>
      <c r="AF115" s="351"/>
      <c r="AG115" s="415"/>
      <c r="AH115" s="350"/>
      <c r="AI115" s="351"/>
      <c r="AJ115" s="415"/>
      <c r="AK115" s="350"/>
      <c r="AL115" s="351"/>
      <c r="AM115" s="415"/>
      <c r="AN115" s="416"/>
      <c r="AO115" s="351"/>
      <c r="AP115" s="415"/>
      <c r="AQ115" s="418"/>
      <c r="AR115" s="351"/>
      <c r="AS115" s="415"/>
      <c r="AT115" s="418"/>
      <c r="AU115" s="351"/>
      <c r="AV115" s="415"/>
      <c r="AW115" s="418"/>
      <c r="AX115" s="351"/>
      <c r="AY115" s="415"/>
      <c r="AZ115" s="418"/>
      <c r="BA115" s="351"/>
      <c r="BB115" s="350"/>
      <c r="BC115" s="421"/>
    </row>
    <row r="116" ht="16.5" customHeight="1"/>
    <row r="117" ht="16.5" customHeight="1"/>
    <row r="118" ht="16.5" customHeight="1"/>
  </sheetData>
  <mergeCells count="5">
    <mergeCell ref="C35:C36"/>
    <mergeCell ref="E35:P35"/>
    <mergeCell ref="Q35:AB35"/>
    <mergeCell ref="AC35:AN35"/>
    <mergeCell ref="AO35:AZ3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8.38"/>
    <col customWidth="1" min="6" max="6" width="23.13"/>
  </cols>
  <sheetData>
    <row r="2">
      <c r="A2" s="4"/>
      <c r="B2" s="254" t="s">
        <v>1166</v>
      </c>
      <c r="C2" s="4"/>
      <c r="D2" s="4"/>
      <c r="E2" s="4"/>
      <c r="F2" s="4"/>
      <c r="G2" s="4"/>
      <c r="H2" s="4"/>
      <c r="I2" s="4"/>
      <c r="J2" s="4"/>
    </row>
    <row r="4">
      <c r="B4" s="7" t="s">
        <v>1167</v>
      </c>
    </row>
    <row r="5">
      <c r="B5" s="512" t="s">
        <v>1168</v>
      </c>
      <c r="C5" s="225" t="s">
        <v>1169</v>
      </c>
    </row>
    <row r="6">
      <c r="C6" s="9"/>
    </row>
    <row r="7">
      <c r="B7" s="7" t="s">
        <v>1170</v>
      </c>
      <c r="C7" s="312"/>
      <c r="D7" s="312"/>
      <c r="E7" s="312"/>
      <c r="F7" s="312"/>
    </row>
    <row r="8">
      <c r="B8" s="512" t="s">
        <v>1168</v>
      </c>
      <c r="C8" s="225" t="s">
        <v>1171</v>
      </c>
      <c r="D8" s="211"/>
      <c r="E8" s="211"/>
      <c r="F8" s="121"/>
    </row>
    <row r="9">
      <c r="C9" s="513" t="s">
        <v>1172</v>
      </c>
      <c r="D9" s="211"/>
      <c r="E9" s="211"/>
      <c r="F9" s="121"/>
    </row>
    <row r="10">
      <c r="C10" s="211"/>
      <c r="D10" s="211"/>
      <c r="E10" s="211"/>
      <c r="F10" s="121"/>
    </row>
    <row r="11">
      <c r="B11" s="7" t="s">
        <v>1173</v>
      </c>
      <c r="C11" s="211"/>
      <c r="D11" s="211"/>
      <c r="E11" s="211"/>
      <c r="F11" s="121"/>
    </row>
    <row r="12">
      <c r="B12" s="512" t="s">
        <v>1168</v>
      </c>
      <c r="C12" s="121" t="s">
        <v>1174</v>
      </c>
      <c r="D12" s="211"/>
      <c r="E12" s="211"/>
      <c r="F12" s="121"/>
    </row>
    <row r="13">
      <c r="C13" s="211"/>
      <c r="D13" s="211"/>
      <c r="E13" s="211"/>
      <c r="F13" s="121"/>
    </row>
  </sheetData>
  <hyperlinks>
    <hyperlink r:id="rId1" location="gid=1429495119&amp;range=A1" ref="C5"/>
    <hyperlink r:id="rId2" location="gid=301989532&amp;range=R1" ref="C8"/>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s>
  <sheetData>
    <row r="1">
      <c r="A1" s="91"/>
      <c r="B1" s="91"/>
      <c r="C1" s="91"/>
      <c r="D1" s="91"/>
      <c r="E1" s="91"/>
      <c r="F1" s="91"/>
      <c r="G1" s="91"/>
      <c r="H1" s="91"/>
      <c r="I1" s="91"/>
    </row>
    <row r="2">
      <c r="A2" s="514"/>
      <c r="B2" s="515" t="s">
        <v>1175</v>
      </c>
      <c r="C2" s="514"/>
      <c r="D2" s="514"/>
      <c r="E2" s="514"/>
      <c r="F2" s="514"/>
      <c r="G2" s="514"/>
      <c r="H2" s="514"/>
      <c r="I2" s="514"/>
    </row>
    <row r="3">
      <c r="A3" s="91"/>
      <c r="B3" s="91"/>
      <c r="C3" s="91"/>
      <c r="D3" s="91"/>
      <c r="E3" s="91"/>
      <c r="F3" s="91"/>
      <c r="G3" s="91"/>
      <c r="H3" s="91"/>
      <c r="I3" s="91"/>
    </row>
    <row r="4">
      <c r="A4" s="516"/>
      <c r="B4" s="517" t="s">
        <v>1176</v>
      </c>
      <c r="C4" s="516"/>
      <c r="D4" s="518"/>
      <c r="E4" s="518"/>
      <c r="F4" s="518"/>
      <c r="G4" s="518"/>
      <c r="H4" s="518"/>
      <c r="I4" s="518"/>
    </row>
    <row r="5">
      <c r="A5" s="519"/>
      <c r="B5" s="519"/>
      <c r="C5" s="520" t="s">
        <v>365</v>
      </c>
      <c r="D5" s="519"/>
      <c r="E5" s="519"/>
      <c r="F5" s="519"/>
      <c r="G5" s="519"/>
      <c r="H5" s="519"/>
      <c r="I5" s="519"/>
    </row>
    <row r="6">
      <c r="A6" s="519"/>
      <c r="B6" s="519"/>
      <c r="C6" s="521" t="s">
        <v>1177</v>
      </c>
      <c r="D6" s="519"/>
      <c r="E6" s="519"/>
      <c r="F6" s="522" t="s">
        <v>1178</v>
      </c>
      <c r="G6" s="519"/>
      <c r="H6" s="519"/>
      <c r="I6" s="519"/>
    </row>
    <row r="7">
      <c r="A7" s="523"/>
      <c r="B7" s="523"/>
      <c r="C7" s="524" t="s">
        <v>1179</v>
      </c>
      <c r="D7" s="523"/>
      <c r="E7" s="523"/>
      <c r="F7" s="525" t="s">
        <v>1180</v>
      </c>
      <c r="G7" s="523"/>
      <c r="H7" s="523"/>
      <c r="I7" s="523"/>
    </row>
    <row r="8">
      <c r="A8" s="526"/>
      <c r="B8" s="526"/>
      <c r="C8" s="526"/>
      <c r="D8" s="526"/>
      <c r="E8" s="526"/>
      <c r="F8" s="526"/>
      <c r="G8" s="526"/>
      <c r="H8" s="526"/>
      <c r="I8" s="526"/>
    </row>
    <row r="9">
      <c r="A9" s="527"/>
      <c r="B9" s="528" t="s">
        <v>1181</v>
      </c>
      <c r="C9" s="529"/>
      <c r="D9" s="529"/>
      <c r="E9" s="529"/>
      <c r="F9" s="529"/>
      <c r="G9" s="529"/>
      <c r="H9" s="529"/>
      <c r="I9" s="529"/>
    </row>
    <row r="10">
      <c r="A10" s="529"/>
      <c r="B10" s="529"/>
      <c r="C10" s="530" t="s">
        <v>1182</v>
      </c>
      <c r="D10" s="529"/>
      <c r="E10" s="529"/>
      <c r="F10" s="529"/>
      <c r="G10" s="529"/>
      <c r="H10" s="529"/>
      <c r="I10" s="529"/>
    </row>
    <row r="11">
      <c r="A11" s="529"/>
      <c r="B11" s="529"/>
      <c r="C11" s="531"/>
      <c r="D11" s="531"/>
      <c r="E11" s="529"/>
      <c r="F11" s="529"/>
      <c r="G11" s="529"/>
      <c r="H11" s="529"/>
      <c r="I11" s="529"/>
    </row>
    <row r="12">
      <c r="A12" s="529"/>
      <c r="B12" s="529"/>
      <c r="C12" s="532" t="s">
        <v>1183</v>
      </c>
      <c r="D12" s="529"/>
      <c r="E12" s="529"/>
      <c r="F12" s="529"/>
      <c r="G12" s="529"/>
      <c r="H12" s="529"/>
      <c r="I12" s="529"/>
    </row>
    <row r="13">
      <c r="A13" s="529"/>
      <c r="B13" s="529"/>
      <c r="C13" s="532" t="s">
        <v>1184</v>
      </c>
      <c r="D13" s="529"/>
      <c r="E13" s="529"/>
      <c r="F13" s="529"/>
      <c r="G13" s="529"/>
      <c r="H13" s="529"/>
      <c r="I13" s="529"/>
    </row>
    <row r="14">
      <c r="A14" s="529"/>
      <c r="B14" s="529"/>
      <c r="C14" s="533" t="s">
        <v>1185</v>
      </c>
      <c r="D14" s="529"/>
      <c r="E14" s="529"/>
      <c r="F14" s="529"/>
      <c r="G14" s="529"/>
      <c r="H14" s="529"/>
      <c r="I14" s="529"/>
    </row>
    <row r="15">
      <c r="A15" s="534"/>
      <c r="B15" s="534"/>
      <c r="C15" s="535"/>
      <c r="D15" s="534"/>
      <c r="E15" s="534"/>
      <c r="F15" s="534"/>
      <c r="G15" s="534"/>
      <c r="H15" s="534"/>
      <c r="I15" s="534"/>
    </row>
    <row r="16">
      <c r="A16" s="536"/>
      <c r="B16" s="537" t="s">
        <v>1186</v>
      </c>
      <c r="C16" s="538"/>
      <c r="D16" s="536"/>
      <c r="E16" s="536"/>
      <c r="F16" s="536"/>
      <c r="G16" s="536"/>
      <c r="H16" s="536"/>
      <c r="I16" s="536"/>
    </row>
    <row r="17">
      <c r="A17" s="536"/>
      <c r="B17" s="536"/>
      <c r="C17" s="539" t="s">
        <v>1187</v>
      </c>
      <c r="D17" s="536"/>
      <c r="E17" s="536"/>
      <c r="F17" s="536"/>
      <c r="G17" s="536"/>
      <c r="H17" s="536"/>
      <c r="I17" s="536"/>
    </row>
    <row r="18">
      <c r="A18" s="536"/>
      <c r="B18" s="536"/>
      <c r="C18" s="540" t="s">
        <v>1183</v>
      </c>
      <c r="D18" s="536"/>
      <c r="E18" s="536"/>
      <c r="F18" s="536"/>
      <c r="G18" s="536"/>
      <c r="H18" s="536"/>
      <c r="I18" s="536"/>
    </row>
    <row r="19">
      <c r="A19" s="536"/>
      <c r="B19" s="536"/>
      <c r="C19" s="540" t="s">
        <v>1188</v>
      </c>
      <c r="D19" s="536"/>
      <c r="E19" s="536"/>
      <c r="F19" s="536"/>
      <c r="G19" s="536"/>
      <c r="H19" s="536"/>
      <c r="I19" s="536"/>
    </row>
    <row r="20">
      <c r="A20" s="536"/>
      <c r="B20" s="536"/>
      <c r="C20" s="540" t="s">
        <v>1189</v>
      </c>
      <c r="D20" s="536"/>
      <c r="E20" s="536"/>
      <c r="F20" s="536"/>
      <c r="G20" s="536"/>
      <c r="H20" s="536"/>
      <c r="I20" s="536"/>
    </row>
    <row r="21">
      <c r="A21" s="541"/>
      <c r="B21" s="541"/>
      <c r="C21" s="541"/>
      <c r="D21" s="541"/>
      <c r="E21" s="541"/>
      <c r="F21" s="541"/>
      <c r="G21" s="541"/>
      <c r="H21" s="541"/>
      <c r="I21" s="541"/>
    </row>
    <row r="22">
      <c r="A22" s="542"/>
      <c r="B22" s="543" t="s">
        <v>1190</v>
      </c>
      <c r="C22" s="544"/>
      <c r="D22" s="542"/>
      <c r="E22" s="542"/>
      <c r="F22" s="542"/>
      <c r="G22" s="542"/>
      <c r="H22" s="542"/>
      <c r="I22" s="542"/>
    </row>
    <row r="23">
      <c r="A23" s="545"/>
      <c r="B23" s="545"/>
      <c r="C23" s="546" t="s">
        <v>1191</v>
      </c>
      <c r="D23" s="545"/>
      <c r="E23" s="545"/>
      <c r="F23" s="545"/>
      <c r="G23" s="545"/>
      <c r="H23" s="545"/>
      <c r="I23" s="545"/>
    </row>
    <row r="24">
      <c r="A24" s="545"/>
      <c r="B24" s="545"/>
      <c r="C24" s="545"/>
      <c r="D24" s="545"/>
      <c r="E24" s="545"/>
      <c r="F24" s="545"/>
      <c r="G24" s="545"/>
      <c r="H24" s="545"/>
      <c r="I24" s="545"/>
    </row>
    <row r="25">
      <c r="A25" s="545"/>
      <c r="B25" s="545"/>
      <c r="C25" s="547" t="s">
        <v>1192</v>
      </c>
      <c r="D25" s="545"/>
      <c r="E25" s="545"/>
      <c r="F25" s="545"/>
      <c r="G25" s="545"/>
      <c r="H25" s="545"/>
      <c r="I25" s="545"/>
    </row>
    <row r="26">
      <c r="A26" s="545"/>
      <c r="B26" s="545"/>
      <c r="C26" s="548" t="s">
        <v>1193</v>
      </c>
      <c r="D26" s="545"/>
      <c r="E26" s="545"/>
      <c r="F26" s="545"/>
      <c r="G26" s="545"/>
      <c r="H26" s="545"/>
      <c r="I26" s="545"/>
    </row>
    <row r="27">
      <c r="A27" s="545"/>
      <c r="B27" s="545"/>
      <c r="C27" s="548" t="s">
        <v>1194</v>
      </c>
      <c r="D27" s="545"/>
      <c r="E27" s="545"/>
      <c r="F27" s="545"/>
      <c r="G27" s="545"/>
      <c r="H27" s="545"/>
      <c r="I27" s="545"/>
    </row>
    <row r="28">
      <c r="A28" s="545"/>
      <c r="B28" s="545"/>
      <c r="C28" s="548" t="s">
        <v>1195</v>
      </c>
      <c r="D28" s="545"/>
      <c r="E28" s="545"/>
      <c r="F28" s="545"/>
      <c r="G28" s="545"/>
      <c r="H28" s="545"/>
      <c r="I28" s="545"/>
    </row>
    <row r="29">
      <c r="A29" s="545"/>
      <c r="B29" s="545"/>
      <c r="C29" s="548" t="s">
        <v>1196</v>
      </c>
      <c r="D29" s="545"/>
      <c r="E29" s="545"/>
      <c r="F29" s="545"/>
      <c r="G29" s="545"/>
      <c r="H29" s="545"/>
      <c r="I29" s="545"/>
    </row>
    <row r="30">
      <c r="A30" s="545"/>
      <c r="B30" s="545"/>
      <c r="C30" s="548" t="s">
        <v>1197</v>
      </c>
      <c r="D30" s="545"/>
      <c r="E30" s="545"/>
      <c r="F30" s="545"/>
      <c r="G30" s="545"/>
      <c r="H30" s="545"/>
      <c r="I30" s="545"/>
    </row>
    <row r="31">
      <c r="A31" s="549"/>
      <c r="B31" s="549"/>
      <c r="C31" s="550"/>
      <c r="D31" s="549"/>
      <c r="E31" s="549"/>
      <c r="F31" s="549"/>
      <c r="G31" s="549"/>
      <c r="H31" s="549"/>
      <c r="I31" s="549"/>
    </row>
    <row r="32">
      <c r="A32" s="91"/>
      <c r="B32" s="91"/>
      <c r="C32" s="91"/>
      <c r="D32" s="91"/>
      <c r="E32" s="91"/>
      <c r="F32" s="91"/>
      <c r="G32" s="91"/>
      <c r="H32" s="91"/>
      <c r="I32" s="91"/>
    </row>
    <row r="33">
      <c r="A33" s="551"/>
      <c r="B33" s="552" t="s">
        <v>1198</v>
      </c>
      <c r="C33" s="553"/>
      <c r="D33" s="551"/>
      <c r="E33" s="551"/>
      <c r="F33" s="551"/>
      <c r="G33" s="551"/>
      <c r="H33" s="551"/>
      <c r="I33" s="551"/>
    </row>
    <row r="34">
      <c r="A34" s="554"/>
      <c r="B34" s="554"/>
      <c r="C34" s="555" t="s">
        <v>1199</v>
      </c>
      <c r="D34" s="554"/>
      <c r="E34" s="554"/>
      <c r="F34" s="554"/>
      <c r="G34" s="554"/>
      <c r="H34" s="554"/>
      <c r="I34" s="554"/>
    </row>
    <row r="35">
      <c r="A35" s="554"/>
      <c r="B35" s="554"/>
      <c r="C35" s="555" t="s">
        <v>1200</v>
      </c>
      <c r="D35" s="554"/>
      <c r="E35" s="554"/>
      <c r="F35" s="554"/>
      <c r="G35" s="554"/>
      <c r="H35" s="554"/>
      <c r="I35" s="554"/>
    </row>
    <row r="36">
      <c r="A36" s="554"/>
      <c r="B36" s="554"/>
      <c r="C36" s="555" t="s">
        <v>1201</v>
      </c>
      <c r="D36" s="554"/>
      <c r="E36" s="554"/>
      <c r="F36" s="554"/>
      <c r="G36" s="554"/>
      <c r="H36" s="554"/>
      <c r="I36" s="554"/>
    </row>
    <row r="37">
      <c r="A37" s="554"/>
      <c r="B37" s="554"/>
      <c r="C37" s="556"/>
      <c r="D37" s="554"/>
      <c r="E37" s="554"/>
      <c r="F37" s="554"/>
      <c r="G37" s="554"/>
      <c r="H37" s="554"/>
      <c r="I37" s="554"/>
    </row>
    <row r="38">
      <c r="A38" s="554"/>
      <c r="B38" s="554"/>
      <c r="C38" s="556" t="s">
        <v>1202</v>
      </c>
      <c r="D38" s="554"/>
      <c r="E38" s="554"/>
      <c r="F38" s="554"/>
      <c r="G38" s="554"/>
      <c r="H38" s="554"/>
      <c r="I38" s="554"/>
    </row>
    <row r="39">
      <c r="A39" s="554"/>
      <c r="B39" s="554"/>
      <c r="C39" s="557" t="s">
        <v>1203</v>
      </c>
      <c r="D39" s="554"/>
      <c r="E39" s="554"/>
      <c r="F39" s="554"/>
      <c r="G39" s="554"/>
      <c r="H39" s="554"/>
      <c r="I39" s="554"/>
    </row>
    <row r="40">
      <c r="A40" s="554"/>
      <c r="B40" s="554"/>
      <c r="C40" s="555"/>
      <c r="D40" s="554"/>
      <c r="E40" s="554"/>
      <c r="F40" s="554"/>
      <c r="G40" s="554"/>
      <c r="H40" s="554"/>
      <c r="I40" s="554"/>
    </row>
    <row r="41">
      <c r="A41" s="554"/>
      <c r="B41" s="554"/>
      <c r="C41" s="556" t="s">
        <v>1204</v>
      </c>
      <c r="D41" s="554"/>
      <c r="E41" s="554"/>
      <c r="F41" s="554"/>
      <c r="G41" s="554"/>
      <c r="H41" s="554"/>
      <c r="I41" s="554"/>
    </row>
    <row r="42">
      <c r="A42" s="554"/>
      <c r="B42" s="554"/>
      <c r="C42" s="557" t="s">
        <v>1205</v>
      </c>
      <c r="D42" s="554"/>
      <c r="E42" s="554"/>
      <c r="F42" s="554"/>
      <c r="G42" s="554"/>
      <c r="H42" s="554"/>
      <c r="I42" s="554"/>
    </row>
    <row r="43">
      <c r="A43" s="554"/>
      <c r="B43" s="554"/>
      <c r="C43" s="557" t="s">
        <v>1206</v>
      </c>
      <c r="D43" s="554"/>
      <c r="E43" s="554"/>
      <c r="F43" s="554"/>
      <c r="G43" s="554"/>
      <c r="H43" s="554"/>
      <c r="I43" s="554"/>
    </row>
    <row r="44">
      <c r="A44" s="554"/>
      <c r="B44" s="554"/>
      <c r="C44" s="555"/>
      <c r="D44" s="554"/>
      <c r="E44" s="554"/>
      <c r="F44" s="554"/>
      <c r="G44" s="554"/>
      <c r="H44" s="554"/>
      <c r="I44" s="554"/>
    </row>
    <row r="45">
      <c r="A45" s="554"/>
      <c r="B45" s="554"/>
      <c r="C45" s="555"/>
      <c r="D45" s="554"/>
      <c r="E45" s="554"/>
      <c r="F45" s="554"/>
      <c r="G45" s="554"/>
      <c r="H45" s="554"/>
      <c r="I45" s="554"/>
    </row>
    <row r="46">
      <c r="A46" s="554"/>
      <c r="B46" s="554"/>
      <c r="C46" s="556" t="s">
        <v>1207</v>
      </c>
      <c r="D46" s="554"/>
      <c r="E46" s="554"/>
      <c r="F46" s="554"/>
      <c r="G46" s="554"/>
      <c r="H46" s="554"/>
      <c r="I46" s="554"/>
    </row>
    <row r="47">
      <c r="A47" s="554"/>
      <c r="B47" s="554"/>
      <c r="C47" s="555" t="s">
        <v>1208</v>
      </c>
      <c r="D47" s="554"/>
      <c r="E47" s="554"/>
      <c r="F47" s="554"/>
      <c r="G47" s="554"/>
      <c r="H47" s="554"/>
      <c r="I47" s="554"/>
    </row>
    <row r="48">
      <c r="A48" s="554"/>
      <c r="B48" s="554"/>
      <c r="C48" s="555" t="s">
        <v>1209</v>
      </c>
      <c r="D48" s="554"/>
      <c r="E48" s="554"/>
      <c r="F48" s="554"/>
      <c r="G48" s="554"/>
      <c r="H48" s="554"/>
      <c r="I48" s="554"/>
    </row>
    <row r="49">
      <c r="A49" s="554"/>
      <c r="B49" s="554"/>
      <c r="C49" s="555"/>
      <c r="D49" s="554"/>
      <c r="E49" s="554"/>
      <c r="F49" s="554"/>
      <c r="G49" s="554"/>
      <c r="H49" s="554"/>
      <c r="I49" s="554"/>
    </row>
    <row r="50">
      <c r="A50" s="554"/>
      <c r="B50" s="554"/>
      <c r="C50" s="556" t="s">
        <v>1210</v>
      </c>
      <c r="D50" s="554"/>
      <c r="E50" s="554"/>
      <c r="F50" s="554"/>
      <c r="G50" s="554"/>
      <c r="H50" s="554"/>
      <c r="I50" s="554"/>
    </row>
    <row r="51">
      <c r="A51" s="554"/>
      <c r="B51" s="554"/>
      <c r="C51" s="555" t="s">
        <v>1211</v>
      </c>
      <c r="D51" s="554"/>
      <c r="E51" s="554"/>
      <c r="F51" s="554"/>
      <c r="G51" s="554"/>
      <c r="H51" s="554"/>
      <c r="I51" s="554"/>
    </row>
    <row r="52">
      <c r="A52" s="554"/>
      <c r="B52" s="554"/>
      <c r="C52" s="555" t="s">
        <v>1212</v>
      </c>
      <c r="D52" s="554"/>
      <c r="E52" s="554"/>
      <c r="F52" s="554"/>
      <c r="G52" s="554"/>
      <c r="H52" s="554"/>
      <c r="I52" s="554"/>
    </row>
    <row r="53">
      <c r="A53" s="554"/>
      <c r="B53" s="554"/>
      <c r="C53" s="555" t="s">
        <v>1213</v>
      </c>
      <c r="D53" s="554"/>
      <c r="E53" s="554"/>
      <c r="F53" s="554"/>
      <c r="G53" s="554"/>
      <c r="H53" s="554"/>
      <c r="I53" s="554"/>
    </row>
    <row r="54">
      <c r="A54" s="554"/>
      <c r="B54" s="554"/>
      <c r="C54" s="555" t="s">
        <v>1214</v>
      </c>
      <c r="D54" s="554"/>
      <c r="E54" s="554"/>
      <c r="F54" s="554"/>
      <c r="G54" s="554"/>
      <c r="H54" s="554"/>
      <c r="I54" s="554"/>
    </row>
    <row r="55">
      <c r="A55" s="554"/>
      <c r="B55" s="554"/>
      <c r="C55" s="555" t="s">
        <v>1215</v>
      </c>
      <c r="D55" s="554"/>
      <c r="E55" s="554"/>
      <c r="F55" s="554"/>
      <c r="G55" s="554"/>
      <c r="H55" s="554"/>
      <c r="I55" s="554"/>
    </row>
    <row r="56">
      <c r="A56" s="554"/>
      <c r="B56" s="554"/>
      <c r="C56" s="555"/>
      <c r="D56" s="554"/>
      <c r="E56" s="554"/>
      <c r="F56" s="554"/>
      <c r="G56" s="554"/>
      <c r="H56" s="554"/>
      <c r="I56" s="554"/>
    </row>
    <row r="57">
      <c r="A57" s="554"/>
      <c r="B57" s="554"/>
      <c r="C57" s="556" t="s">
        <v>1216</v>
      </c>
      <c r="D57" s="554"/>
      <c r="E57" s="554"/>
      <c r="F57" s="554"/>
      <c r="G57" s="554"/>
      <c r="H57" s="554"/>
      <c r="I57" s="554"/>
    </row>
    <row r="58">
      <c r="A58" s="554"/>
      <c r="B58" s="554"/>
      <c r="C58" s="555" t="s">
        <v>1217</v>
      </c>
      <c r="D58" s="554"/>
      <c r="E58" s="554"/>
      <c r="F58" s="554"/>
      <c r="G58" s="554"/>
      <c r="H58" s="554"/>
      <c r="I58" s="554"/>
    </row>
    <row r="59">
      <c r="A59" s="554"/>
      <c r="B59" s="554"/>
      <c r="C59" s="555" t="s">
        <v>1218</v>
      </c>
      <c r="D59" s="554"/>
      <c r="E59" s="554"/>
      <c r="F59" s="554"/>
      <c r="G59" s="554"/>
      <c r="H59" s="554"/>
      <c r="I59" s="554"/>
    </row>
    <row r="60">
      <c r="A60" s="554"/>
      <c r="B60" s="554"/>
      <c r="C60" s="555"/>
      <c r="D60" s="554"/>
      <c r="E60" s="554"/>
      <c r="F60" s="554"/>
      <c r="G60" s="554"/>
      <c r="H60" s="554"/>
      <c r="I60" s="554"/>
    </row>
    <row r="61">
      <c r="A61" s="554"/>
      <c r="B61" s="554"/>
      <c r="C61" s="556" t="s">
        <v>1219</v>
      </c>
      <c r="D61" s="554"/>
      <c r="E61" s="554"/>
      <c r="F61" s="554"/>
      <c r="G61" s="554"/>
      <c r="H61" s="554"/>
      <c r="I61" s="554"/>
    </row>
    <row r="62">
      <c r="A62" s="554"/>
      <c r="B62" s="554"/>
      <c r="C62" s="555" t="s">
        <v>1220</v>
      </c>
      <c r="D62" s="554"/>
      <c r="E62" s="555" t="s">
        <v>1221</v>
      </c>
      <c r="F62" s="554"/>
      <c r="G62" s="554"/>
      <c r="H62" s="554"/>
      <c r="I62" s="554"/>
    </row>
    <row r="63">
      <c r="A63" s="554"/>
      <c r="B63" s="554"/>
      <c r="C63" s="555" t="s">
        <v>1222</v>
      </c>
      <c r="D63" s="554"/>
      <c r="E63" s="555" t="s">
        <v>1223</v>
      </c>
      <c r="F63" s="554"/>
      <c r="G63" s="554"/>
      <c r="H63" s="554"/>
      <c r="I63" s="554"/>
    </row>
    <row r="64">
      <c r="A64" s="554"/>
      <c r="B64" s="554"/>
      <c r="C64" s="555"/>
      <c r="D64" s="554"/>
      <c r="E64" s="554"/>
      <c r="F64" s="554"/>
      <c r="G64" s="554"/>
      <c r="H64" s="554"/>
      <c r="I64" s="554"/>
    </row>
    <row r="65">
      <c r="A65" s="554"/>
      <c r="B65" s="554"/>
      <c r="C65" s="555" t="s">
        <v>1224</v>
      </c>
      <c r="D65" s="554"/>
      <c r="E65" s="554"/>
      <c r="F65" s="554"/>
      <c r="G65" s="554"/>
      <c r="H65" s="554"/>
      <c r="I65" s="554"/>
    </row>
    <row r="66">
      <c r="A66" s="554"/>
      <c r="B66" s="554"/>
      <c r="C66" s="555" t="s">
        <v>1225</v>
      </c>
      <c r="D66" s="554"/>
      <c r="E66" s="555" t="s">
        <v>1226</v>
      </c>
      <c r="F66" s="554"/>
      <c r="G66" s="554"/>
      <c r="H66" s="554"/>
      <c r="I66" s="554"/>
    </row>
    <row r="67">
      <c r="A67" s="558"/>
      <c r="B67" s="558"/>
      <c r="C67" s="559"/>
      <c r="D67" s="558"/>
      <c r="E67" s="558"/>
      <c r="F67" s="558"/>
      <c r="G67" s="558"/>
      <c r="H67" s="558"/>
      <c r="I67" s="558"/>
    </row>
    <row r="68">
      <c r="A68" s="91"/>
      <c r="B68" s="91"/>
      <c r="C68" s="91"/>
      <c r="D68" s="91"/>
      <c r="E68" s="91"/>
      <c r="F68" s="91"/>
      <c r="G68" s="91"/>
      <c r="H68" s="91"/>
      <c r="I68" s="91"/>
    </row>
    <row r="69">
      <c r="A69" s="91"/>
      <c r="B69" s="91"/>
      <c r="C69" s="91"/>
      <c r="D69" s="91"/>
      <c r="E69" s="91"/>
      <c r="F69" s="91"/>
      <c r="G69" s="91"/>
      <c r="H69" s="91"/>
      <c r="I69" s="91"/>
    </row>
    <row r="70">
      <c r="A70" s="91"/>
      <c r="B70" s="91"/>
      <c r="C70" s="91"/>
      <c r="D70" s="91"/>
      <c r="E70" s="91"/>
      <c r="F70" s="91"/>
      <c r="G70" s="91"/>
      <c r="H70" s="91"/>
      <c r="I70" s="91"/>
    </row>
  </sheetData>
  <hyperlinks>
    <hyperlink r:id="rId1" location="gid=0&amp;range=A1" ref="F6"/>
    <hyperlink r:id="rId2" location="gid=971938071&amp;range=A1" ref="F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10" width="12.63"/>
  </cols>
  <sheetData>
    <row r="2">
      <c r="A2" s="4"/>
      <c r="B2" s="254" t="s">
        <v>1227</v>
      </c>
      <c r="C2" s="4"/>
      <c r="D2" s="4"/>
      <c r="E2" s="4"/>
      <c r="F2" s="4"/>
      <c r="G2" s="4"/>
      <c r="H2" s="4"/>
      <c r="I2" s="4"/>
      <c r="J2" s="4"/>
    </row>
    <row r="4">
      <c r="B4" s="7" t="s">
        <v>567</v>
      </c>
    </row>
    <row r="5">
      <c r="B5" s="66" t="s">
        <v>1228</v>
      </c>
    </row>
    <row r="6">
      <c r="B6" s="66" t="s">
        <v>1229</v>
      </c>
    </row>
    <row r="7">
      <c r="B7" s="66" t="s">
        <v>1230</v>
      </c>
      <c r="D7" s="312"/>
      <c r="E7" s="312"/>
      <c r="F7" s="312"/>
    </row>
    <row r="8">
      <c r="C8" s="211" t="s">
        <v>1231</v>
      </c>
      <c r="D8" s="211"/>
      <c r="E8" s="211"/>
      <c r="F8" s="121"/>
    </row>
    <row r="9">
      <c r="C9" s="292" t="s">
        <v>1232</v>
      </c>
      <c r="D9" s="560" t="s">
        <v>1233</v>
      </c>
      <c r="E9" s="561"/>
      <c r="F9" s="562"/>
      <c r="G9" s="535"/>
      <c r="H9" s="535"/>
      <c r="I9" s="563"/>
    </row>
    <row r="10">
      <c r="C10" s="287">
        <v>1.0</v>
      </c>
      <c r="D10" s="560" t="s">
        <v>1234</v>
      </c>
      <c r="E10" s="561"/>
      <c r="F10" s="562"/>
      <c r="G10" s="535"/>
      <c r="H10" s="535"/>
      <c r="I10" s="563"/>
    </row>
    <row r="11">
      <c r="C11" s="287">
        <v>5.0</v>
      </c>
      <c r="D11" s="560" t="s">
        <v>1234</v>
      </c>
      <c r="E11" s="561"/>
      <c r="F11" s="562"/>
      <c r="G11" s="535"/>
      <c r="H11" s="535"/>
      <c r="I11" s="563"/>
    </row>
    <row r="12">
      <c r="C12" s="287">
        <v>10.0</v>
      </c>
      <c r="D12" s="560" t="s">
        <v>1234</v>
      </c>
      <c r="E12" s="561"/>
      <c r="F12" s="562"/>
      <c r="G12" s="535"/>
      <c r="H12" s="535"/>
      <c r="I12" s="563"/>
    </row>
    <row r="13">
      <c r="C13" s="287">
        <v>15.0</v>
      </c>
      <c r="D13" s="560" t="s">
        <v>1234</v>
      </c>
      <c r="E13" s="561"/>
      <c r="F13" s="562"/>
      <c r="G13" s="535"/>
      <c r="H13" s="535"/>
      <c r="I13" s="563"/>
    </row>
    <row r="14">
      <c r="C14" s="287">
        <v>20.0</v>
      </c>
      <c r="D14" s="560" t="s">
        <v>1235</v>
      </c>
      <c r="E14" s="561"/>
      <c r="F14" s="562"/>
      <c r="G14" s="535"/>
      <c r="H14" s="535"/>
      <c r="I14" s="563"/>
    </row>
    <row r="15">
      <c r="C15" s="287">
        <v>30.0</v>
      </c>
      <c r="D15" s="560" t="s">
        <v>1235</v>
      </c>
      <c r="E15" s="561"/>
      <c r="F15" s="562"/>
      <c r="G15" s="535"/>
      <c r="H15" s="535"/>
      <c r="I15" s="563"/>
    </row>
    <row r="16">
      <c r="C16" s="287">
        <v>40.0</v>
      </c>
      <c r="D16" s="307" t="s">
        <v>1236</v>
      </c>
      <c r="E16" s="561"/>
      <c r="F16" s="562"/>
      <c r="G16" s="535"/>
      <c r="H16" s="535"/>
      <c r="I16" s="563"/>
    </row>
    <row r="17">
      <c r="C17" s="287">
        <v>50.0</v>
      </c>
      <c r="D17" s="307" t="s">
        <v>1236</v>
      </c>
      <c r="E17" s="561"/>
      <c r="F17" s="562"/>
      <c r="G17" s="535"/>
      <c r="H17" s="535"/>
      <c r="I17" s="563"/>
    </row>
    <row r="18">
      <c r="C18" s="287">
        <v>60.0</v>
      </c>
      <c r="D18" s="307" t="s">
        <v>1236</v>
      </c>
      <c r="E18" s="561"/>
      <c r="F18" s="562"/>
      <c r="G18" s="535"/>
      <c r="H18" s="535"/>
      <c r="I18" s="563"/>
    </row>
    <row r="19">
      <c r="C19" s="287">
        <v>70.0</v>
      </c>
      <c r="D19" s="560" t="s">
        <v>1237</v>
      </c>
      <c r="E19" s="561"/>
      <c r="F19" s="562"/>
      <c r="G19" s="535"/>
      <c r="H19" s="535"/>
      <c r="I19" s="563"/>
    </row>
    <row r="20">
      <c r="C20" s="287">
        <v>80.0</v>
      </c>
      <c r="D20" s="560" t="s">
        <v>1237</v>
      </c>
      <c r="E20" s="561"/>
      <c r="F20" s="562"/>
      <c r="G20" s="535"/>
      <c r="H20" s="535"/>
      <c r="I20" s="563"/>
    </row>
    <row r="21">
      <c r="C21" s="287">
        <v>90.0</v>
      </c>
      <c r="D21" s="560" t="s">
        <v>1237</v>
      </c>
      <c r="E21" s="561"/>
      <c r="F21" s="562"/>
      <c r="G21" s="535"/>
      <c r="H21" s="535"/>
      <c r="I21" s="563"/>
    </row>
    <row r="22">
      <c r="C22" s="291">
        <v>100.0</v>
      </c>
      <c r="D22" s="305" t="s">
        <v>1237</v>
      </c>
      <c r="E22" s="535"/>
      <c r="F22" s="535"/>
      <c r="G22" s="535"/>
      <c r="H22" s="535"/>
      <c r="I22" s="563"/>
    </row>
    <row r="23">
      <c r="C23" s="287">
        <v>110.0</v>
      </c>
      <c r="D23" s="305" t="s">
        <v>1237</v>
      </c>
      <c r="E23" s="535"/>
      <c r="F23" s="535"/>
      <c r="G23" s="535"/>
      <c r="H23" s="535"/>
      <c r="I23" s="563"/>
    </row>
    <row r="24">
      <c r="C24" s="287">
        <v>120.0</v>
      </c>
      <c r="D24" s="560" t="s">
        <v>1237</v>
      </c>
      <c r="E24" s="564"/>
      <c r="F24" s="564"/>
      <c r="G24" s="535"/>
      <c r="H24" s="535"/>
      <c r="I24" s="563"/>
    </row>
    <row r="25">
      <c r="C25" s="287">
        <v>130.0</v>
      </c>
      <c r="D25" s="560" t="s">
        <v>1237</v>
      </c>
      <c r="E25" s="561"/>
      <c r="F25" s="561"/>
      <c r="G25" s="535"/>
      <c r="H25" s="535"/>
      <c r="I25" s="563"/>
    </row>
    <row r="26">
      <c r="C26" s="287">
        <v>140.0</v>
      </c>
      <c r="D26" s="560" t="s">
        <v>1237</v>
      </c>
      <c r="E26" s="561"/>
      <c r="F26" s="561"/>
      <c r="G26" s="535"/>
      <c r="H26" s="535"/>
      <c r="I26" s="563"/>
    </row>
    <row r="27">
      <c r="C27" s="287">
        <v>150.0</v>
      </c>
      <c r="D27" s="560" t="s">
        <v>1237</v>
      </c>
      <c r="E27" s="561"/>
      <c r="F27" s="561"/>
      <c r="G27" s="535"/>
      <c r="H27" s="535"/>
      <c r="I27" s="563"/>
    </row>
    <row r="28">
      <c r="C28" s="211"/>
      <c r="D28" s="211"/>
      <c r="E28" s="211"/>
      <c r="F28" s="211"/>
    </row>
    <row r="29">
      <c r="C29" s="211"/>
      <c r="D29" s="211"/>
      <c r="E29" s="211"/>
      <c r="F29" s="21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 width="3.88"/>
  </cols>
  <sheetData>
    <row r="1">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row>
    <row r="2">
      <c r="A2" s="4"/>
      <c r="B2" s="254" t="s">
        <v>1238</v>
      </c>
      <c r="C2" s="4"/>
      <c r="D2" s="4"/>
      <c r="E2" s="4"/>
      <c r="F2" s="4"/>
      <c r="G2" s="4"/>
      <c r="H2" s="4"/>
      <c r="I2" s="4"/>
      <c r="J2" s="4"/>
      <c r="K2" s="4"/>
      <c r="L2" s="4"/>
      <c r="M2" s="4"/>
      <c r="N2" s="4"/>
      <c r="O2" s="4"/>
      <c r="P2" s="4"/>
      <c r="Q2" s="4"/>
      <c r="R2" s="4"/>
      <c r="S2" s="4"/>
      <c r="T2" s="4"/>
      <c r="U2" s="4"/>
      <c r="V2" s="4"/>
      <c r="W2" s="4"/>
      <c r="X2" s="4"/>
      <c r="Y2" s="4"/>
      <c r="Z2" s="4"/>
    </row>
    <row r="3">
      <c r="A3" s="238"/>
      <c r="B3" s="238"/>
      <c r="C3" s="238"/>
      <c r="D3" s="238"/>
      <c r="E3" s="238"/>
      <c r="F3" s="238"/>
      <c r="G3" s="238"/>
      <c r="H3" s="238"/>
      <c r="I3" s="238"/>
      <c r="J3" s="238"/>
      <c r="K3" s="238"/>
      <c r="L3" s="238"/>
      <c r="M3" s="238"/>
      <c r="N3" s="238"/>
      <c r="O3" s="238"/>
      <c r="P3" s="238"/>
      <c r="Q3" s="238"/>
      <c r="R3" s="238"/>
      <c r="S3" s="238"/>
      <c r="T3" s="238"/>
      <c r="U3" s="238"/>
      <c r="V3" s="238"/>
      <c r="W3" s="238"/>
      <c r="X3" s="238"/>
      <c r="Y3" s="238"/>
      <c r="Z3" s="238"/>
    </row>
    <row r="4">
      <c r="A4" s="238"/>
      <c r="B4" s="7" t="s">
        <v>1239</v>
      </c>
      <c r="C4" s="238"/>
      <c r="D4" s="238"/>
      <c r="E4" s="238"/>
      <c r="F4" s="238"/>
      <c r="G4" s="238"/>
      <c r="H4" s="238"/>
      <c r="I4" s="238"/>
      <c r="J4" s="238"/>
      <c r="K4" s="238"/>
      <c r="L4" s="238"/>
      <c r="M4" s="238"/>
      <c r="N4" s="238"/>
      <c r="O4" s="238"/>
      <c r="P4" s="238"/>
      <c r="Q4" s="238"/>
      <c r="R4" s="238"/>
      <c r="S4" s="238"/>
      <c r="T4" s="238"/>
      <c r="U4" s="238"/>
      <c r="V4" s="238"/>
      <c r="W4" s="238"/>
      <c r="X4" s="238"/>
      <c r="Y4" s="238"/>
      <c r="Z4" s="238"/>
    </row>
    <row r="5">
      <c r="A5" s="238"/>
      <c r="C5" s="164" t="s">
        <v>1240</v>
      </c>
      <c r="D5" s="238"/>
      <c r="E5" s="238"/>
      <c r="F5" s="238"/>
      <c r="G5" s="238"/>
      <c r="H5" s="238"/>
      <c r="I5" s="238"/>
      <c r="J5" s="238"/>
      <c r="K5" s="238"/>
      <c r="L5" s="238"/>
      <c r="M5" s="238"/>
      <c r="N5" s="238"/>
      <c r="O5" s="238"/>
      <c r="P5" s="238"/>
      <c r="Q5" s="238"/>
      <c r="R5" s="238"/>
      <c r="S5" s="238"/>
      <c r="T5" s="238"/>
      <c r="U5" s="238"/>
      <c r="V5" s="238"/>
      <c r="W5" s="238"/>
      <c r="X5" s="238"/>
      <c r="Y5" s="238"/>
      <c r="Z5" s="238"/>
    </row>
    <row r="6">
      <c r="A6" s="238"/>
      <c r="C6" s="164" t="s">
        <v>1241</v>
      </c>
      <c r="D6" s="238"/>
      <c r="E6" s="238"/>
      <c r="F6" s="238"/>
      <c r="G6" s="238"/>
      <c r="H6" s="238"/>
      <c r="I6" s="238"/>
      <c r="J6" s="238"/>
      <c r="K6" s="238"/>
      <c r="L6" s="238"/>
      <c r="M6" s="238"/>
      <c r="N6" s="238"/>
      <c r="O6" s="238"/>
      <c r="P6" s="238"/>
      <c r="Q6" s="238"/>
      <c r="R6" s="238"/>
      <c r="S6" s="238"/>
      <c r="T6" s="238"/>
      <c r="U6" s="238"/>
      <c r="V6" s="238"/>
      <c r="W6" s="238"/>
      <c r="X6" s="238"/>
      <c r="Y6" s="238"/>
      <c r="Z6" s="238"/>
    </row>
    <row r="7">
      <c r="A7" s="238"/>
      <c r="C7" s="164" t="s">
        <v>1242</v>
      </c>
      <c r="D7" s="238"/>
      <c r="E7" s="238"/>
      <c r="F7" s="238"/>
      <c r="G7" s="238"/>
      <c r="H7" s="238"/>
      <c r="I7" s="238"/>
      <c r="J7" s="238"/>
      <c r="K7" s="238"/>
      <c r="L7" s="238"/>
      <c r="M7" s="238"/>
      <c r="N7" s="238"/>
      <c r="O7" s="238"/>
      <c r="P7" s="238"/>
      <c r="Q7" s="238"/>
      <c r="R7" s="238"/>
      <c r="S7" s="238"/>
      <c r="T7" s="238"/>
      <c r="U7" s="238"/>
      <c r="V7" s="238"/>
      <c r="W7" s="238"/>
      <c r="X7" s="238"/>
      <c r="Y7" s="238"/>
      <c r="Z7" s="238"/>
    </row>
    <row r="8">
      <c r="A8" s="238"/>
      <c r="C8" s="164" t="s">
        <v>1243</v>
      </c>
      <c r="D8" s="238"/>
      <c r="E8" s="238"/>
      <c r="F8" s="238"/>
      <c r="G8" s="238"/>
      <c r="H8" s="238"/>
      <c r="I8" s="238"/>
      <c r="J8" s="238"/>
      <c r="K8" s="238"/>
      <c r="L8" s="238"/>
      <c r="M8" s="238"/>
      <c r="N8" s="238"/>
      <c r="O8" s="238"/>
      <c r="P8" s="238"/>
      <c r="Q8" s="238"/>
      <c r="R8" s="238"/>
      <c r="S8" s="238"/>
      <c r="T8" s="238"/>
      <c r="U8" s="238"/>
      <c r="V8" s="238"/>
      <c r="W8" s="238"/>
      <c r="X8" s="238"/>
      <c r="Y8" s="238"/>
      <c r="Z8" s="238"/>
    </row>
    <row r="9">
      <c r="A9" s="238"/>
      <c r="C9" s="164" t="s">
        <v>1244</v>
      </c>
      <c r="D9" s="238"/>
      <c r="E9" s="238"/>
      <c r="F9" s="238"/>
      <c r="G9" s="238"/>
      <c r="H9" s="238"/>
      <c r="I9" s="238"/>
      <c r="J9" s="238"/>
      <c r="K9" s="238"/>
      <c r="L9" s="238"/>
      <c r="M9" s="238"/>
      <c r="N9" s="238"/>
      <c r="O9" s="238"/>
      <c r="P9" s="238"/>
      <c r="Q9" s="238"/>
      <c r="R9" s="238"/>
      <c r="S9" s="238"/>
      <c r="T9" s="238"/>
      <c r="U9" s="238"/>
      <c r="V9" s="238"/>
      <c r="W9" s="238"/>
      <c r="X9" s="238"/>
      <c r="Y9" s="238"/>
      <c r="Z9" s="238"/>
    </row>
    <row r="10">
      <c r="A10" s="238"/>
      <c r="C10" s="164" t="s">
        <v>1245</v>
      </c>
      <c r="D10" s="238"/>
      <c r="E10" s="238"/>
      <c r="F10" s="238"/>
      <c r="G10" s="238"/>
      <c r="H10" s="238"/>
      <c r="I10" s="238"/>
      <c r="J10" s="238"/>
      <c r="K10" s="238"/>
      <c r="L10" s="238"/>
      <c r="M10" s="238"/>
      <c r="N10" s="238"/>
      <c r="O10" s="238"/>
      <c r="P10" s="238"/>
      <c r="Q10" s="238"/>
      <c r="R10" s="238"/>
      <c r="S10" s="238"/>
      <c r="T10" s="238"/>
      <c r="U10" s="238"/>
      <c r="V10" s="238"/>
      <c r="W10" s="238"/>
      <c r="X10" s="238"/>
      <c r="Y10" s="238"/>
      <c r="Z10" s="238"/>
    </row>
    <row r="11">
      <c r="A11" s="238"/>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row>
    <row r="12">
      <c r="A12" s="238"/>
      <c r="C12" s="164" t="s">
        <v>1246</v>
      </c>
      <c r="D12" s="238"/>
      <c r="E12" s="238"/>
      <c r="F12" s="238"/>
      <c r="G12" s="238"/>
      <c r="H12" s="238"/>
      <c r="I12" s="238"/>
      <c r="J12" s="238"/>
      <c r="K12" s="238"/>
      <c r="L12" s="238"/>
      <c r="M12" s="238"/>
      <c r="N12" s="238"/>
      <c r="O12" s="238"/>
      <c r="P12" s="238"/>
      <c r="Q12" s="238"/>
      <c r="R12" s="238"/>
      <c r="S12" s="238"/>
      <c r="T12" s="238"/>
      <c r="U12" s="238"/>
      <c r="V12" s="238"/>
      <c r="W12" s="238"/>
      <c r="X12" s="238"/>
      <c r="Y12" s="238"/>
      <c r="Z12" s="238"/>
    </row>
    <row r="13">
      <c r="A13" s="238"/>
      <c r="C13" s="164" t="s">
        <v>1247</v>
      </c>
      <c r="D13" s="238"/>
      <c r="E13" s="238"/>
      <c r="F13" s="238"/>
      <c r="G13" s="238"/>
      <c r="H13" s="238"/>
      <c r="I13" s="238"/>
      <c r="J13" s="238"/>
      <c r="K13" s="238"/>
      <c r="L13" s="238"/>
      <c r="M13" s="238"/>
      <c r="N13" s="238"/>
      <c r="O13" s="238"/>
      <c r="P13" s="238"/>
      <c r="Q13" s="238"/>
      <c r="R13" s="238"/>
      <c r="S13" s="238"/>
      <c r="T13" s="238"/>
      <c r="U13" s="238"/>
      <c r="V13" s="238"/>
      <c r="W13" s="238"/>
      <c r="X13" s="238"/>
      <c r="Y13" s="238"/>
      <c r="Z13" s="238"/>
    </row>
    <row r="14">
      <c r="A14" s="238"/>
      <c r="C14" s="164" t="s">
        <v>1248</v>
      </c>
      <c r="D14" s="238"/>
      <c r="E14" s="238"/>
      <c r="F14" s="238"/>
      <c r="G14" s="238"/>
      <c r="H14" s="238"/>
      <c r="I14" s="238"/>
      <c r="J14" s="238"/>
      <c r="K14" s="238"/>
      <c r="L14" s="238"/>
      <c r="M14" s="238"/>
      <c r="N14" s="238"/>
      <c r="O14" s="238"/>
      <c r="P14" s="238"/>
      <c r="Q14" s="238"/>
      <c r="R14" s="238"/>
      <c r="S14" s="238"/>
      <c r="T14" s="238"/>
      <c r="U14" s="238"/>
      <c r="V14" s="238"/>
      <c r="W14" s="238"/>
      <c r="X14" s="238"/>
      <c r="Y14" s="238"/>
      <c r="Z14" s="238"/>
    </row>
    <row r="15">
      <c r="A15" s="238"/>
      <c r="B15" s="164"/>
      <c r="C15" s="238"/>
      <c r="D15" s="238"/>
      <c r="E15" s="238"/>
      <c r="F15" s="238"/>
      <c r="G15" s="238"/>
      <c r="H15" s="238"/>
      <c r="I15" s="238"/>
      <c r="J15" s="238"/>
      <c r="K15" s="238"/>
      <c r="L15" s="238"/>
      <c r="M15" s="238"/>
      <c r="N15" s="238"/>
      <c r="O15" s="238"/>
      <c r="P15" s="238"/>
      <c r="Q15" s="238"/>
      <c r="R15" s="238"/>
      <c r="S15" s="238"/>
      <c r="T15" s="238"/>
      <c r="U15" s="238"/>
      <c r="V15" s="238"/>
      <c r="W15" s="238"/>
      <c r="X15" s="238"/>
      <c r="Y15" s="238"/>
      <c r="Z15" s="238"/>
    </row>
    <row r="16">
      <c r="A16" s="238"/>
      <c r="B16" s="7" t="s">
        <v>1249</v>
      </c>
      <c r="C16" s="238"/>
      <c r="D16" s="238"/>
      <c r="E16" s="238"/>
      <c r="F16" s="238"/>
      <c r="G16" s="238"/>
      <c r="H16" s="238"/>
      <c r="I16" s="238"/>
      <c r="J16" s="238"/>
      <c r="K16" s="238"/>
      <c r="L16" s="238"/>
      <c r="M16" s="238"/>
      <c r="N16" s="238"/>
      <c r="O16" s="238"/>
      <c r="P16" s="238"/>
      <c r="Q16" s="238"/>
      <c r="R16" s="238"/>
      <c r="S16" s="238"/>
      <c r="T16" s="238"/>
      <c r="U16" s="238"/>
      <c r="V16" s="238"/>
      <c r="W16" s="238"/>
      <c r="X16" s="238"/>
      <c r="Y16" s="238"/>
      <c r="Z16" s="238"/>
    </row>
    <row r="17">
      <c r="A17" s="238"/>
      <c r="C17" s="164" t="s">
        <v>1250</v>
      </c>
      <c r="D17" s="238"/>
      <c r="E17" s="238"/>
      <c r="F17" s="238"/>
      <c r="G17" s="238"/>
      <c r="H17" s="238"/>
      <c r="I17" s="238"/>
      <c r="J17" s="238"/>
      <c r="K17" s="238"/>
      <c r="L17" s="238"/>
      <c r="M17" s="238"/>
      <c r="N17" s="238"/>
      <c r="O17" s="238"/>
      <c r="P17" s="238"/>
      <c r="Q17" s="238"/>
      <c r="R17" s="238"/>
      <c r="S17" s="238"/>
      <c r="T17" s="238"/>
      <c r="U17" s="238"/>
      <c r="V17" s="238"/>
      <c r="W17" s="238"/>
      <c r="X17" s="238"/>
      <c r="Y17" s="238"/>
      <c r="Z17" s="238"/>
    </row>
    <row r="18">
      <c r="A18" s="238"/>
      <c r="C18" s="164" t="s">
        <v>1251</v>
      </c>
      <c r="D18" s="238"/>
      <c r="E18" s="238"/>
      <c r="F18" s="238"/>
      <c r="G18" s="238"/>
      <c r="H18" s="238"/>
      <c r="I18" s="238"/>
      <c r="J18" s="238"/>
      <c r="K18" s="238"/>
      <c r="L18" s="238"/>
      <c r="M18" s="238"/>
      <c r="N18" s="238"/>
      <c r="O18" s="238"/>
      <c r="P18" s="238"/>
      <c r="Q18" s="238"/>
      <c r="R18" s="238"/>
      <c r="S18" s="238"/>
      <c r="T18" s="238"/>
      <c r="U18" s="238"/>
      <c r="V18" s="238"/>
      <c r="W18" s="238"/>
      <c r="X18" s="238"/>
      <c r="Y18" s="238"/>
      <c r="Z18" s="238"/>
    </row>
    <row r="19">
      <c r="A19" s="238"/>
      <c r="C19" s="164" t="s">
        <v>1252</v>
      </c>
      <c r="D19" s="238"/>
      <c r="E19" s="238"/>
      <c r="F19" s="238"/>
      <c r="G19" s="238"/>
      <c r="H19" s="238"/>
      <c r="I19" s="238"/>
      <c r="J19" s="238"/>
      <c r="K19" s="238"/>
      <c r="L19" s="238"/>
      <c r="M19" s="238"/>
      <c r="N19" s="238"/>
      <c r="O19" s="238"/>
      <c r="P19" s="238"/>
      <c r="Q19" s="238"/>
      <c r="R19" s="238"/>
      <c r="S19" s="238"/>
      <c r="T19" s="238"/>
      <c r="U19" s="238"/>
      <c r="V19" s="238"/>
      <c r="W19" s="238"/>
      <c r="X19" s="238"/>
      <c r="Y19" s="238"/>
      <c r="Z19" s="238"/>
    </row>
    <row r="20">
      <c r="A20" s="238"/>
      <c r="C20" s="164" t="s">
        <v>1253</v>
      </c>
      <c r="D20" s="238"/>
      <c r="E20" s="238"/>
      <c r="F20" s="238"/>
      <c r="G20" s="238"/>
      <c r="H20" s="238"/>
      <c r="I20" s="238"/>
      <c r="J20" s="238"/>
      <c r="K20" s="238"/>
      <c r="L20" s="238"/>
      <c r="M20" s="238"/>
      <c r="N20" s="238"/>
      <c r="O20" s="238"/>
      <c r="P20" s="238"/>
      <c r="Q20" s="238"/>
      <c r="R20" s="238"/>
      <c r="S20" s="238"/>
      <c r="T20" s="238"/>
      <c r="U20" s="238"/>
      <c r="V20" s="238"/>
      <c r="W20" s="238"/>
      <c r="X20" s="238"/>
      <c r="Y20" s="238"/>
      <c r="Z20" s="238"/>
    </row>
    <row r="21">
      <c r="A21" s="238"/>
      <c r="C21" s="164" t="s">
        <v>1254</v>
      </c>
      <c r="D21" s="238"/>
      <c r="E21" s="238"/>
      <c r="F21" s="238"/>
      <c r="G21" s="238"/>
      <c r="H21" s="238"/>
      <c r="I21" s="238"/>
      <c r="J21" s="238"/>
      <c r="K21" s="238"/>
      <c r="L21" s="238"/>
      <c r="M21" s="238"/>
      <c r="N21" s="238"/>
      <c r="O21" s="238"/>
      <c r="P21" s="238"/>
      <c r="Q21" s="238"/>
      <c r="R21" s="238"/>
      <c r="S21" s="238"/>
      <c r="T21" s="238"/>
      <c r="U21" s="238"/>
      <c r="V21" s="238"/>
      <c r="W21" s="238"/>
      <c r="X21" s="238"/>
      <c r="Y21" s="238"/>
      <c r="Z21" s="238"/>
    </row>
    <row r="22">
      <c r="A22" s="238"/>
      <c r="C22" s="164" t="s">
        <v>1255</v>
      </c>
      <c r="D22" s="238"/>
      <c r="E22" s="238"/>
      <c r="F22" s="238"/>
      <c r="G22" s="238"/>
      <c r="H22" s="238"/>
      <c r="I22" s="238"/>
      <c r="J22" s="238"/>
      <c r="K22" s="238"/>
      <c r="L22" s="238"/>
      <c r="M22" s="238"/>
      <c r="N22" s="238"/>
      <c r="O22" s="238"/>
      <c r="P22" s="238"/>
      <c r="Q22" s="238"/>
      <c r="R22" s="238"/>
      <c r="S22" s="238"/>
      <c r="T22" s="238"/>
      <c r="U22" s="238"/>
      <c r="V22" s="238"/>
      <c r="W22" s="238"/>
      <c r="X22" s="238"/>
      <c r="Y22" s="238"/>
      <c r="Z22" s="238"/>
    </row>
    <row r="23">
      <c r="A23" s="238"/>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c r="Z23" s="23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 width="4.13"/>
    <col customWidth="1" min="6" max="6" width="23.13"/>
    <col customWidth="1" min="7" max="7" width="50.75"/>
  </cols>
  <sheetData>
    <row r="2">
      <c r="A2" s="4"/>
      <c r="B2" s="254" t="s">
        <v>1256</v>
      </c>
      <c r="C2" s="4"/>
      <c r="D2" s="4"/>
      <c r="E2" s="4"/>
      <c r="F2" s="4"/>
      <c r="G2" s="4"/>
      <c r="H2" s="4"/>
    </row>
    <row r="4">
      <c r="B4" s="7" t="s">
        <v>1257</v>
      </c>
    </row>
    <row r="5">
      <c r="B5" s="238"/>
      <c r="C5" s="164" t="s">
        <v>1258</v>
      </c>
      <c r="D5" s="238"/>
      <c r="E5" s="238"/>
      <c r="F5" s="238"/>
      <c r="G5" s="238"/>
      <c r="H5" s="238"/>
    </row>
    <row r="6">
      <c r="B6" s="238"/>
      <c r="D6" s="513" t="s">
        <v>1259</v>
      </c>
      <c r="E6" s="565"/>
      <c r="F6" s="565"/>
      <c r="G6" s="565"/>
      <c r="H6" s="565"/>
    </row>
    <row r="7">
      <c r="B7" s="238"/>
      <c r="D7" s="513" t="s">
        <v>1260</v>
      </c>
      <c r="E7" s="513"/>
      <c r="F7" s="513"/>
      <c r="G7" s="565"/>
      <c r="H7" s="565"/>
    </row>
    <row r="8">
      <c r="B8" s="238"/>
      <c r="D8" s="513" t="s">
        <v>1261</v>
      </c>
      <c r="E8" s="513"/>
      <c r="F8" s="513"/>
      <c r="G8" s="565"/>
      <c r="H8" s="565"/>
    </row>
    <row r="9">
      <c r="B9" s="238"/>
      <c r="E9" s="513" t="s">
        <v>1262</v>
      </c>
      <c r="F9" s="513"/>
      <c r="G9" s="565"/>
      <c r="H9" s="565"/>
    </row>
    <row r="10">
      <c r="B10" s="238"/>
      <c r="E10" s="513" t="s">
        <v>1263</v>
      </c>
      <c r="F10" s="513"/>
      <c r="G10" s="565"/>
      <c r="H10" s="565"/>
    </row>
    <row r="11">
      <c r="B11" s="238"/>
      <c r="E11" s="513" t="s">
        <v>1264</v>
      </c>
      <c r="F11" s="513"/>
      <c r="G11" s="565"/>
      <c r="H11" s="565"/>
    </row>
    <row r="12">
      <c r="B12" s="238"/>
      <c r="E12" s="513" t="s">
        <v>1265</v>
      </c>
      <c r="F12" s="513"/>
      <c r="G12" s="565"/>
      <c r="H12" s="565"/>
    </row>
    <row r="13">
      <c r="B13" s="238"/>
      <c r="C13" s="513"/>
      <c r="D13" s="513" t="s">
        <v>1266</v>
      </c>
      <c r="E13" s="513"/>
      <c r="F13" s="513"/>
      <c r="G13" s="565"/>
      <c r="H13" s="565"/>
    </row>
    <row r="14">
      <c r="B14" s="238"/>
      <c r="C14" s="513"/>
      <c r="D14" s="513" t="s">
        <v>1267</v>
      </c>
      <c r="E14" s="513"/>
      <c r="F14" s="513"/>
      <c r="G14" s="565"/>
      <c r="H14" s="565"/>
    </row>
    <row r="15">
      <c r="B15" s="238"/>
      <c r="C15" s="513"/>
      <c r="D15" s="513"/>
      <c r="E15" s="513"/>
      <c r="F15" s="513"/>
      <c r="G15" s="565"/>
      <c r="H15" s="565"/>
    </row>
    <row r="16">
      <c r="B16" s="238"/>
      <c r="C16" s="513" t="s">
        <v>1268</v>
      </c>
      <c r="D16" s="513"/>
      <c r="E16" s="513"/>
      <c r="F16" s="513"/>
      <c r="G16" s="565"/>
      <c r="H16" s="565"/>
    </row>
    <row r="17">
      <c r="B17" s="238"/>
      <c r="C17" s="513"/>
      <c r="D17" s="513" t="s">
        <v>1269</v>
      </c>
      <c r="E17" s="513"/>
      <c r="F17" s="513"/>
      <c r="G17" s="565"/>
      <c r="H17" s="565"/>
    </row>
    <row r="18">
      <c r="B18" s="238"/>
      <c r="C18" s="513"/>
      <c r="D18" s="513"/>
      <c r="E18" s="513" t="s">
        <v>1270</v>
      </c>
      <c r="F18" s="513"/>
      <c r="G18" s="565"/>
      <c r="H18" s="565"/>
    </row>
    <row r="19">
      <c r="B19" s="238"/>
      <c r="C19" s="513"/>
      <c r="D19" s="513"/>
      <c r="E19" s="513" t="s">
        <v>1271</v>
      </c>
      <c r="F19" s="513"/>
      <c r="G19" s="565"/>
      <c r="H19" s="565"/>
    </row>
    <row r="20">
      <c r="B20" s="238"/>
      <c r="C20" s="513"/>
      <c r="D20" s="513" t="s">
        <v>1272</v>
      </c>
      <c r="E20" s="513"/>
      <c r="F20" s="513"/>
      <c r="G20" s="565"/>
      <c r="H20" s="565"/>
    </row>
    <row r="21">
      <c r="B21" s="238"/>
      <c r="C21" s="513"/>
      <c r="D21" s="513" t="s">
        <v>1273</v>
      </c>
      <c r="E21" s="513"/>
      <c r="F21" s="513"/>
      <c r="G21" s="565"/>
      <c r="H21" s="565"/>
    </row>
    <row r="22">
      <c r="B22" s="238"/>
      <c r="C22" s="513"/>
      <c r="D22" s="513" t="s">
        <v>1274</v>
      </c>
      <c r="E22" s="513"/>
      <c r="F22" s="513"/>
      <c r="G22" s="565"/>
      <c r="H22" s="565"/>
    </row>
    <row r="23">
      <c r="B23" s="238"/>
      <c r="C23" s="513"/>
      <c r="D23" s="513" t="s">
        <v>1275</v>
      </c>
      <c r="E23" s="513"/>
      <c r="F23" s="513"/>
      <c r="G23" s="565"/>
      <c r="H23" s="565"/>
    </row>
    <row r="24">
      <c r="B24" s="238"/>
      <c r="C24" s="513"/>
      <c r="D24" s="513" t="s">
        <v>1276</v>
      </c>
      <c r="E24" s="513"/>
      <c r="F24" s="513"/>
      <c r="G24" s="565"/>
      <c r="H24" s="565"/>
    </row>
    <row r="25">
      <c r="B25" s="238"/>
      <c r="C25" s="513"/>
      <c r="D25" s="513" t="s">
        <v>1277</v>
      </c>
      <c r="E25" s="513"/>
      <c r="F25" s="513"/>
      <c r="G25" s="565"/>
      <c r="H25" s="565"/>
    </row>
    <row r="26">
      <c r="B26" s="238"/>
      <c r="C26" s="513"/>
      <c r="D26" s="513" t="s">
        <v>1278</v>
      </c>
      <c r="E26" s="513"/>
      <c r="F26" s="513"/>
      <c r="G26" s="565"/>
      <c r="H26" s="565"/>
    </row>
    <row r="27">
      <c r="B27" s="238"/>
      <c r="C27" s="513"/>
      <c r="D27" s="513" t="s">
        <v>1279</v>
      </c>
      <c r="E27" s="513"/>
      <c r="F27" s="513"/>
      <c r="G27" s="565"/>
      <c r="H27" s="565"/>
    </row>
    <row r="28">
      <c r="B28" s="238"/>
      <c r="C28" s="513"/>
      <c r="D28" s="513"/>
      <c r="E28" s="513" t="s">
        <v>1280</v>
      </c>
      <c r="F28" s="513"/>
      <c r="G28" s="565"/>
      <c r="H28" s="565"/>
    </row>
    <row r="29">
      <c r="B29" s="238"/>
      <c r="C29" s="513"/>
      <c r="D29" s="513"/>
      <c r="E29" s="513" t="s">
        <v>1281</v>
      </c>
      <c r="F29" s="513"/>
      <c r="G29" s="565"/>
      <c r="H29" s="565"/>
    </row>
    <row r="30">
      <c r="B30" s="238"/>
      <c r="C30" s="565"/>
      <c r="D30" s="565"/>
      <c r="E30" s="565"/>
      <c r="F30" s="513" t="s">
        <v>1282</v>
      </c>
      <c r="G30" s="565"/>
      <c r="H30" s="565"/>
    </row>
    <row r="31">
      <c r="B31" s="238"/>
      <c r="C31" s="513"/>
      <c r="D31" s="565"/>
      <c r="E31" s="565"/>
      <c r="F31" s="513" t="s">
        <v>1283</v>
      </c>
      <c r="G31" s="565"/>
      <c r="H31" s="565"/>
    </row>
    <row r="32">
      <c r="B32" s="238"/>
      <c r="C32" s="513"/>
      <c r="D32" s="513"/>
      <c r="E32" s="513"/>
      <c r="F32" s="513" t="s">
        <v>1284</v>
      </c>
      <c r="G32" s="565"/>
      <c r="H32" s="565"/>
    </row>
    <row r="33">
      <c r="B33" s="238"/>
      <c r="C33" s="513"/>
      <c r="D33" s="513"/>
      <c r="E33" s="513"/>
      <c r="F33" s="513"/>
      <c r="G33" s="565"/>
      <c r="H33" s="565"/>
    </row>
    <row r="34">
      <c r="B34" s="7" t="s">
        <v>1285</v>
      </c>
      <c r="C34" s="513"/>
      <c r="D34" s="513"/>
      <c r="E34" s="513"/>
      <c r="F34" s="513"/>
      <c r="G34" s="565"/>
      <c r="H34" s="565"/>
    </row>
    <row r="35">
      <c r="B35" s="238"/>
      <c r="C35" s="513" t="s">
        <v>1286</v>
      </c>
      <c r="D35" s="513"/>
      <c r="E35" s="513"/>
      <c r="F35" s="513"/>
      <c r="G35" s="565"/>
      <c r="H35" s="565"/>
    </row>
    <row r="36">
      <c r="B36" s="238"/>
      <c r="C36" s="566" t="s">
        <v>1287</v>
      </c>
      <c r="D36" s="567"/>
      <c r="E36" s="567"/>
      <c r="F36" s="567"/>
      <c r="G36" s="567"/>
      <c r="H36" s="568"/>
    </row>
    <row r="37">
      <c r="B37" s="238"/>
      <c r="C37" s="513"/>
      <c r="D37" s="513"/>
      <c r="E37" s="513"/>
      <c r="F37" s="513"/>
      <c r="G37" s="565"/>
      <c r="H37" s="565"/>
    </row>
    <row r="38">
      <c r="B38" s="238"/>
      <c r="C38" s="316" t="s">
        <v>1288</v>
      </c>
      <c r="D38" s="513"/>
      <c r="E38" s="513"/>
      <c r="F38" s="513"/>
      <c r="G38" s="565"/>
      <c r="H38" s="565"/>
    </row>
    <row r="39">
      <c r="B39" s="238"/>
      <c r="C39" s="513"/>
      <c r="D39" s="66" t="s">
        <v>1289</v>
      </c>
      <c r="F39" s="513"/>
      <c r="G39" s="565"/>
      <c r="H39" s="565"/>
    </row>
    <row r="40">
      <c r="B40" s="238"/>
      <c r="C40" s="513"/>
      <c r="E40" s="513" t="s">
        <v>1290</v>
      </c>
      <c r="F40" s="513"/>
      <c r="G40" s="565"/>
      <c r="H40" s="565"/>
    </row>
    <row r="41">
      <c r="B41" s="238"/>
      <c r="C41" s="513"/>
      <c r="F41" s="513"/>
      <c r="G41" s="565"/>
      <c r="H41" s="565"/>
    </row>
    <row r="42">
      <c r="B42" s="238"/>
      <c r="C42" s="513"/>
      <c r="D42" s="66" t="s">
        <v>1291</v>
      </c>
      <c r="F42" s="513"/>
      <c r="G42" s="565"/>
      <c r="H42" s="565"/>
    </row>
    <row r="43">
      <c r="B43" s="238"/>
      <c r="C43" s="565"/>
      <c r="D43" s="513"/>
      <c r="E43" s="513" t="s">
        <v>1292</v>
      </c>
      <c r="F43" s="565"/>
      <c r="G43" s="565"/>
      <c r="H43" s="565"/>
    </row>
    <row r="44">
      <c r="B44" s="238"/>
      <c r="C44" s="565"/>
      <c r="D44" s="565"/>
      <c r="E44" s="565"/>
      <c r="F44" s="565"/>
      <c r="G44" s="565"/>
      <c r="H44" s="565"/>
    </row>
    <row r="45">
      <c r="B45" s="238"/>
      <c r="C45" s="316" t="s">
        <v>1293</v>
      </c>
      <c r="D45" s="565"/>
      <c r="E45" s="565"/>
      <c r="F45" s="565"/>
      <c r="G45" s="565"/>
      <c r="H45" s="565"/>
    </row>
    <row r="46">
      <c r="B46" s="238"/>
      <c r="C46" s="565"/>
      <c r="D46" s="513" t="s">
        <v>1294</v>
      </c>
      <c r="E46" s="565"/>
      <c r="F46" s="565"/>
      <c r="G46" s="565"/>
      <c r="H46" s="565"/>
    </row>
    <row r="47">
      <c r="B47" s="238"/>
      <c r="C47" s="565"/>
      <c r="D47" s="565"/>
      <c r="E47" s="513" t="s">
        <v>1295</v>
      </c>
      <c r="F47" s="565"/>
      <c r="G47" s="565"/>
      <c r="H47" s="565"/>
    </row>
    <row r="48">
      <c r="B48" s="238"/>
      <c r="C48" s="565"/>
      <c r="D48" s="513" t="s">
        <v>1296</v>
      </c>
      <c r="E48" s="565"/>
      <c r="F48" s="513"/>
      <c r="G48" s="565"/>
      <c r="H48" s="565"/>
    </row>
    <row r="49">
      <c r="B49" s="238"/>
      <c r="C49" s="565"/>
      <c r="D49" s="565"/>
      <c r="E49" s="565"/>
      <c r="F49" s="565"/>
      <c r="G49" s="565"/>
      <c r="H49" s="565"/>
    </row>
    <row r="50">
      <c r="B50" s="238"/>
      <c r="C50" s="565"/>
      <c r="D50" s="513" t="s">
        <v>1297</v>
      </c>
      <c r="E50" s="565"/>
      <c r="F50" s="565"/>
      <c r="G50" s="565"/>
      <c r="H50" s="565"/>
    </row>
    <row r="51">
      <c r="B51" s="238"/>
      <c r="C51" s="565"/>
      <c r="D51" s="569"/>
      <c r="E51" s="513"/>
      <c r="F51" s="570" t="s">
        <v>1298</v>
      </c>
      <c r="G51" s="570" t="s">
        <v>1299</v>
      </c>
      <c r="H51" s="565"/>
    </row>
    <row r="52">
      <c r="B52" s="238"/>
      <c r="C52" s="565"/>
      <c r="D52" s="565"/>
      <c r="E52" s="565"/>
      <c r="F52" s="571" t="s">
        <v>1300</v>
      </c>
      <c r="G52" s="572" t="s">
        <v>1301</v>
      </c>
      <c r="H52" s="565"/>
    </row>
    <row r="53">
      <c r="B53" s="238"/>
      <c r="C53" s="565"/>
      <c r="D53" s="569"/>
      <c r="E53" s="513"/>
      <c r="F53" s="262"/>
      <c r="G53" s="572" t="s">
        <v>1302</v>
      </c>
      <c r="H53" s="565"/>
    </row>
    <row r="54">
      <c r="B54" s="238"/>
      <c r="C54" s="565"/>
      <c r="D54" s="565"/>
      <c r="E54" s="565"/>
      <c r="F54" s="573" t="s">
        <v>1303</v>
      </c>
      <c r="G54" s="574" t="s">
        <v>1304</v>
      </c>
      <c r="H54" s="565"/>
    </row>
    <row r="55">
      <c r="B55" s="238"/>
      <c r="C55" s="565"/>
      <c r="D55" s="513"/>
      <c r="E55" s="565"/>
      <c r="F55" s="262"/>
      <c r="G55" s="574" t="s">
        <v>1305</v>
      </c>
    </row>
    <row r="56">
      <c r="B56" s="238"/>
      <c r="C56" s="565"/>
      <c r="D56" s="569"/>
      <c r="E56" s="513"/>
      <c r="F56" s="571" t="s">
        <v>52</v>
      </c>
      <c r="G56" s="572" t="s">
        <v>1306</v>
      </c>
    </row>
    <row r="57">
      <c r="B57" s="238"/>
      <c r="C57" s="565"/>
      <c r="D57" s="565"/>
      <c r="E57" s="565"/>
      <c r="F57" s="262"/>
      <c r="G57" s="572" t="s">
        <v>1307</v>
      </c>
      <c r="H57" s="565"/>
    </row>
    <row r="58">
      <c r="B58" s="238"/>
      <c r="C58" s="565"/>
      <c r="D58" s="569"/>
      <c r="E58" s="513"/>
      <c r="F58" s="575" t="s">
        <v>99</v>
      </c>
      <c r="G58" s="574" t="s">
        <v>1308</v>
      </c>
      <c r="H58" s="565"/>
    </row>
    <row r="59">
      <c r="B59" s="238"/>
      <c r="C59" s="565"/>
      <c r="D59" s="565"/>
      <c r="E59" s="565"/>
      <c r="F59" s="571" t="s">
        <v>1309</v>
      </c>
      <c r="G59" s="572" t="s">
        <v>1310</v>
      </c>
      <c r="H59" s="565"/>
    </row>
    <row r="60">
      <c r="B60" s="238"/>
      <c r="C60" s="565"/>
      <c r="D60" s="513"/>
      <c r="E60" s="565"/>
      <c r="F60" s="262"/>
      <c r="G60" s="572" t="s">
        <v>1311</v>
      </c>
      <c r="H60" s="565"/>
    </row>
    <row r="61">
      <c r="B61" s="238"/>
      <c r="C61" s="565"/>
      <c r="D61" s="569"/>
      <c r="E61" s="513"/>
      <c r="F61" s="575" t="s">
        <v>73</v>
      </c>
      <c r="G61" s="574" t="s">
        <v>1312</v>
      </c>
      <c r="H61" s="565"/>
    </row>
    <row r="62">
      <c r="B62" s="238"/>
      <c r="C62" s="565"/>
      <c r="D62" s="565"/>
      <c r="E62" s="565"/>
      <c r="F62" s="571" t="s">
        <v>1313</v>
      </c>
      <c r="G62" s="572" t="s">
        <v>1314</v>
      </c>
      <c r="H62" s="565"/>
    </row>
    <row r="63">
      <c r="B63" s="238"/>
      <c r="C63" s="565"/>
      <c r="D63" s="565"/>
      <c r="E63" s="565"/>
      <c r="F63" s="262"/>
      <c r="G63" s="572" t="s">
        <v>1315</v>
      </c>
      <c r="H63" s="565"/>
    </row>
    <row r="64">
      <c r="B64" s="238"/>
      <c r="C64" s="565"/>
      <c r="D64" s="565"/>
      <c r="E64" s="565"/>
      <c r="F64" s="565"/>
      <c r="G64" s="565"/>
      <c r="H64" s="565"/>
    </row>
    <row r="65">
      <c r="B65" s="238"/>
      <c r="C65" s="316" t="s">
        <v>1316</v>
      </c>
      <c r="D65" s="565"/>
      <c r="E65" s="565"/>
      <c r="F65" s="565"/>
      <c r="G65" s="565"/>
      <c r="H65" s="565"/>
    </row>
    <row r="66">
      <c r="B66" s="238"/>
      <c r="C66" s="565"/>
      <c r="D66" s="66"/>
      <c r="E66" s="565"/>
      <c r="F66" s="565"/>
      <c r="G66" s="565"/>
      <c r="H66" s="565"/>
    </row>
    <row r="67">
      <c r="B67" s="238"/>
      <c r="C67" s="565"/>
      <c r="D67" s="66"/>
      <c r="E67" s="565"/>
      <c r="F67" s="570" t="s">
        <v>1317</v>
      </c>
      <c r="G67" s="570" t="s">
        <v>1299</v>
      </c>
      <c r="H67" s="565"/>
    </row>
    <row r="68">
      <c r="B68" s="238"/>
      <c r="C68" s="565"/>
      <c r="D68" s="66"/>
      <c r="E68" s="565"/>
      <c r="F68" s="576" t="s">
        <v>124</v>
      </c>
      <c r="G68" s="577" t="s">
        <v>1318</v>
      </c>
      <c r="H68" s="565"/>
    </row>
    <row r="69">
      <c r="B69" s="238"/>
      <c r="C69" s="565"/>
      <c r="D69" s="66"/>
      <c r="E69" s="565"/>
      <c r="F69" s="575" t="s">
        <v>1319</v>
      </c>
      <c r="G69" s="578" t="s">
        <v>1320</v>
      </c>
      <c r="H69" s="565"/>
    </row>
    <row r="70">
      <c r="B70" s="238"/>
      <c r="C70" s="565"/>
      <c r="D70" s="66"/>
      <c r="E70" s="565"/>
      <c r="F70" s="576" t="s">
        <v>1321</v>
      </c>
      <c r="G70" s="577" t="s">
        <v>1322</v>
      </c>
      <c r="H70" s="565"/>
    </row>
    <row r="71">
      <c r="B71" s="238"/>
      <c r="C71" s="565"/>
      <c r="D71" s="66"/>
      <c r="E71" s="565"/>
      <c r="F71" s="575" t="s">
        <v>83</v>
      </c>
      <c r="G71" s="578" t="s">
        <v>1323</v>
      </c>
      <c r="H71" s="565"/>
    </row>
    <row r="72">
      <c r="B72" s="238"/>
      <c r="C72" s="565"/>
      <c r="D72" s="66"/>
      <c r="E72" s="565"/>
      <c r="F72" s="576" t="s">
        <v>1092</v>
      </c>
      <c r="G72" s="577" t="s">
        <v>1324</v>
      </c>
      <c r="H72" s="565"/>
    </row>
    <row r="73">
      <c r="B73" s="238"/>
      <c r="C73" s="565"/>
      <c r="D73" s="66"/>
      <c r="E73" s="565"/>
      <c r="F73" s="573" t="s">
        <v>1325</v>
      </c>
      <c r="G73" s="578" t="s">
        <v>1326</v>
      </c>
      <c r="H73" s="565"/>
    </row>
    <row r="74">
      <c r="B74" s="238"/>
      <c r="C74" s="565"/>
      <c r="D74" s="66"/>
      <c r="E74" s="565"/>
      <c r="F74" s="262"/>
      <c r="G74" s="578" t="s">
        <v>1327</v>
      </c>
      <c r="H74" s="565"/>
    </row>
    <row r="75">
      <c r="B75" s="238"/>
      <c r="C75" s="565"/>
      <c r="D75" s="66"/>
      <c r="E75" s="565"/>
      <c r="F75" s="576" t="s">
        <v>1328</v>
      </c>
      <c r="G75" s="577" t="s">
        <v>1329</v>
      </c>
      <c r="H75" s="565"/>
    </row>
    <row r="76">
      <c r="B76" s="238"/>
      <c r="C76" s="565"/>
      <c r="D76" s="66"/>
      <c r="E76" s="565"/>
      <c r="F76" s="575" t="s">
        <v>1330</v>
      </c>
      <c r="G76" s="578" t="s">
        <v>1331</v>
      </c>
      <c r="H76" s="565"/>
    </row>
    <row r="77">
      <c r="B77" s="238"/>
      <c r="C77" s="565"/>
      <c r="D77" s="66"/>
      <c r="E77" s="565"/>
      <c r="F77" s="579" t="s">
        <v>1332</v>
      </c>
      <c r="G77" s="580" t="s">
        <v>1333</v>
      </c>
      <c r="H77" s="565"/>
    </row>
    <row r="78">
      <c r="B78" s="238"/>
      <c r="C78" s="565"/>
      <c r="D78" s="66"/>
      <c r="E78" s="565"/>
      <c r="F78" s="575" t="s">
        <v>1334</v>
      </c>
      <c r="G78" s="578" t="s">
        <v>1335</v>
      </c>
      <c r="H78" s="565"/>
    </row>
    <row r="79">
      <c r="B79" s="238"/>
      <c r="C79" s="565"/>
      <c r="D79" s="66"/>
      <c r="E79" s="565"/>
      <c r="F79" s="579" t="s">
        <v>1336</v>
      </c>
      <c r="G79" s="580" t="s">
        <v>1337</v>
      </c>
      <c r="H79" s="565"/>
    </row>
    <row r="80">
      <c r="B80" s="238"/>
      <c r="C80" s="565"/>
      <c r="D80" s="66"/>
      <c r="E80" s="565"/>
      <c r="F80" s="579" t="s">
        <v>74</v>
      </c>
      <c r="G80" s="580" t="s">
        <v>1338</v>
      </c>
      <c r="H80" s="565"/>
    </row>
    <row r="81">
      <c r="B81" s="238"/>
      <c r="C81" s="565"/>
      <c r="D81" s="66"/>
      <c r="E81" s="565"/>
      <c r="F81" s="575" t="s">
        <v>1339</v>
      </c>
      <c r="G81" s="578" t="s">
        <v>1340</v>
      </c>
      <c r="H81" s="565"/>
    </row>
    <row r="82">
      <c r="B82" s="238"/>
      <c r="C82" s="565"/>
      <c r="D82" s="513"/>
      <c r="E82" s="565"/>
      <c r="F82" s="579" t="s">
        <v>1341</v>
      </c>
      <c r="G82" s="580" t="s">
        <v>1342</v>
      </c>
      <c r="H82" s="565"/>
    </row>
    <row r="83">
      <c r="B83" s="238"/>
      <c r="C83" s="565"/>
      <c r="D83" s="569"/>
      <c r="E83" s="565"/>
      <c r="F83" s="573" t="s">
        <v>1343</v>
      </c>
      <c r="G83" s="578" t="s">
        <v>1344</v>
      </c>
      <c r="H83" s="565"/>
    </row>
    <row r="84">
      <c r="B84" s="238"/>
      <c r="C84" s="565"/>
      <c r="D84" s="569"/>
      <c r="E84" s="565"/>
      <c r="F84" s="262"/>
      <c r="G84" s="578" t="s">
        <v>1345</v>
      </c>
      <c r="H84" s="565"/>
    </row>
    <row r="85">
      <c r="B85" s="238"/>
      <c r="C85" s="565"/>
      <c r="D85" s="565"/>
      <c r="E85" s="565"/>
      <c r="F85" s="579" t="s">
        <v>1346</v>
      </c>
      <c r="G85" s="580" t="s">
        <v>1347</v>
      </c>
      <c r="H85" s="565"/>
    </row>
    <row r="86">
      <c r="B86" s="238"/>
      <c r="C86" s="565"/>
      <c r="D86" s="513"/>
      <c r="E86" s="565"/>
      <c r="F86" s="575" t="s">
        <v>1348</v>
      </c>
      <c r="G86" s="578" t="s">
        <v>1349</v>
      </c>
      <c r="H86" s="565"/>
    </row>
    <row r="87">
      <c r="B87" s="238"/>
      <c r="C87" s="565"/>
      <c r="D87" s="513"/>
      <c r="E87" s="565"/>
      <c r="F87" s="581" t="s">
        <v>1350</v>
      </c>
      <c r="G87" s="580" t="s">
        <v>1351</v>
      </c>
      <c r="H87" s="565"/>
    </row>
    <row r="88">
      <c r="B88" s="238"/>
      <c r="C88" s="565"/>
      <c r="D88" s="569"/>
      <c r="E88" s="565"/>
      <c r="F88" s="31"/>
      <c r="G88" s="582" t="s">
        <v>1352</v>
      </c>
      <c r="H88" s="565"/>
    </row>
    <row r="89">
      <c r="B89" s="238"/>
      <c r="C89" s="565"/>
      <c r="D89" s="569"/>
      <c r="E89" s="565"/>
      <c r="F89" s="31"/>
      <c r="G89" s="582" t="s">
        <v>1353</v>
      </c>
      <c r="H89" s="565"/>
    </row>
    <row r="90">
      <c r="B90" s="238"/>
      <c r="C90" s="565"/>
      <c r="D90" s="569"/>
      <c r="E90" s="565"/>
      <c r="F90" s="31"/>
      <c r="G90" s="582" t="s">
        <v>1344</v>
      </c>
      <c r="H90" s="565"/>
    </row>
    <row r="91">
      <c r="B91" s="238"/>
      <c r="C91" s="565"/>
      <c r="D91" s="569"/>
      <c r="E91" s="565"/>
      <c r="F91" s="31"/>
      <c r="G91" s="582" t="s">
        <v>1345</v>
      </c>
      <c r="H91" s="565"/>
    </row>
    <row r="92">
      <c r="B92" s="238"/>
      <c r="C92" s="565"/>
      <c r="D92" s="569"/>
      <c r="E92" s="565"/>
      <c r="F92" s="31"/>
      <c r="G92" s="582" t="s">
        <v>1354</v>
      </c>
      <c r="H92" s="565"/>
    </row>
    <row r="93">
      <c r="B93" s="238"/>
      <c r="C93" s="565"/>
      <c r="D93" s="569"/>
      <c r="E93" s="565"/>
      <c r="F93" s="262"/>
      <c r="G93" s="582" t="s">
        <v>1355</v>
      </c>
      <c r="H93" s="565"/>
    </row>
    <row r="94">
      <c r="B94" s="238"/>
      <c r="C94" s="565"/>
      <c r="D94" s="569"/>
      <c r="E94" s="565"/>
      <c r="F94" s="565"/>
      <c r="G94" s="565"/>
      <c r="H94" s="565"/>
    </row>
    <row r="95">
      <c r="B95" s="238"/>
      <c r="C95" s="316" t="s">
        <v>1356</v>
      </c>
      <c r="D95" s="565"/>
      <c r="E95" s="513"/>
      <c r="F95" s="565"/>
      <c r="G95" s="565"/>
      <c r="H95" s="565"/>
    </row>
    <row r="96">
      <c r="B96" s="238"/>
      <c r="C96" s="565"/>
      <c r="D96" s="513"/>
      <c r="E96" s="565"/>
      <c r="F96" s="565"/>
      <c r="G96" s="565"/>
      <c r="H96" s="565"/>
    </row>
    <row r="97">
      <c r="B97" s="238"/>
      <c r="C97" s="565"/>
      <c r="D97" s="569"/>
      <c r="E97" s="565"/>
      <c r="F97" s="570" t="s">
        <v>1357</v>
      </c>
      <c r="G97" s="570" t="s">
        <v>1299</v>
      </c>
      <c r="H97" s="565"/>
    </row>
    <row r="98">
      <c r="B98" s="238"/>
      <c r="C98" s="565"/>
      <c r="D98" s="565"/>
      <c r="E98" s="513"/>
      <c r="F98" s="576" t="s">
        <v>1358</v>
      </c>
      <c r="G98" s="572" t="s">
        <v>1359</v>
      </c>
      <c r="H98" s="565"/>
    </row>
    <row r="99">
      <c r="B99" s="238"/>
      <c r="C99" s="565"/>
      <c r="D99" s="513"/>
      <c r="E99" s="565"/>
      <c r="F99" s="575" t="s">
        <v>1360</v>
      </c>
      <c r="G99" s="574" t="s">
        <v>1361</v>
      </c>
      <c r="H99" s="565"/>
    </row>
    <row r="100">
      <c r="B100" s="238"/>
      <c r="C100" s="565"/>
      <c r="D100" s="565"/>
      <c r="E100" s="513"/>
      <c r="F100" s="576" t="s">
        <v>1362</v>
      </c>
      <c r="G100" s="572" t="s">
        <v>1363</v>
      </c>
      <c r="H100" s="565"/>
    </row>
    <row r="101">
      <c r="B101" s="238"/>
      <c r="C101" s="565"/>
      <c r="D101" s="513"/>
      <c r="E101" s="565"/>
      <c r="F101" s="575" t="s">
        <v>1364</v>
      </c>
      <c r="G101" s="574" t="s">
        <v>1365</v>
      </c>
      <c r="H101" s="565"/>
    </row>
    <row r="102">
      <c r="B102" s="238"/>
      <c r="C102" s="565"/>
      <c r="D102" s="565"/>
      <c r="E102" s="513"/>
      <c r="F102" s="576" t="s">
        <v>1366</v>
      </c>
      <c r="G102" s="572" t="s">
        <v>1367</v>
      </c>
      <c r="H102" s="565"/>
    </row>
    <row r="103">
      <c r="B103" s="238"/>
      <c r="C103" s="565"/>
      <c r="D103" s="569"/>
      <c r="E103" s="565"/>
      <c r="F103" s="565"/>
      <c r="G103" s="565"/>
      <c r="H103" s="565"/>
    </row>
    <row r="104">
      <c r="B104" s="238"/>
      <c r="C104" s="565"/>
      <c r="D104" s="569"/>
      <c r="E104" s="565"/>
      <c r="F104" s="565"/>
      <c r="G104" s="565"/>
      <c r="H104" s="565"/>
    </row>
    <row r="105">
      <c r="B105" s="238"/>
      <c r="C105" s="316" t="s">
        <v>1368</v>
      </c>
      <c r="D105" s="565"/>
      <c r="E105" s="513"/>
      <c r="F105" s="565"/>
      <c r="G105" s="565"/>
      <c r="H105" s="565"/>
    </row>
    <row r="106">
      <c r="B106" s="238"/>
      <c r="C106" s="565"/>
      <c r="D106" s="513"/>
      <c r="E106" s="565"/>
      <c r="F106" s="565"/>
      <c r="G106" s="565"/>
      <c r="H106" s="565"/>
    </row>
    <row r="107">
      <c r="B107" s="238"/>
      <c r="C107" s="565"/>
      <c r="D107" s="569"/>
      <c r="E107" s="565"/>
      <c r="F107" s="570" t="s">
        <v>1369</v>
      </c>
      <c r="G107" s="570" t="s">
        <v>1299</v>
      </c>
      <c r="H107" s="565"/>
    </row>
    <row r="108">
      <c r="B108" s="238"/>
      <c r="C108" s="565"/>
      <c r="D108" s="565"/>
      <c r="E108" s="513"/>
      <c r="F108" s="576"/>
      <c r="G108" s="572" t="s">
        <v>1370</v>
      </c>
      <c r="H108" s="565"/>
    </row>
    <row r="109">
      <c r="B109" s="238"/>
      <c r="C109" s="565"/>
      <c r="D109" s="513"/>
      <c r="E109" s="565"/>
      <c r="F109" s="575"/>
      <c r="G109" s="574" t="s">
        <v>1371</v>
      </c>
      <c r="H109" s="565"/>
    </row>
    <row r="110">
      <c r="B110" s="238"/>
      <c r="C110" s="565"/>
      <c r="D110" s="569"/>
      <c r="E110" s="565"/>
      <c r="F110" s="583"/>
      <c r="G110" s="572" t="s">
        <v>1372</v>
      </c>
      <c r="H110" s="565"/>
    </row>
    <row r="111">
      <c r="B111" s="238"/>
      <c r="C111" s="565"/>
      <c r="D111" s="569"/>
      <c r="F111" s="575"/>
      <c r="G111" s="574" t="s">
        <v>1373</v>
      </c>
      <c r="H111" s="565"/>
    </row>
    <row r="112">
      <c r="B112" s="238"/>
      <c r="C112" s="565"/>
      <c r="D112" s="565"/>
      <c r="E112" s="565"/>
      <c r="F112" s="565"/>
      <c r="G112" s="565"/>
      <c r="H112" s="565"/>
    </row>
    <row r="113">
      <c r="B113" s="238"/>
      <c r="C113" s="316" t="s">
        <v>1374</v>
      </c>
      <c r="E113" s="565"/>
      <c r="F113" s="565"/>
      <c r="G113" s="565"/>
      <c r="H113" s="565"/>
    </row>
    <row r="114">
      <c r="B114" s="238"/>
      <c r="C114" s="565"/>
      <c r="D114" s="569"/>
      <c r="F114" s="584" t="s">
        <v>1299</v>
      </c>
      <c r="G114" s="17"/>
      <c r="H114" s="565"/>
    </row>
    <row r="115">
      <c r="B115" s="238"/>
      <c r="C115" s="565"/>
      <c r="D115" s="565"/>
      <c r="E115" s="565"/>
      <c r="F115" s="566" t="s">
        <v>1375</v>
      </c>
      <c r="G115" s="17"/>
      <c r="H115" s="565"/>
    </row>
    <row r="116">
      <c r="B116" s="238"/>
      <c r="C116" s="565"/>
      <c r="E116" s="565"/>
      <c r="F116" s="566" t="s">
        <v>1376</v>
      </c>
      <c r="G116" s="17"/>
      <c r="H116" s="565"/>
    </row>
    <row r="117">
      <c r="H117" s="565"/>
    </row>
    <row r="119">
      <c r="B119" s="238"/>
      <c r="C119" s="565"/>
      <c r="D119" s="569"/>
      <c r="F119" s="565"/>
      <c r="G119" s="565"/>
      <c r="H119" s="565"/>
    </row>
    <row r="120">
      <c r="B120" s="238"/>
      <c r="C120" s="565"/>
      <c r="D120" s="565"/>
      <c r="E120" s="565"/>
      <c r="F120" s="565"/>
      <c r="G120" s="565"/>
      <c r="H120" s="565"/>
    </row>
    <row r="121">
      <c r="B121" s="238"/>
      <c r="C121" s="316" t="s">
        <v>1377</v>
      </c>
      <c r="E121" s="565"/>
      <c r="F121" s="565"/>
      <c r="G121" s="565"/>
      <c r="H121" s="565"/>
    </row>
    <row r="122">
      <c r="B122" s="238"/>
      <c r="C122" s="565"/>
      <c r="D122" s="513" t="s">
        <v>1378</v>
      </c>
      <c r="E122" s="513"/>
      <c r="F122" s="565"/>
      <c r="G122" s="565"/>
      <c r="H122" s="565"/>
    </row>
    <row r="123">
      <c r="B123" s="238"/>
      <c r="C123" s="565"/>
      <c r="D123" s="565"/>
      <c r="E123" s="513" t="s">
        <v>1379</v>
      </c>
      <c r="F123" s="565"/>
      <c r="G123" s="565"/>
      <c r="H123" s="565"/>
    </row>
    <row r="124">
      <c r="B124" s="238"/>
      <c r="C124" s="565"/>
      <c r="D124" s="569"/>
      <c r="E124" s="513"/>
      <c r="F124" s="565"/>
      <c r="G124" s="565"/>
      <c r="H124" s="565"/>
    </row>
    <row r="125">
      <c r="B125" s="238"/>
      <c r="C125" s="565"/>
      <c r="D125" s="565"/>
      <c r="E125" s="513" t="s">
        <v>1380</v>
      </c>
      <c r="F125" s="565"/>
      <c r="G125" s="565"/>
      <c r="H125" s="565"/>
    </row>
    <row r="126">
      <c r="B126" s="238"/>
      <c r="C126" s="565"/>
      <c r="D126" s="513"/>
      <c r="E126" s="513" t="s">
        <v>1381</v>
      </c>
      <c r="F126" s="565"/>
      <c r="G126" s="565"/>
      <c r="H126" s="565"/>
    </row>
    <row r="127">
      <c r="B127" s="238"/>
      <c r="C127" s="565"/>
      <c r="D127" s="569"/>
      <c r="E127" s="513" t="s">
        <v>1382</v>
      </c>
      <c r="F127" s="565"/>
      <c r="G127" s="565"/>
      <c r="H127" s="565"/>
    </row>
    <row r="128">
      <c r="B128" s="238"/>
      <c r="C128" s="565"/>
      <c r="D128" s="565"/>
      <c r="E128" s="513" t="s">
        <v>1383</v>
      </c>
      <c r="F128" s="565"/>
      <c r="G128" s="565"/>
      <c r="H128" s="565"/>
    </row>
    <row r="129">
      <c r="B129" s="238"/>
      <c r="C129" s="565"/>
      <c r="D129" s="565"/>
      <c r="E129" s="565"/>
      <c r="F129" s="565"/>
      <c r="G129" s="565"/>
      <c r="H129" s="565"/>
    </row>
    <row r="130">
      <c r="B130" s="238"/>
      <c r="C130" s="565"/>
      <c r="D130" s="565"/>
      <c r="E130" s="565"/>
      <c r="F130" s="565"/>
      <c r="G130" s="565"/>
      <c r="H130" s="565"/>
    </row>
  </sheetData>
  <mergeCells count="11">
    <mergeCell ref="F87:F93"/>
    <mergeCell ref="F114:G114"/>
    <mergeCell ref="F115:G115"/>
    <mergeCell ref="F116:G116"/>
    <mergeCell ref="F52:F53"/>
    <mergeCell ref="F54:F55"/>
    <mergeCell ref="F56:F57"/>
    <mergeCell ref="F59:F60"/>
    <mergeCell ref="F62:F63"/>
    <mergeCell ref="F73:F74"/>
    <mergeCell ref="F83:F8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5"/>
    <col customWidth="1" min="2" max="2" width="20.0"/>
    <col customWidth="1" min="3" max="3" width="57.13"/>
    <col customWidth="1" min="4" max="4" width="5.63"/>
    <col customWidth="1" min="5" max="5" width="20.13"/>
    <col customWidth="1" min="6" max="6" width="66.75"/>
    <col customWidth="1" min="7" max="7" width="5.63"/>
  </cols>
  <sheetData>
    <row r="1">
      <c r="A1" s="10"/>
      <c r="B1" s="10"/>
      <c r="C1" s="10"/>
      <c r="D1" s="10"/>
      <c r="E1" s="10"/>
      <c r="F1" s="10"/>
      <c r="G1" s="10"/>
    </row>
    <row r="2">
      <c r="A2" s="10"/>
      <c r="B2" s="8" t="s">
        <v>1317</v>
      </c>
      <c r="C2" s="8" t="s">
        <v>1384</v>
      </c>
      <c r="D2" s="10"/>
      <c r="E2" s="8" t="s">
        <v>1385</v>
      </c>
      <c r="F2" s="8" t="s">
        <v>706</v>
      </c>
      <c r="G2" s="10"/>
    </row>
    <row r="3">
      <c r="A3" s="8" t="s">
        <v>1386</v>
      </c>
      <c r="B3" s="8" t="s">
        <v>1387</v>
      </c>
      <c r="C3" s="8" t="s">
        <v>1388</v>
      </c>
      <c r="D3" s="8" t="s">
        <v>1386</v>
      </c>
      <c r="E3" s="8" t="s">
        <v>1389</v>
      </c>
      <c r="F3" s="8" t="s">
        <v>1390</v>
      </c>
      <c r="G3" s="10"/>
    </row>
    <row r="4">
      <c r="A4" s="8" t="s">
        <v>1386</v>
      </c>
      <c r="B4" s="8" t="s">
        <v>1391</v>
      </c>
      <c r="C4" s="8" t="s">
        <v>1392</v>
      </c>
      <c r="D4" s="8" t="s">
        <v>1386</v>
      </c>
      <c r="E4" s="8" t="s">
        <v>1393</v>
      </c>
      <c r="F4" s="8" t="s">
        <v>1394</v>
      </c>
      <c r="G4" s="10"/>
    </row>
    <row r="5">
      <c r="A5" s="8" t="s">
        <v>1386</v>
      </c>
      <c r="B5" s="8" t="s">
        <v>1395</v>
      </c>
      <c r="C5" s="585" t="s">
        <v>1396</v>
      </c>
      <c r="D5" s="8" t="s">
        <v>1397</v>
      </c>
      <c r="E5" s="8" t="s">
        <v>1398</v>
      </c>
      <c r="F5" s="586" t="s">
        <v>1399</v>
      </c>
      <c r="G5" s="10"/>
    </row>
    <row r="6">
      <c r="A6" s="8" t="s">
        <v>1397</v>
      </c>
      <c r="B6" s="8" t="s">
        <v>1400</v>
      </c>
      <c r="C6" s="8" t="s">
        <v>1401</v>
      </c>
      <c r="D6" s="8" t="s">
        <v>1402</v>
      </c>
      <c r="E6" s="8" t="s">
        <v>1403</v>
      </c>
      <c r="F6" s="8" t="s">
        <v>1404</v>
      </c>
      <c r="G6" s="10"/>
    </row>
    <row r="7">
      <c r="A7" s="8" t="s">
        <v>1397</v>
      </c>
      <c r="B7" s="586" t="s">
        <v>1405</v>
      </c>
      <c r="C7" s="8" t="s">
        <v>1406</v>
      </c>
      <c r="D7" s="8" t="s">
        <v>1402</v>
      </c>
      <c r="E7" s="8" t="s">
        <v>1407</v>
      </c>
      <c r="F7" s="8" t="s">
        <v>1408</v>
      </c>
      <c r="G7" s="10"/>
    </row>
    <row r="8">
      <c r="A8" s="8" t="s">
        <v>1397</v>
      </c>
      <c r="B8" s="8" t="s">
        <v>1409</v>
      </c>
      <c r="C8" s="8" t="s">
        <v>1410</v>
      </c>
      <c r="D8" s="8"/>
      <c r="E8" s="8"/>
      <c r="F8" s="8"/>
      <c r="G8" s="10"/>
    </row>
    <row r="9">
      <c r="A9" s="8" t="s">
        <v>1411</v>
      </c>
      <c r="B9" s="8" t="s">
        <v>1412</v>
      </c>
      <c r="C9" s="8" t="s">
        <v>1413</v>
      </c>
      <c r="D9" s="10"/>
      <c r="E9" s="10"/>
      <c r="F9" s="10"/>
      <c r="G9" s="10"/>
    </row>
    <row r="10">
      <c r="A10" s="8" t="s">
        <v>1386</v>
      </c>
      <c r="B10" s="8" t="s">
        <v>1313</v>
      </c>
      <c r="C10" s="8" t="s">
        <v>1414</v>
      </c>
      <c r="D10" s="10"/>
      <c r="E10" s="10"/>
      <c r="F10" s="10"/>
      <c r="G10" s="10"/>
    </row>
    <row r="11">
      <c r="A11" s="8" t="s">
        <v>1397</v>
      </c>
      <c r="B11" s="8" t="s">
        <v>1415</v>
      </c>
      <c r="C11" s="8" t="s">
        <v>1416</v>
      </c>
      <c r="D11" s="10"/>
      <c r="E11" s="10"/>
      <c r="F11" s="10"/>
      <c r="G11" s="10"/>
    </row>
    <row r="12">
      <c r="A12" s="8" t="s">
        <v>1411</v>
      </c>
      <c r="B12" s="8" t="s">
        <v>1417</v>
      </c>
      <c r="C12" s="8" t="s">
        <v>1418</v>
      </c>
      <c r="D12" s="10"/>
      <c r="E12" s="10"/>
      <c r="F12" s="10"/>
      <c r="G12" s="10"/>
    </row>
    <row r="13">
      <c r="A13" s="8" t="s">
        <v>1386</v>
      </c>
      <c r="B13" s="8" t="s">
        <v>1419</v>
      </c>
      <c r="C13" s="8" t="s">
        <v>1420</v>
      </c>
      <c r="D13" s="10"/>
      <c r="E13" s="10"/>
      <c r="F13" s="10"/>
      <c r="G13" s="10"/>
    </row>
    <row r="14">
      <c r="A14" s="8" t="s">
        <v>1386</v>
      </c>
      <c r="B14" s="8" t="s">
        <v>1421</v>
      </c>
      <c r="C14" s="8" t="s">
        <v>1422</v>
      </c>
      <c r="D14" s="10"/>
      <c r="E14" s="10"/>
      <c r="F14" s="10"/>
      <c r="G14" s="10"/>
    </row>
    <row r="15">
      <c r="A15" s="8" t="s">
        <v>1386</v>
      </c>
      <c r="B15" s="8" t="s">
        <v>1423</v>
      </c>
      <c r="C15" s="8" t="s">
        <v>1424</v>
      </c>
      <c r="D15" s="10"/>
      <c r="E15" s="10"/>
      <c r="F15" s="10"/>
      <c r="G15" s="10"/>
    </row>
    <row r="16">
      <c r="A16" s="10"/>
      <c r="B16" s="10"/>
      <c r="C16" s="10"/>
      <c r="D16" s="10"/>
      <c r="E16" s="10"/>
      <c r="F16" s="10"/>
      <c r="G16" s="10"/>
    </row>
    <row r="17">
      <c r="A17" s="8" t="s">
        <v>1425</v>
      </c>
      <c r="B17" s="8" t="s">
        <v>1426</v>
      </c>
      <c r="C17" s="8" t="s">
        <v>1427</v>
      </c>
      <c r="D17" s="10"/>
      <c r="E17" s="10"/>
      <c r="F17" s="8" t="s">
        <v>1428</v>
      </c>
      <c r="G17" s="10"/>
    </row>
    <row r="18">
      <c r="A18" s="8" t="s">
        <v>1425</v>
      </c>
      <c r="B18" s="8" t="s">
        <v>1429</v>
      </c>
      <c r="C18" s="8" t="s">
        <v>1430</v>
      </c>
      <c r="D18" s="10"/>
      <c r="E18" s="10"/>
      <c r="F18" s="8" t="s">
        <v>1431</v>
      </c>
      <c r="G18" s="10"/>
    </row>
    <row r="19">
      <c r="A19" s="10"/>
      <c r="B19" s="10"/>
      <c r="C19" s="10"/>
      <c r="D19" s="10"/>
      <c r="E19" s="10"/>
      <c r="F19" s="10"/>
      <c r="G19" s="10"/>
    </row>
    <row r="20">
      <c r="A20" s="8" t="s">
        <v>1386</v>
      </c>
      <c r="B20" s="8" t="s">
        <v>1432</v>
      </c>
      <c r="C20" s="8" t="s">
        <v>1433</v>
      </c>
      <c r="D20" s="10"/>
      <c r="E20" s="10"/>
      <c r="F20" s="10"/>
      <c r="G20" s="10"/>
    </row>
    <row r="21">
      <c r="A21" s="10"/>
      <c r="B21" s="10"/>
      <c r="C21" s="10"/>
      <c r="D21" s="10"/>
      <c r="E21" s="10"/>
      <c r="F21" s="10"/>
      <c r="G21" s="10"/>
    </row>
    <row r="22">
      <c r="A22" s="10"/>
      <c r="B22" s="10"/>
      <c r="C22" s="10"/>
      <c r="D22" s="10"/>
      <c r="E22" s="10"/>
      <c r="F22" s="10"/>
      <c r="G22" s="10"/>
    </row>
    <row r="23">
      <c r="A23" s="10"/>
      <c r="B23" s="10"/>
      <c r="C23" s="10"/>
      <c r="D23" s="10"/>
      <c r="E23" s="10"/>
      <c r="F23" s="10"/>
      <c r="G23" s="10"/>
    </row>
    <row r="24">
      <c r="A24" s="10"/>
      <c r="B24" s="10"/>
      <c r="C24" s="10"/>
      <c r="D24" s="10"/>
      <c r="E24" s="10"/>
      <c r="F24" s="10"/>
      <c r="G24" s="10"/>
    </row>
    <row r="25">
      <c r="A25" s="10"/>
      <c r="B25" s="10"/>
      <c r="C25" s="10"/>
      <c r="D25" s="10"/>
      <c r="E25" s="10"/>
      <c r="F25" s="10"/>
      <c r="G25" s="10"/>
    </row>
    <row r="26">
      <c r="A26" s="10"/>
      <c r="B26" s="10"/>
      <c r="C26" s="10"/>
      <c r="D26" s="10"/>
      <c r="E26" s="10"/>
      <c r="F26" s="10"/>
      <c r="G26" s="10"/>
    </row>
    <row r="27">
      <c r="A27" s="10"/>
      <c r="B27" s="10"/>
      <c r="C27" s="10"/>
      <c r="D27" s="10"/>
      <c r="E27" s="10"/>
      <c r="F27" s="10"/>
      <c r="G27" s="10"/>
    </row>
    <row r="28">
      <c r="A28" s="10"/>
      <c r="B28" s="10"/>
      <c r="C28" s="10"/>
      <c r="D28" s="10"/>
      <c r="E28" s="10"/>
      <c r="F28" s="10"/>
      <c r="G28" s="10"/>
    </row>
    <row r="29">
      <c r="A29" s="10"/>
      <c r="B29" s="10"/>
      <c r="C29" s="10"/>
      <c r="D29" s="10"/>
      <c r="E29" s="10"/>
      <c r="F29" s="10"/>
      <c r="G29" s="10"/>
    </row>
    <row r="30">
      <c r="A30" s="10"/>
      <c r="B30" s="10"/>
      <c r="C30" s="10"/>
      <c r="D30" s="10"/>
      <c r="E30" s="10"/>
      <c r="F30" s="10"/>
      <c r="G30" s="10"/>
    </row>
    <row r="31">
      <c r="A31" s="10"/>
      <c r="B31" s="10"/>
      <c r="C31" s="10"/>
      <c r="D31" s="10"/>
      <c r="E31" s="10"/>
      <c r="F31" s="10"/>
      <c r="G31" s="10"/>
    </row>
    <row r="32">
      <c r="A32" s="10"/>
      <c r="B32" s="10"/>
      <c r="C32" s="10"/>
      <c r="D32" s="10"/>
      <c r="E32" s="10"/>
      <c r="F32" s="10"/>
      <c r="G32" s="10"/>
    </row>
    <row r="33">
      <c r="A33" s="10"/>
      <c r="B33" s="10"/>
      <c r="C33" s="10"/>
      <c r="D33" s="10"/>
      <c r="E33" s="10"/>
      <c r="F33" s="10"/>
      <c r="G33" s="10"/>
    </row>
    <row r="34">
      <c r="A34" s="10"/>
      <c r="B34" s="10"/>
      <c r="C34" s="10"/>
      <c r="D34" s="10"/>
      <c r="E34" s="10"/>
      <c r="F34" s="10"/>
      <c r="G34" s="10"/>
    </row>
    <row r="35">
      <c r="A35" s="10"/>
      <c r="B35" s="10"/>
      <c r="C35" s="10"/>
      <c r="D35" s="10"/>
      <c r="E35" s="10"/>
      <c r="F35" s="10"/>
      <c r="G35" s="10"/>
    </row>
    <row r="36">
      <c r="A36" s="10"/>
      <c r="B36" s="10"/>
      <c r="C36" s="10"/>
      <c r="D36" s="10"/>
      <c r="E36" s="10"/>
      <c r="F36" s="10"/>
      <c r="G36" s="10"/>
    </row>
    <row r="37">
      <c r="A37" s="10"/>
      <c r="B37" s="10"/>
      <c r="C37" s="10"/>
      <c r="D37" s="10"/>
      <c r="E37" s="10"/>
      <c r="F37" s="10"/>
      <c r="G37" s="10"/>
    </row>
    <row r="38">
      <c r="A38" s="10"/>
      <c r="B38" s="10"/>
      <c r="C38" s="10"/>
      <c r="D38" s="10"/>
      <c r="E38" s="10"/>
      <c r="F38" s="10"/>
      <c r="G38" s="10"/>
    </row>
    <row r="39">
      <c r="A39" s="10"/>
      <c r="B39" s="10"/>
      <c r="C39" s="10"/>
      <c r="D39" s="10"/>
      <c r="E39" s="10"/>
      <c r="F39" s="10"/>
      <c r="G39" s="10"/>
    </row>
    <row r="40">
      <c r="A40" s="10"/>
      <c r="B40" s="10"/>
      <c r="C40" s="10"/>
      <c r="D40" s="10"/>
      <c r="E40" s="10"/>
      <c r="F40" s="10"/>
      <c r="G40" s="10"/>
    </row>
    <row r="41">
      <c r="A41" s="10"/>
      <c r="B41" s="10"/>
      <c r="C41" s="10"/>
      <c r="D41" s="10"/>
      <c r="E41" s="10"/>
      <c r="F41" s="10"/>
      <c r="G41" s="10"/>
    </row>
    <row r="42">
      <c r="A42" s="10"/>
      <c r="B42" s="10"/>
      <c r="C42" s="10"/>
      <c r="D42" s="10"/>
      <c r="E42" s="10"/>
      <c r="F42" s="10"/>
      <c r="G42" s="10"/>
    </row>
    <row r="43">
      <c r="A43" s="10"/>
      <c r="B43" s="10"/>
      <c r="C43" s="10"/>
      <c r="D43" s="10"/>
      <c r="E43" s="10"/>
      <c r="F43" s="10"/>
      <c r="G43" s="10"/>
    </row>
    <row r="44">
      <c r="A44" s="10"/>
      <c r="B44" s="10"/>
      <c r="C44" s="10"/>
      <c r="D44" s="10"/>
      <c r="E44" s="10"/>
      <c r="F44" s="10"/>
      <c r="G44" s="10"/>
    </row>
    <row r="45">
      <c r="A45" s="10"/>
      <c r="B45" s="10"/>
      <c r="C45" s="10"/>
      <c r="D45" s="10"/>
      <c r="E45" s="10"/>
      <c r="F45" s="10"/>
      <c r="G45" s="10"/>
    </row>
    <row r="46">
      <c r="A46" s="10"/>
      <c r="B46" s="10"/>
      <c r="C46" s="10"/>
      <c r="D46" s="10"/>
      <c r="E46" s="10"/>
      <c r="F46" s="10"/>
      <c r="G46" s="10"/>
    </row>
    <row r="47">
      <c r="A47" s="10"/>
      <c r="B47" s="10"/>
      <c r="C47" s="10"/>
      <c r="D47" s="10"/>
      <c r="E47" s="10"/>
      <c r="F47" s="10"/>
      <c r="G47" s="10"/>
    </row>
    <row r="48">
      <c r="A48" s="10"/>
      <c r="B48" s="10"/>
      <c r="C48" s="10"/>
      <c r="D48" s="10"/>
      <c r="E48" s="10"/>
      <c r="F48" s="10"/>
      <c r="G48" s="10"/>
    </row>
    <row r="49">
      <c r="A49" s="10"/>
      <c r="B49" s="10"/>
      <c r="C49" s="10"/>
      <c r="D49" s="10"/>
      <c r="E49" s="10"/>
      <c r="F49" s="10"/>
      <c r="G49" s="10"/>
    </row>
    <row r="50">
      <c r="A50" s="10"/>
      <c r="B50" s="10"/>
      <c r="C50" s="10"/>
      <c r="D50" s="10"/>
      <c r="E50" s="10"/>
      <c r="F50" s="10"/>
      <c r="G50" s="10"/>
    </row>
    <row r="51">
      <c r="A51" s="10"/>
      <c r="B51" s="10"/>
      <c r="C51" s="10"/>
      <c r="D51" s="10"/>
      <c r="E51" s="10"/>
      <c r="F51" s="10"/>
      <c r="G51" s="10"/>
    </row>
    <row r="52">
      <c r="A52" s="10"/>
      <c r="B52" s="10"/>
      <c r="C52" s="10"/>
      <c r="D52" s="10"/>
      <c r="E52" s="10"/>
      <c r="F52" s="10"/>
      <c r="G52" s="10"/>
    </row>
    <row r="53">
      <c r="A53" s="10"/>
      <c r="B53" s="10"/>
      <c r="C53" s="10"/>
      <c r="D53" s="10"/>
      <c r="E53" s="10"/>
      <c r="F53" s="10"/>
      <c r="G53" s="10"/>
    </row>
    <row r="54">
      <c r="A54" s="10"/>
      <c r="B54" s="10"/>
      <c r="C54" s="10"/>
      <c r="D54" s="10"/>
      <c r="E54" s="10"/>
      <c r="F54" s="10"/>
      <c r="G54" s="10"/>
    </row>
    <row r="55">
      <c r="A55" s="10"/>
      <c r="B55" s="10"/>
      <c r="C55" s="10"/>
      <c r="D55" s="10"/>
      <c r="E55" s="10"/>
      <c r="F55" s="10"/>
      <c r="G55" s="10"/>
    </row>
    <row r="56">
      <c r="A56" s="10"/>
      <c r="B56" s="10"/>
      <c r="C56" s="10"/>
      <c r="D56" s="10"/>
      <c r="E56" s="10"/>
      <c r="F56" s="10"/>
      <c r="G56" s="10"/>
    </row>
    <row r="57">
      <c r="A57" s="10"/>
      <c r="B57" s="10"/>
      <c r="C57" s="10"/>
      <c r="D57" s="10"/>
      <c r="E57" s="10"/>
      <c r="F57" s="10"/>
      <c r="G57" s="10"/>
    </row>
    <row r="58">
      <c r="A58" s="10"/>
      <c r="B58" s="10"/>
      <c r="C58" s="10"/>
      <c r="D58" s="10"/>
      <c r="E58" s="10"/>
      <c r="F58" s="10"/>
      <c r="G58" s="10"/>
    </row>
    <row r="59">
      <c r="A59" s="10"/>
      <c r="B59" s="10"/>
      <c r="C59" s="10"/>
      <c r="D59" s="10"/>
      <c r="E59" s="10"/>
      <c r="F59" s="10"/>
      <c r="G59" s="10"/>
    </row>
    <row r="60">
      <c r="A60" s="10"/>
      <c r="B60" s="10"/>
      <c r="C60" s="10"/>
      <c r="D60" s="10"/>
      <c r="E60" s="10"/>
      <c r="F60" s="10"/>
      <c r="G60" s="10"/>
    </row>
    <row r="61">
      <c r="A61" s="10"/>
      <c r="B61" s="10"/>
      <c r="C61" s="10"/>
      <c r="D61" s="10"/>
      <c r="E61" s="10"/>
      <c r="F61" s="10"/>
      <c r="G61" s="10"/>
    </row>
    <row r="62">
      <c r="A62" s="10"/>
      <c r="B62" s="10"/>
      <c r="C62" s="10"/>
      <c r="D62" s="10"/>
      <c r="E62" s="10"/>
      <c r="F62" s="10"/>
      <c r="G62" s="10"/>
    </row>
    <row r="63">
      <c r="A63" s="10"/>
      <c r="B63" s="10"/>
      <c r="C63" s="10"/>
      <c r="D63" s="10"/>
      <c r="E63" s="10"/>
      <c r="F63" s="10"/>
      <c r="G63" s="10"/>
    </row>
    <row r="64">
      <c r="A64" s="10"/>
      <c r="B64" s="10"/>
      <c r="C64" s="10"/>
      <c r="D64" s="10"/>
      <c r="E64" s="10"/>
      <c r="F64" s="10"/>
      <c r="G64" s="10"/>
    </row>
    <row r="65">
      <c r="A65" s="10"/>
      <c r="B65" s="10"/>
      <c r="C65" s="10"/>
      <c r="D65" s="10"/>
      <c r="E65" s="10"/>
      <c r="F65" s="10"/>
      <c r="G65" s="10"/>
    </row>
    <row r="66">
      <c r="A66" s="10"/>
      <c r="B66" s="10"/>
      <c r="C66" s="10"/>
      <c r="D66" s="10"/>
      <c r="E66" s="10"/>
      <c r="F66" s="10"/>
      <c r="G66" s="10"/>
    </row>
    <row r="67">
      <c r="A67" s="10"/>
      <c r="B67" s="10"/>
      <c r="C67" s="10"/>
      <c r="D67" s="10"/>
      <c r="E67" s="10"/>
      <c r="F67" s="10"/>
      <c r="G67" s="10"/>
    </row>
    <row r="68">
      <c r="A68" s="10"/>
      <c r="B68" s="10"/>
      <c r="C68" s="10"/>
      <c r="D68" s="10"/>
      <c r="E68" s="10"/>
      <c r="F68" s="10"/>
      <c r="G68" s="10"/>
    </row>
    <row r="69">
      <c r="A69" s="10"/>
      <c r="B69" s="10"/>
      <c r="C69" s="10"/>
      <c r="D69" s="10"/>
      <c r="E69" s="10"/>
      <c r="F69" s="10"/>
      <c r="G69" s="10"/>
    </row>
    <row r="70">
      <c r="A70" s="10"/>
      <c r="B70" s="10"/>
      <c r="C70" s="10"/>
      <c r="D70" s="10"/>
      <c r="E70" s="10"/>
      <c r="F70" s="10"/>
      <c r="G70" s="10"/>
    </row>
    <row r="71">
      <c r="A71" s="10"/>
      <c r="B71" s="10"/>
      <c r="C71" s="10"/>
      <c r="D71" s="10"/>
      <c r="E71" s="10"/>
      <c r="F71" s="10"/>
      <c r="G71" s="10"/>
    </row>
    <row r="72">
      <c r="A72" s="10"/>
      <c r="B72" s="10"/>
      <c r="C72" s="10"/>
      <c r="D72" s="10"/>
      <c r="E72" s="10"/>
      <c r="F72" s="10"/>
      <c r="G72" s="10"/>
    </row>
    <row r="73">
      <c r="A73" s="10"/>
      <c r="B73" s="10"/>
      <c r="C73" s="10"/>
      <c r="D73" s="10"/>
      <c r="E73" s="10"/>
      <c r="F73" s="10"/>
      <c r="G73" s="10"/>
    </row>
    <row r="74">
      <c r="A74" s="10"/>
      <c r="B74" s="10"/>
      <c r="C74" s="10"/>
      <c r="D74" s="10"/>
      <c r="E74" s="10"/>
      <c r="F74" s="10"/>
      <c r="G74" s="10"/>
    </row>
    <row r="75">
      <c r="A75" s="10"/>
      <c r="B75" s="10"/>
      <c r="C75" s="10"/>
      <c r="D75" s="10"/>
      <c r="E75" s="10"/>
      <c r="F75" s="10"/>
      <c r="G75" s="10"/>
    </row>
    <row r="76">
      <c r="A76" s="10"/>
      <c r="B76" s="10"/>
      <c r="C76" s="10"/>
      <c r="D76" s="10"/>
      <c r="E76" s="10"/>
      <c r="F76" s="10"/>
      <c r="G76" s="10"/>
    </row>
    <row r="77">
      <c r="A77" s="10"/>
      <c r="B77" s="10"/>
      <c r="C77" s="10"/>
      <c r="D77" s="10"/>
      <c r="E77" s="10"/>
      <c r="F77" s="10"/>
      <c r="G77" s="10"/>
    </row>
    <row r="78">
      <c r="A78" s="10"/>
      <c r="B78" s="10"/>
      <c r="C78" s="10"/>
      <c r="D78" s="10"/>
      <c r="E78" s="10"/>
      <c r="F78" s="10"/>
      <c r="G78" s="10"/>
    </row>
    <row r="79">
      <c r="A79" s="10"/>
      <c r="B79" s="10"/>
      <c r="C79" s="10"/>
      <c r="D79" s="10"/>
      <c r="E79" s="10"/>
      <c r="F79" s="10"/>
      <c r="G79" s="10"/>
    </row>
    <row r="80">
      <c r="A80" s="10"/>
      <c r="B80" s="10"/>
      <c r="C80" s="10"/>
      <c r="D80" s="10"/>
      <c r="E80" s="10"/>
      <c r="F80" s="10"/>
      <c r="G80" s="10"/>
    </row>
    <row r="81">
      <c r="A81" s="10"/>
      <c r="B81" s="10"/>
      <c r="C81" s="10"/>
      <c r="D81" s="10"/>
      <c r="E81" s="10"/>
      <c r="F81" s="10"/>
      <c r="G81" s="10"/>
    </row>
    <row r="82">
      <c r="A82" s="10"/>
      <c r="B82" s="10"/>
      <c r="C82" s="10"/>
      <c r="D82" s="10"/>
      <c r="E82" s="10"/>
      <c r="F82" s="10"/>
      <c r="G82" s="10"/>
    </row>
    <row r="83">
      <c r="A83" s="10"/>
      <c r="B83" s="10"/>
      <c r="C83" s="10"/>
      <c r="D83" s="10"/>
      <c r="E83" s="10"/>
      <c r="F83" s="10"/>
      <c r="G83" s="10"/>
    </row>
    <row r="84">
      <c r="A84" s="10"/>
      <c r="B84" s="10"/>
      <c r="C84" s="10"/>
      <c r="D84" s="10"/>
      <c r="E84" s="10"/>
      <c r="F84" s="10"/>
      <c r="G84" s="10"/>
    </row>
    <row r="85">
      <c r="A85" s="10"/>
      <c r="B85" s="10"/>
      <c r="C85" s="10"/>
      <c r="D85" s="10"/>
      <c r="E85" s="10"/>
      <c r="F85" s="10"/>
      <c r="G85" s="10"/>
    </row>
    <row r="86">
      <c r="A86" s="10"/>
      <c r="B86" s="10"/>
      <c r="C86" s="10"/>
      <c r="D86" s="10"/>
      <c r="E86" s="10"/>
      <c r="F86" s="10"/>
      <c r="G86" s="10"/>
    </row>
    <row r="87">
      <c r="A87" s="10"/>
      <c r="B87" s="10"/>
      <c r="C87" s="10"/>
      <c r="D87" s="10"/>
      <c r="E87" s="10"/>
      <c r="F87" s="10"/>
      <c r="G87" s="10"/>
    </row>
    <row r="88">
      <c r="A88" s="10"/>
      <c r="B88" s="10"/>
      <c r="C88" s="10"/>
      <c r="D88" s="10"/>
      <c r="E88" s="10"/>
      <c r="F88" s="10"/>
      <c r="G88" s="10"/>
    </row>
    <row r="89">
      <c r="A89" s="10"/>
      <c r="B89" s="10"/>
      <c r="C89" s="10"/>
      <c r="D89" s="10"/>
      <c r="E89" s="10"/>
      <c r="F89" s="10"/>
      <c r="G89" s="10"/>
    </row>
    <row r="90">
      <c r="A90" s="10"/>
      <c r="B90" s="10"/>
      <c r="C90" s="10"/>
      <c r="D90" s="10"/>
      <c r="E90" s="10"/>
      <c r="F90" s="10"/>
      <c r="G90" s="10"/>
    </row>
    <row r="91">
      <c r="A91" s="10"/>
      <c r="B91" s="10"/>
      <c r="C91" s="10"/>
      <c r="D91" s="10"/>
      <c r="E91" s="10"/>
      <c r="F91" s="10"/>
      <c r="G91" s="10"/>
    </row>
    <row r="92">
      <c r="A92" s="10"/>
      <c r="B92" s="10"/>
      <c r="C92" s="10"/>
      <c r="D92" s="10"/>
      <c r="E92" s="10"/>
      <c r="F92" s="10"/>
      <c r="G92" s="10"/>
    </row>
    <row r="93">
      <c r="A93" s="10"/>
      <c r="B93" s="10"/>
      <c r="C93" s="10"/>
      <c r="D93" s="10"/>
      <c r="E93" s="10"/>
      <c r="F93" s="10"/>
      <c r="G93" s="10"/>
    </row>
    <row r="94">
      <c r="A94" s="10"/>
      <c r="B94" s="10"/>
      <c r="C94" s="10"/>
      <c r="D94" s="10"/>
      <c r="E94" s="10"/>
      <c r="F94" s="10"/>
      <c r="G94" s="10"/>
    </row>
    <row r="95">
      <c r="A95" s="10"/>
      <c r="B95" s="10"/>
      <c r="C95" s="10"/>
      <c r="D95" s="10"/>
      <c r="E95" s="10"/>
      <c r="F95" s="10"/>
      <c r="G95" s="10"/>
    </row>
    <row r="96">
      <c r="A96" s="10"/>
      <c r="B96" s="10"/>
      <c r="C96" s="10"/>
      <c r="D96" s="10"/>
      <c r="E96" s="10"/>
      <c r="F96" s="10"/>
      <c r="G96" s="10"/>
    </row>
    <row r="97">
      <c r="A97" s="10"/>
      <c r="B97" s="10"/>
      <c r="C97" s="10"/>
      <c r="D97" s="10"/>
      <c r="E97" s="10"/>
      <c r="F97" s="10"/>
      <c r="G97" s="10"/>
    </row>
    <row r="98">
      <c r="A98" s="10"/>
      <c r="B98" s="10"/>
      <c r="C98" s="10"/>
      <c r="D98" s="10"/>
      <c r="E98" s="10"/>
      <c r="F98" s="10"/>
      <c r="G98" s="10"/>
    </row>
    <row r="99">
      <c r="A99" s="10"/>
      <c r="B99" s="10"/>
      <c r="C99" s="10"/>
      <c r="D99" s="10"/>
      <c r="E99" s="10"/>
      <c r="F99" s="10"/>
      <c r="G99" s="10"/>
    </row>
    <row r="100">
      <c r="A100" s="10"/>
      <c r="B100" s="10"/>
      <c r="C100" s="10"/>
      <c r="D100" s="10"/>
      <c r="E100" s="10"/>
      <c r="F100" s="10"/>
      <c r="G100" s="10"/>
    </row>
    <row r="101">
      <c r="A101" s="10"/>
      <c r="B101" s="10"/>
      <c r="C101" s="10"/>
      <c r="D101" s="10"/>
      <c r="E101" s="10"/>
      <c r="F101" s="10"/>
      <c r="G101" s="10"/>
    </row>
    <row r="102">
      <c r="A102" s="10"/>
      <c r="B102" s="10"/>
      <c r="C102" s="10"/>
      <c r="D102" s="10"/>
      <c r="E102" s="10"/>
      <c r="F102" s="10"/>
      <c r="G102" s="10"/>
    </row>
    <row r="103">
      <c r="A103" s="10"/>
      <c r="B103" s="10"/>
      <c r="C103" s="10"/>
      <c r="D103" s="10"/>
      <c r="E103" s="10"/>
      <c r="F103" s="10"/>
      <c r="G103" s="10"/>
    </row>
    <row r="104">
      <c r="A104" s="10"/>
      <c r="B104" s="10"/>
      <c r="C104" s="10"/>
      <c r="D104" s="10"/>
      <c r="E104" s="10"/>
      <c r="F104" s="10"/>
      <c r="G104" s="10"/>
    </row>
    <row r="105">
      <c r="A105" s="10"/>
      <c r="B105" s="10"/>
      <c r="C105" s="10"/>
      <c r="D105" s="10"/>
      <c r="E105" s="10"/>
      <c r="F105" s="10"/>
      <c r="G105" s="10"/>
    </row>
    <row r="106">
      <c r="A106" s="10"/>
      <c r="B106" s="10"/>
      <c r="C106" s="10"/>
      <c r="D106" s="10"/>
      <c r="E106" s="10"/>
      <c r="F106" s="10"/>
      <c r="G106" s="10"/>
    </row>
    <row r="107">
      <c r="A107" s="10"/>
      <c r="B107" s="10"/>
      <c r="C107" s="10"/>
      <c r="D107" s="10"/>
      <c r="E107" s="10"/>
      <c r="F107" s="10"/>
      <c r="G107" s="10"/>
    </row>
    <row r="108">
      <c r="A108" s="10"/>
      <c r="B108" s="10"/>
      <c r="C108" s="10"/>
      <c r="D108" s="10"/>
      <c r="E108" s="10"/>
      <c r="F108" s="10"/>
      <c r="G108" s="10"/>
    </row>
    <row r="109">
      <c r="A109" s="10"/>
      <c r="B109" s="10"/>
      <c r="C109" s="10"/>
      <c r="D109" s="10"/>
      <c r="E109" s="10"/>
      <c r="F109" s="10"/>
      <c r="G109" s="10"/>
    </row>
    <row r="110">
      <c r="A110" s="10"/>
      <c r="B110" s="10"/>
      <c r="C110" s="10"/>
      <c r="D110" s="10"/>
      <c r="E110" s="10"/>
      <c r="F110" s="10"/>
      <c r="G110" s="10"/>
    </row>
    <row r="111">
      <c r="A111" s="10"/>
      <c r="B111" s="10"/>
      <c r="C111" s="10"/>
      <c r="D111" s="10"/>
      <c r="E111" s="10"/>
      <c r="F111" s="10"/>
      <c r="G111" s="10"/>
    </row>
    <row r="112">
      <c r="A112" s="10"/>
      <c r="B112" s="10"/>
      <c r="C112" s="10"/>
      <c r="D112" s="10"/>
      <c r="E112" s="10"/>
      <c r="F112" s="10"/>
      <c r="G112" s="10"/>
    </row>
    <row r="113">
      <c r="A113" s="10"/>
      <c r="B113" s="10"/>
      <c r="C113" s="10"/>
      <c r="D113" s="10"/>
      <c r="E113" s="10"/>
      <c r="F113" s="10"/>
      <c r="G113" s="10"/>
    </row>
    <row r="114">
      <c r="A114" s="10"/>
      <c r="B114" s="10"/>
      <c r="C114" s="10"/>
      <c r="D114" s="10"/>
      <c r="E114" s="10"/>
      <c r="F114" s="10"/>
      <c r="G114" s="10"/>
    </row>
    <row r="115">
      <c r="A115" s="10"/>
      <c r="B115" s="10"/>
      <c r="C115" s="10"/>
      <c r="D115" s="10"/>
      <c r="E115" s="10"/>
      <c r="F115" s="10"/>
      <c r="G115" s="10"/>
    </row>
    <row r="116">
      <c r="A116" s="10"/>
      <c r="B116" s="10"/>
      <c r="C116" s="10"/>
      <c r="D116" s="10"/>
      <c r="E116" s="10"/>
      <c r="F116" s="10"/>
      <c r="G116" s="10"/>
    </row>
    <row r="117">
      <c r="A117" s="10"/>
      <c r="B117" s="10"/>
      <c r="C117" s="10"/>
      <c r="D117" s="10"/>
      <c r="E117" s="10"/>
      <c r="F117" s="10"/>
      <c r="G117" s="10"/>
    </row>
    <row r="118">
      <c r="A118" s="10"/>
      <c r="B118" s="10"/>
      <c r="C118" s="10"/>
      <c r="D118" s="10"/>
      <c r="E118" s="10"/>
      <c r="F118" s="10"/>
      <c r="G118" s="10"/>
    </row>
    <row r="119">
      <c r="A119" s="10"/>
      <c r="B119" s="10"/>
      <c r="C119" s="10"/>
      <c r="D119" s="10"/>
      <c r="E119" s="10"/>
      <c r="F119" s="10"/>
      <c r="G119" s="10"/>
    </row>
    <row r="120">
      <c r="A120" s="10"/>
      <c r="B120" s="10"/>
      <c r="C120" s="10"/>
      <c r="D120" s="10"/>
      <c r="E120" s="10"/>
      <c r="F120" s="10"/>
      <c r="G120" s="10"/>
    </row>
    <row r="121">
      <c r="A121" s="10"/>
      <c r="B121" s="10"/>
      <c r="C121" s="10"/>
      <c r="D121" s="10"/>
      <c r="E121" s="10"/>
      <c r="F121" s="10"/>
      <c r="G121" s="10"/>
    </row>
    <row r="122">
      <c r="A122" s="10"/>
      <c r="B122" s="10"/>
      <c r="C122" s="10"/>
      <c r="D122" s="10"/>
      <c r="E122" s="10"/>
      <c r="F122" s="10"/>
      <c r="G122" s="10"/>
    </row>
    <row r="123">
      <c r="A123" s="10"/>
      <c r="B123" s="10"/>
      <c r="C123" s="10"/>
      <c r="D123" s="10"/>
      <c r="E123" s="10"/>
      <c r="F123" s="10"/>
      <c r="G123" s="10"/>
    </row>
    <row r="124">
      <c r="A124" s="10"/>
      <c r="B124" s="10"/>
      <c r="C124" s="10"/>
      <c r="D124" s="10"/>
      <c r="E124" s="10"/>
      <c r="F124" s="10"/>
      <c r="G124" s="10"/>
    </row>
    <row r="125">
      <c r="A125" s="10"/>
      <c r="B125" s="10"/>
      <c r="C125" s="10"/>
      <c r="D125" s="10"/>
      <c r="E125" s="10"/>
      <c r="F125" s="10"/>
      <c r="G125" s="10"/>
    </row>
    <row r="126">
      <c r="A126" s="10"/>
      <c r="B126" s="10"/>
      <c r="C126" s="10"/>
      <c r="D126" s="10"/>
      <c r="E126" s="10"/>
      <c r="F126" s="10"/>
      <c r="G126" s="10"/>
    </row>
    <row r="127">
      <c r="A127" s="10"/>
      <c r="B127" s="10"/>
      <c r="C127" s="10"/>
      <c r="D127" s="10"/>
      <c r="E127" s="10"/>
      <c r="F127" s="10"/>
      <c r="G127" s="10"/>
    </row>
    <row r="128">
      <c r="A128" s="10"/>
      <c r="B128" s="10"/>
      <c r="C128" s="10"/>
      <c r="D128" s="10"/>
      <c r="E128" s="10"/>
      <c r="F128" s="10"/>
      <c r="G128" s="10"/>
    </row>
    <row r="129">
      <c r="A129" s="10"/>
      <c r="B129" s="10"/>
      <c r="C129" s="10"/>
      <c r="D129" s="10"/>
      <c r="E129" s="10"/>
      <c r="F129" s="10"/>
      <c r="G129" s="10"/>
    </row>
    <row r="130">
      <c r="A130" s="10"/>
      <c r="B130" s="10"/>
      <c r="C130" s="10"/>
      <c r="D130" s="10"/>
      <c r="E130" s="10"/>
      <c r="F130" s="10"/>
      <c r="G130" s="10"/>
    </row>
    <row r="131">
      <c r="A131" s="10"/>
      <c r="B131" s="10"/>
      <c r="C131" s="10"/>
      <c r="D131" s="10"/>
      <c r="E131" s="10"/>
      <c r="F131" s="10"/>
      <c r="G131" s="10"/>
    </row>
    <row r="132">
      <c r="A132" s="10"/>
      <c r="B132" s="10"/>
      <c r="C132" s="10"/>
      <c r="D132" s="10"/>
      <c r="E132" s="10"/>
      <c r="F132" s="10"/>
      <c r="G132" s="10"/>
    </row>
    <row r="133">
      <c r="A133" s="10"/>
      <c r="B133" s="10"/>
      <c r="C133" s="10"/>
      <c r="D133" s="10"/>
      <c r="E133" s="10"/>
      <c r="F133" s="10"/>
      <c r="G133" s="10"/>
    </row>
    <row r="134">
      <c r="A134" s="10"/>
      <c r="B134" s="10"/>
      <c r="C134" s="10"/>
      <c r="D134" s="10"/>
      <c r="E134" s="10"/>
      <c r="F134" s="10"/>
      <c r="G134" s="10"/>
    </row>
    <row r="135">
      <c r="A135" s="10"/>
      <c r="B135" s="10"/>
      <c r="C135" s="10"/>
      <c r="D135" s="10"/>
      <c r="E135" s="10"/>
      <c r="F135" s="10"/>
      <c r="G135" s="10"/>
    </row>
    <row r="136">
      <c r="A136" s="10"/>
      <c r="B136" s="10"/>
      <c r="C136" s="10"/>
      <c r="D136" s="10"/>
      <c r="E136" s="10"/>
      <c r="F136" s="10"/>
      <c r="G136" s="10"/>
    </row>
    <row r="137">
      <c r="A137" s="10"/>
      <c r="B137" s="10"/>
      <c r="C137" s="10"/>
      <c r="D137" s="10"/>
      <c r="E137" s="10"/>
      <c r="F137" s="10"/>
      <c r="G137" s="10"/>
    </row>
    <row r="138">
      <c r="A138" s="10"/>
      <c r="B138" s="10"/>
      <c r="C138" s="10"/>
      <c r="D138" s="10"/>
      <c r="E138" s="10"/>
      <c r="F138" s="10"/>
      <c r="G138" s="10"/>
    </row>
    <row r="139">
      <c r="A139" s="10"/>
      <c r="B139" s="10"/>
      <c r="C139" s="10"/>
      <c r="D139" s="10"/>
      <c r="E139" s="10"/>
      <c r="F139" s="10"/>
      <c r="G139" s="10"/>
    </row>
    <row r="140">
      <c r="A140" s="10"/>
      <c r="B140" s="10"/>
      <c r="C140" s="10"/>
      <c r="D140" s="10"/>
      <c r="E140" s="10"/>
      <c r="F140" s="10"/>
      <c r="G140" s="10"/>
    </row>
    <row r="141">
      <c r="A141" s="10"/>
      <c r="B141" s="10"/>
      <c r="C141" s="10"/>
      <c r="D141" s="10"/>
      <c r="E141" s="10"/>
      <c r="F141" s="10"/>
      <c r="G141" s="10"/>
    </row>
    <row r="142">
      <c r="A142" s="10"/>
      <c r="B142" s="10"/>
      <c r="C142" s="10"/>
      <c r="D142" s="10"/>
      <c r="E142" s="10"/>
      <c r="F142" s="10"/>
      <c r="G142" s="10"/>
    </row>
    <row r="143">
      <c r="A143" s="10"/>
      <c r="B143" s="10"/>
      <c r="C143" s="10"/>
      <c r="D143" s="10"/>
      <c r="E143" s="10"/>
      <c r="F143" s="10"/>
      <c r="G143" s="10"/>
    </row>
    <row r="144">
      <c r="A144" s="10"/>
      <c r="B144" s="10"/>
      <c r="C144" s="10"/>
      <c r="D144" s="10"/>
      <c r="E144" s="10"/>
      <c r="F144" s="10"/>
      <c r="G144" s="10"/>
    </row>
    <row r="145">
      <c r="A145" s="10"/>
      <c r="B145" s="10"/>
      <c r="C145" s="10"/>
      <c r="D145" s="10"/>
      <c r="E145" s="10"/>
      <c r="F145" s="10"/>
      <c r="G145" s="10"/>
    </row>
    <row r="146">
      <c r="A146" s="10"/>
      <c r="B146" s="10"/>
      <c r="C146" s="10"/>
      <c r="D146" s="10"/>
      <c r="E146" s="10"/>
      <c r="F146" s="10"/>
      <c r="G146" s="10"/>
    </row>
    <row r="147">
      <c r="A147" s="10"/>
      <c r="B147" s="10"/>
      <c r="C147" s="10"/>
      <c r="D147" s="10"/>
      <c r="E147" s="10"/>
      <c r="F147" s="10"/>
      <c r="G147" s="10"/>
    </row>
    <row r="148">
      <c r="A148" s="10"/>
      <c r="B148" s="10"/>
      <c r="C148" s="10"/>
      <c r="D148" s="10"/>
      <c r="E148" s="10"/>
      <c r="F148" s="10"/>
      <c r="G148" s="10"/>
    </row>
    <row r="149">
      <c r="A149" s="10"/>
      <c r="B149" s="10"/>
      <c r="C149" s="10"/>
      <c r="D149" s="10"/>
      <c r="E149" s="10"/>
      <c r="F149" s="10"/>
      <c r="G149" s="10"/>
    </row>
    <row r="150">
      <c r="A150" s="10"/>
      <c r="B150" s="10"/>
      <c r="C150" s="10"/>
      <c r="D150" s="10"/>
      <c r="E150" s="10"/>
      <c r="F150" s="10"/>
      <c r="G150" s="10"/>
    </row>
    <row r="151">
      <c r="A151" s="10"/>
      <c r="B151" s="10"/>
      <c r="C151" s="10"/>
      <c r="D151" s="10"/>
      <c r="E151" s="10"/>
      <c r="F151" s="10"/>
      <c r="G151" s="10"/>
    </row>
    <row r="152">
      <c r="A152" s="10"/>
      <c r="B152" s="10"/>
      <c r="C152" s="10"/>
      <c r="D152" s="10"/>
      <c r="E152" s="10"/>
      <c r="F152" s="10"/>
      <c r="G152" s="10"/>
    </row>
    <row r="153">
      <c r="A153" s="10"/>
      <c r="B153" s="10"/>
      <c r="C153" s="10"/>
      <c r="D153" s="10"/>
      <c r="E153" s="10"/>
      <c r="F153" s="10"/>
      <c r="G153" s="10"/>
    </row>
    <row r="154">
      <c r="A154" s="10"/>
      <c r="B154" s="10"/>
      <c r="C154" s="10"/>
      <c r="D154" s="10"/>
      <c r="E154" s="10"/>
      <c r="F154" s="10"/>
      <c r="G154" s="10"/>
    </row>
    <row r="155">
      <c r="A155" s="10"/>
      <c r="B155" s="10"/>
      <c r="C155" s="10"/>
      <c r="D155" s="10"/>
      <c r="E155" s="10"/>
      <c r="F155" s="10"/>
      <c r="G155" s="10"/>
    </row>
    <row r="156">
      <c r="A156" s="10"/>
      <c r="B156" s="10"/>
      <c r="C156" s="10"/>
      <c r="D156" s="10"/>
      <c r="E156" s="10"/>
      <c r="F156" s="10"/>
      <c r="G156" s="10"/>
    </row>
    <row r="157">
      <c r="A157" s="10"/>
      <c r="B157" s="10"/>
      <c r="C157" s="10"/>
      <c r="D157" s="10"/>
      <c r="E157" s="10"/>
      <c r="F157" s="10"/>
      <c r="G157" s="10"/>
    </row>
    <row r="158">
      <c r="A158" s="10"/>
      <c r="B158" s="10"/>
      <c r="C158" s="10"/>
      <c r="D158" s="10"/>
      <c r="E158" s="10"/>
      <c r="F158" s="10"/>
      <c r="G158" s="10"/>
    </row>
    <row r="159">
      <c r="A159" s="10"/>
      <c r="B159" s="10"/>
      <c r="C159" s="10"/>
      <c r="D159" s="10"/>
      <c r="E159" s="10"/>
      <c r="F159" s="10"/>
      <c r="G159" s="10"/>
    </row>
    <row r="160">
      <c r="A160" s="10"/>
      <c r="B160" s="10"/>
      <c r="C160" s="10"/>
      <c r="D160" s="10"/>
      <c r="E160" s="10"/>
      <c r="F160" s="10"/>
      <c r="G160" s="10"/>
    </row>
    <row r="161">
      <c r="A161" s="10"/>
      <c r="B161" s="10"/>
      <c r="C161" s="10"/>
      <c r="D161" s="10"/>
      <c r="E161" s="10"/>
      <c r="F161" s="10"/>
      <c r="G161" s="10"/>
    </row>
    <row r="162">
      <c r="A162" s="10"/>
      <c r="B162" s="10"/>
      <c r="C162" s="10"/>
      <c r="D162" s="10"/>
      <c r="E162" s="10"/>
      <c r="F162" s="10"/>
      <c r="G162" s="10"/>
    </row>
    <row r="163">
      <c r="A163" s="10"/>
      <c r="B163" s="10"/>
      <c r="C163" s="10"/>
      <c r="D163" s="10"/>
      <c r="E163" s="10"/>
      <c r="F163" s="10"/>
      <c r="G163" s="10"/>
    </row>
    <row r="164">
      <c r="A164" s="10"/>
      <c r="B164" s="10"/>
      <c r="C164" s="10"/>
      <c r="D164" s="10"/>
      <c r="E164" s="10"/>
      <c r="F164" s="10"/>
      <c r="G164" s="10"/>
    </row>
    <row r="165">
      <c r="A165" s="10"/>
      <c r="B165" s="10"/>
      <c r="C165" s="10"/>
      <c r="D165" s="10"/>
      <c r="E165" s="10"/>
      <c r="F165" s="10"/>
      <c r="G165" s="10"/>
    </row>
    <row r="166">
      <c r="A166" s="10"/>
      <c r="B166" s="10"/>
      <c r="C166" s="10"/>
      <c r="D166" s="10"/>
      <c r="E166" s="10"/>
      <c r="F166" s="10"/>
      <c r="G166" s="10"/>
    </row>
    <row r="167">
      <c r="A167" s="10"/>
      <c r="B167" s="10"/>
      <c r="C167" s="10"/>
      <c r="D167" s="10"/>
      <c r="E167" s="10"/>
      <c r="F167" s="10"/>
      <c r="G167" s="10"/>
    </row>
    <row r="168">
      <c r="A168" s="10"/>
      <c r="B168" s="10"/>
      <c r="C168" s="10"/>
      <c r="D168" s="10"/>
      <c r="E168" s="10"/>
      <c r="F168" s="10"/>
      <c r="G168" s="10"/>
    </row>
    <row r="169">
      <c r="A169" s="10"/>
      <c r="B169" s="10"/>
      <c r="C169" s="10"/>
      <c r="D169" s="10"/>
      <c r="E169" s="10"/>
      <c r="F169" s="10"/>
      <c r="G169" s="10"/>
    </row>
    <row r="170">
      <c r="A170" s="10"/>
      <c r="B170" s="10"/>
      <c r="C170" s="10"/>
      <c r="D170" s="10"/>
      <c r="E170" s="10"/>
      <c r="F170" s="10"/>
      <c r="G170" s="10"/>
    </row>
    <row r="171">
      <c r="A171" s="10"/>
      <c r="B171" s="10"/>
      <c r="C171" s="10"/>
      <c r="D171" s="10"/>
      <c r="E171" s="10"/>
      <c r="F171" s="10"/>
      <c r="G171" s="10"/>
    </row>
    <row r="172">
      <c r="A172" s="10"/>
      <c r="B172" s="10"/>
      <c r="C172" s="10"/>
      <c r="D172" s="10"/>
      <c r="E172" s="10"/>
      <c r="F172" s="10"/>
      <c r="G172" s="10"/>
    </row>
    <row r="173">
      <c r="A173" s="10"/>
      <c r="B173" s="10"/>
      <c r="C173" s="10"/>
      <c r="D173" s="10"/>
      <c r="E173" s="10"/>
      <c r="F173" s="10"/>
      <c r="G173" s="10"/>
    </row>
    <row r="174">
      <c r="A174" s="10"/>
      <c r="B174" s="10"/>
      <c r="C174" s="10"/>
      <c r="D174" s="10"/>
      <c r="E174" s="10"/>
      <c r="F174" s="10"/>
      <c r="G174" s="10"/>
    </row>
    <row r="175">
      <c r="A175" s="10"/>
      <c r="B175" s="10"/>
      <c r="C175" s="10"/>
      <c r="D175" s="10"/>
      <c r="E175" s="10"/>
      <c r="F175" s="10"/>
      <c r="G175" s="10"/>
    </row>
    <row r="176">
      <c r="A176" s="10"/>
      <c r="B176" s="10"/>
      <c r="C176" s="10"/>
      <c r="D176" s="10"/>
      <c r="E176" s="10"/>
      <c r="F176" s="10"/>
      <c r="G176" s="10"/>
    </row>
    <row r="177">
      <c r="A177" s="10"/>
      <c r="B177" s="10"/>
      <c r="C177" s="10"/>
      <c r="D177" s="10"/>
      <c r="E177" s="10"/>
      <c r="F177" s="10"/>
      <c r="G177" s="10"/>
    </row>
    <row r="178">
      <c r="A178" s="10"/>
      <c r="B178" s="10"/>
      <c r="C178" s="10"/>
      <c r="D178" s="10"/>
      <c r="E178" s="10"/>
      <c r="F178" s="10"/>
      <c r="G178" s="10"/>
    </row>
    <row r="179">
      <c r="A179" s="10"/>
      <c r="B179" s="10"/>
      <c r="C179" s="10"/>
      <c r="D179" s="10"/>
      <c r="E179" s="10"/>
      <c r="F179" s="10"/>
      <c r="G179" s="10"/>
    </row>
    <row r="180">
      <c r="A180" s="10"/>
      <c r="B180" s="10"/>
      <c r="C180" s="10"/>
      <c r="D180" s="10"/>
      <c r="E180" s="10"/>
      <c r="F180" s="10"/>
      <c r="G180" s="10"/>
    </row>
    <row r="181">
      <c r="A181" s="10"/>
      <c r="B181" s="10"/>
      <c r="C181" s="10"/>
      <c r="D181" s="10"/>
      <c r="E181" s="10"/>
      <c r="F181" s="10"/>
      <c r="G181" s="10"/>
    </row>
    <row r="182">
      <c r="A182" s="10"/>
      <c r="B182" s="10"/>
      <c r="C182" s="10"/>
      <c r="D182" s="10"/>
      <c r="E182" s="10"/>
      <c r="F182" s="10"/>
      <c r="G182" s="10"/>
    </row>
    <row r="183">
      <c r="A183" s="10"/>
      <c r="B183" s="10"/>
      <c r="C183" s="10"/>
      <c r="D183" s="10"/>
      <c r="E183" s="10"/>
      <c r="F183" s="10"/>
      <c r="G183" s="10"/>
    </row>
    <row r="184">
      <c r="A184" s="10"/>
      <c r="B184" s="10"/>
      <c r="C184" s="10"/>
      <c r="D184" s="10"/>
      <c r="E184" s="10"/>
      <c r="F184" s="10"/>
      <c r="G184" s="10"/>
    </row>
    <row r="185">
      <c r="A185" s="10"/>
      <c r="B185" s="10"/>
      <c r="C185" s="10"/>
      <c r="D185" s="10"/>
      <c r="E185" s="10"/>
      <c r="F185" s="10"/>
      <c r="G185" s="10"/>
    </row>
    <row r="186">
      <c r="A186" s="10"/>
      <c r="B186" s="10"/>
      <c r="C186" s="10"/>
      <c r="D186" s="10"/>
      <c r="E186" s="10"/>
      <c r="F186" s="10"/>
      <c r="G186" s="10"/>
    </row>
    <row r="187">
      <c r="A187" s="10"/>
      <c r="B187" s="10"/>
      <c r="C187" s="10"/>
      <c r="D187" s="10"/>
      <c r="E187" s="10"/>
      <c r="F187" s="10"/>
      <c r="G187" s="10"/>
    </row>
    <row r="188">
      <c r="A188" s="10"/>
      <c r="B188" s="10"/>
      <c r="C188" s="10"/>
      <c r="D188" s="10"/>
      <c r="E188" s="10"/>
      <c r="F188" s="10"/>
      <c r="G188" s="10"/>
    </row>
    <row r="189">
      <c r="A189" s="10"/>
      <c r="B189" s="10"/>
      <c r="C189" s="10"/>
      <c r="D189" s="10"/>
      <c r="E189" s="10"/>
      <c r="F189" s="10"/>
      <c r="G189" s="10"/>
    </row>
    <row r="190">
      <c r="A190" s="10"/>
      <c r="B190" s="10"/>
      <c r="C190" s="10"/>
      <c r="D190" s="10"/>
      <c r="E190" s="10"/>
      <c r="F190" s="10"/>
      <c r="G190" s="10"/>
    </row>
    <row r="191">
      <c r="A191" s="10"/>
      <c r="B191" s="10"/>
      <c r="C191" s="10"/>
      <c r="D191" s="10"/>
      <c r="E191" s="10"/>
      <c r="F191" s="10"/>
      <c r="G191" s="10"/>
    </row>
    <row r="192">
      <c r="A192" s="10"/>
      <c r="B192" s="10"/>
      <c r="C192" s="10"/>
      <c r="D192" s="10"/>
      <c r="E192" s="10"/>
      <c r="F192" s="10"/>
      <c r="G192" s="10"/>
    </row>
    <row r="193">
      <c r="A193" s="10"/>
      <c r="B193" s="10"/>
      <c r="C193" s="10"/>
      <c r="D193" s="10"/>
      <c r="E193" s="10"/>
      <c r="F193" s="10"/>
      <c r="G193" s="10"/>
    </row>
    <row r="194">
      <c r="A194" s="10"/>
      <c r="B194" s="10"/>
      <c r="C194" s="10"/>
      <c r="D194" s="10"/>
      <c r="E194" s="10"/>
      <c r="F194" s="10"/>
      <c r="G194" s="10"/>
    </row>
    <row r="195">
      <c r="A195" s="10"/>
      <c r="B195" s="10"/>
      <c r="C195" s="10"/>
      <c r="D195" s="10"/>
      <c r="E195" s="10"/>
      <c r="F195" s="10"/>
      <c r="G195" s="10"/>
    </row>
    <row r="196">
      <c r="A196" s="10"/>
      <c r="B196" s="10"/>
      <c r="C196" s="10"/>
      <c r="D196" s="10"/>
      <c r="E196" s="10"/>
      <c r="F196" s="10"/>
      <c r="G196" s="10"/>
    </row>
    <row r="197">
      <c r="A197" s="10"/>
      <c r="B197" s="10"/>
      <c r="C197" s="10"/>
      <c r="D197" s="10"/>
      <c r="E197" s="10"/>
      <c r="F197" s="10"/>
      <c r="G197" s="10"/>
    </row>
    <row r="198">
      <c r="A198" s="10"/>
      <c r="B198" s="10"/>
      <c r="C198" s="10"/>
      <c r="D198" s="10"/>
      <c r="E198" s="10"/>
      <c r="F198" s="10"/>
      <c r="G198" s="10"/>
    </row>
    <row r="199">
      <c r="A199" s="10"/>
      <c r="B199" s="10"/>
      <c r="C199" s="10"/>
      <c r="D199" s="10"/>
      <c r="E199" s="10"/>
      <c r="F199" s="10"/>
      <c r="G199" s="10"/>
    </row>
    <row r="200">
      <c r="A200" s="10"/>
      <c r="B200" s="10"/>
      <c r="C200" s="10"/>
      <c r="D200" s="10"/>
      <c r="E200" s="10"/>
      <c r="F200" s="10"/>
      <c r="G200" s="10"/>
    </row>
    <row r="201">
      <c r="A201" s="10"/>
      <c r="B201" s="10"/>
      <c r="C201" s="10"/>
      <c r="D201" s="10"/>
      <c r="E201" s="10"/>
      <c r="F201" s="10"/>
      <c r="G201" s="10"/>
    </row>
    <row r="202">
      <c r="A202" s="10"/>
      <c r="B202" s="10"/>
      <c r="C202" s="10"/>
      <c r="D202" s="10"/>
      <c r="E202" s="10"/>
      <c r="F202" s="10"/>
      <c r="G202" s="10"/>
    </row>
    <row r="203">
      <c r="A203" s="10"/>
      <c r="B203" s="10"/>
      <c r="C203" s="10"/>
      <c r="D203" s="10"/>
      <c r="E203" s="10"/>
      <c r="F203" s="10"/>
      <c r="G203" s="10"/>
    </row>
    <row r="204">
      <c r="A204" s="10"/>
      <c r="B204" s="10"/>
      <c r="C204" s="10"/>
      <c r="D204" s="10"/>
      <c r="E204" s="10"/>
      <c r="F204" s="10"/>
      <c r="G204" s="10"/>
    </row>
    <row r="205">
      <c r="A205" s="10"/>
      <c r="B205" s="10"/>
      <c r="C205" s="10"/>
      <c r="D205" s="10"/>
      <c r="E205" s="10"/>
      <c r="F205" s="10"/>
      <c r="G205" s="10"/>
    </row>
    <row r="206">
      <c r="A206" s="10"/>
      <c r="B206" s="10"/>
      <c r="C206" s="10"/>
      <c r="D206" s="10"/>
      <c r="E206" s="10"/>
      <c r="F206" s="10"/>
      <c r="G206" s="10"/>
    </row>
    <row r="207">
      <c r="A207" s="10"/>
      <c r="B207" s="10"/>
      <c r="C207" s="10"/>
      <c r="D207" s="10"/>
      <c r="E207" s="10"/>
      <c r="F207" s="10"/>
      <c r="G207" s="10"/>
    </row>
    <row r="208">
      <c r="A208" s="10"/>
      <c r="B208" s="10"/>
      <c r="C208" s="10"/>
      <c r="D208" s="10"/>
      <c r="E208" s="10"/>
      <c r="F208" s="10"/>
      <c r="G208" s="10"/>
    </row>
    <row r="209">
      <c r="A209" s="10"/>
      <c r="B209" s="10"/>
      <c r="C209" s="10"/>
      <c r="D209" s="10"/>
      <c r="E209" s="10"/>
      <c r="F209" s="10"/>
      <c r="G209" s="10"/>
    </row>
    <row r="210">
      <c r="A210" s="10"/>
      <c r="B210" s="10"/>
      <c r="C210" s="10"/>
      <c r="D210" s="10"/>
      <c r="E210" s="10"/>
      <c r="F210" s="10"/>
      <c r="G210" s="10"/>
    </row>
    <row r="211">
      <c r="A211" s="10"/>
      <c r="B211" s="10"/>
      <c r="C211" s="10"/>
      <c r="D211" s="10"/>
      <c r="E211" s="10"/>
      <c r="F211" s="10"/>
      <c r="G211" s="10"/>
    </row>
    <row r="212">
      <c r="A212" s="10"/>
      <c r="B212" s="10"/>
      <c r="C212" s="10"/>
      <c r="D212" s="10"/>
      <c r="E212" s="10"/>
      <c r="F212" s="10"/>
      <c r="G212" s="10"/>
    </row>
    <row r="213">
      <c r="A213" s="10"/>
      <c r="B213" s="10"/>
      <c r="C213" s="10"/>
      <c r="D213" s="10"/>
      <c r="E213" s="10"/>
      <c r="F213" s="10"/>
      <c r="G213" s="10"/>
    </row>
    <row r="214">
      <c r="A214" s="10"/>
      <c r="B214" s="10"/>
      <c r="C214" s="10"/>
      <c r="D214" s="10"/>
      <c r="E214" s="10"/>
      <c r="F214" s="10"/>
      <c r="G214" s="10"/>
    </row>
    <row r="215">
      <c r="A215" s="10"/>
      <c r="B215" s="10"/>
      <c r="C215" s="10"/>
      <c r="D215" s="10"/>
      <c r="E215" s="10"/>
      <c r="F215" s="10"/>
      <c r="G215" s="10"/>
    </row>
    <row r="216">
      <c r="A216" s="10"/>
      <c r="B216" s="10"/>
      <c r="C216" s="10"/>
      <c r="D216" s="10"/>
      <c r="E216" s="10"/>
      <c r="F216" s="10"/>
      <c r="G216" s="10"/>
    </row>
    <row r="217">
      <c r="A217" s="10"/>
      <c r="B217" s="10"/>
      <c r="C217" s="10"/>
      <c r="D217" s="10"/>
      <c r="E217" s="10"/>
      <c r="F217" s="10"/>
      <c r="G217" s="10"/>
    </row>
    <row r="218">
      <c r="A218" s="10"/>
      <c r="B218" s="10"/>
      <c r="C218" s="10"/>
      <c r="D218" s="10"/>
      <c r="E218" s="10"/>
      <c r="F218" s="10"/>
      <c r="G218" s="10"/>
    </row>
    <row r="219">
      <c r="A219" s="10"/>
      <c r="B219" s="10"/>
      <c r="C219" s="10"/>
      <c r="D219" s="10"/>
      <c r="E219" s="10"/>
      <c r="F219" s="10"/>
      <c r="G219" s="10"/>
    </row>
    <row r="220">
      <c r="A220" s="10"/>
      <c r="B220" s="10"/>
      <c r="C220" s="10"/>
      <c r="D220" s="10"/>
      <c r="E220" s="10"/>
      <c r="F220" s="10"/>
      <c r="G220" s="10"/>
    </row>
    <row r="221">
      <c r="A221" s="10"/>
      <c r="B221" s="10"/>
      <c r="C221" s="10"/>
      <c r="D221" s="10"/>
      <c r="E221" s="10"/>
      <c r="F221" s="10"/>
      <c r="G221" s="10"/>
    </row>
    <row r="222">
      <c r="A222" s="10"/>
      <c r="B222" s="10"/>
      <c r="C222" s="10"/>
      <c r="D222" s="10"/>
      <c r="E222" s="10"/>
      <c r="F222" s="10"/>
      <c r="G222" s="10"/>
    </row>
    <row r="223">
      <c r="A223" s="10"/>
      <c r="B223" s="10"/>
      <c r="C223" s="10"/>
      <c r="D223" s="10"/>
      <c r="E223" s="10"/>
      <c r="F223" s="10"/>
      <c r="G223" s="10"/>
    </row>
    <row r="224">
      <c r="A224" s="10"/>
      <c r="B224" s="10"/>
      <c r="C224" s="10"/>
      <c r="D224" s="10"/>
      <c r="E224" s="10"/>
      <c r="F224" s="10"/>
      <c r="G224" s="10"/>
    </row>
    <row r="225">
      <c r="A225" s="10"/>
      <c r="B225" s="10"/>
      <c r="C225" s="10"/>
      <c r="D225" s="10"/>
      <c r="E225" s="10"/>
      <c r="F225" s="10"/>
      <c r="G225" s="10"/>
    </row>
    <row r="226">
      <c r="A226" s="10"/>
      <c r="B226" s="10"/>
      <c r="C226" s="10"/>
      <c r="D226" s="10"/>
      <c r="E226" s="10"/>
      <c r="F226" s="10"/>
      <c r="G226" s="10"/>
    </row>
    <row r="227">
      <c r="A227" s="10"/>
      <c r="B227" s="10"/>
      <c r="C227" s="10"/>
      <c r="D227" s="10"/>
      <c r="E227" s="10"/>
      <c r="F227" s="10"/>
      <c r="G227" s="10"/>
    </row>
    <row r="228">
      <c r="A228" s="10"/>
      <c r="B228" s="10"/>
      <c r="C228" s="10"/>
      <c r="D228" s="10"/>
      <c r="E228" s="10"/>
      <c r="F228" s="10"/>
      <c r="G228" s="10"/>
    </row>
    <row r="229">
      <c r="A229" s="10"/>
      <c r="B229" s="10"/>
      <c r="C229" s="10"/>
      <c r="D229" s="10"/>
      <c r="E229" s="10"/>
      <c r="F229" s="10"/>
      <c r="G229" s="10"/>
    </row>
    <row r="230">
      <c r="A230" s="10"/>
      <c r="B230" s="10"/>
      <c r="C230" s="10"/>
      <c r="D230" s="10"/>
      <c r="E230" s="10"/>
      <c r="F230" s="10"/>
      <c r="G230" s="10"/>
    </row>
    <row r="231">
      <c r="A231" s="10"/>
      <c r="B231" s="10"/>
      <c r="C231" s="10"/>
      <c r="D231" s="10"/>
      <c r="E231" s="10"/>
      <c r="F231" s="10"/>
      <c r="G231" s="10"/>
    </row>
    <row r="232">
      <c r="A232" s="10"/>
      <c r="B232" s="10"/>
      <c r="C232" s="10"/>
      <c r="D232" s="10"/>
      <c r="E232" s="10"/>
      <c r="F232" s="10"/>
      <c r="G232" s="10"/>
    </row>
    <row r="233">
      <c r="A233" s="10"/>
      <c r="B233" s="10"/>
      <c r="C233" s="10"/>
      <c r="D233" s="10"/>
      <c r="E233" s="10"/>
      <c r="F233" s="10"/>
      <c r="G233" s="10"/>
    </row>
    <row r="234">
      <c r="A234" s="10"/>
      <c r="B234" s="10"/>
      <c r="C234" s="10"/>
      <c r="D234" s="10"/>
      <c r="E234" s="10"/>
      <c r="F234" s="10"/>
      <c r="G234" s="10"/>
    </row>
    <row r="235">
      <c r="A235" s="10"/>
      <c r="B235" s="10"/>
      <c r="C235" s="10"/>
      <c r="D235" s="10"/>
      <c r="E235" s="10"/>
      <c r="F235" s="10"/>
      <c r="G235" s="10"/>
    </row>
    <row r="236">
      <c r="A236" s="10"/>
      <c r="B236" s="10"/>
      <c r="C236" s="10"/>
      <c r="D236" s="10"/>
      <c r="E236" s="10"/>
      <c r="F236" s="10"/>
      <c r="G236" s="10"/>
    </row>
    <row r="237">
      <c r="A237" s="10"/>
      <c r="B237" s="10"/>
      <c r="C237" s="10"/>
      <c r="D237" s="10"/>
      <c r="E237" s="10"/>
      <c r="F237" s="10"/>
      <c r="G237" s="10"/>
    </row>
    <row r="238">
      <c r="A238" s="10"/>
      <c r="B238" s="10"/>
      <c r="C238" s="10"/>
      <c r="D238" s="10"/>
      <c r="E238" s="10"/>
      <c r="F238" s="10"/>
      <c r="G238" s="10"/>
    </row>
    <row r="239">
      <c r="A239" s="10"/>
      <c r="B239" s="10"/>
      <c r="C239" s="10"/>
      <c r="D239" s="10"/>
      <c r="E239" s="10"/>
      <c r="F239" s="10"/>
      <c r="G239" s="10"/>
    </row>
    <row r="240">
      <c r="A240" s="10"/>
      <c r="B240" s="10"/>
      <c r="C240" s="10"/>
      <c r="D240" s="10"/>
      <c r="E240" s="10"/>
      <c r="F240" s="10"/>
      <c r="G240" s="10"/>
    </row>
    <row r="241">
      <c r="A241" s="10"/>
      <c r="B241" s="10"/>
      <c r="C241" s="10"/>
      <c r="D241" s="10"/>
      <c r="E241" s="10"/>
      <c r="F241" s="10"/>
      <c r="G241" s="10"/>
    </row>
    <row r="242">
      <c r="A242" s="10"/>
      <c r="B242" s="10"/>
      <c r="C242" s="10"/>
      <c r="D242" s="10"/>
      <c r="E242" s="10"/>
      <c r="F242" s="10"/>
      <c r="G242" s="10"/>
    </row>
    <row r="243">
      <c r="A243" s="10"/>
      <c r="B243" s="10"/>
      <c r="C243" s="10"/>
      <c r="D243" s="10"/>
      <c r="E243" s="10"/>
      <c r="F243" s="10"/>
      <c r="G243" s="10"/>
    </row>
    <row r="244">
      <c r="A244" s="10"/>
      <c r="B244" s="10"/>
      <c r="C244" s="10"/>
      <c r="D244" s="10"/>
      <c r="E244" s="10"/>
      <c r="F244" s="10"/>
      <c r="G244" s="10"/>
    </row>
    <row r="245">
      <c r="A245" s="10"/>
      <c r="B245" s="10"/>
      <c r="C245" s="10"/>
      <c r="D245" s="10"/>
      <c r="E245" s="10"/>
      <c r="F245" s="10"/>
      <c r="G245" s="10"/>
    </row>
    <row r="246">
      <c r="A246" s="10"/>
      <c r="B246" s="10"/>
      <c r="C246" s="10"/>
      <c r="D246" s="10"/>
      <c r="E246" s="10"/>
      <c r="F246" s="10"/>
      <c r="G246" s="10"/>
    </row>
    <row r="247">
      <c r="A247" s="10"/>
      <c r="B247" s="10"/>
      <c r="C247" s="10"/>
      <c r="D247" s="10"/>
      <c r="E247" s="10"/>
      <c r="F247" s="10"/>
      <c r="G247" s="10"/>
    </row>
    <row r="248">
      <c r="A248" s="10"/>
      <c r="B248" s="10"/>
      <c r="C248" s="10"/>
      <c r="D248" s="10"/>
      <c r="E248" s="10"/>
      <c r="F248" s="10"/>
      <c r="G248" s="10"/>
    </row>
    <row r="249">
      <c r="A249" s="10"/>
      <c r="B249" s="10"/>
      <c r="C249" s="10"/>
      <c r="D249" s="10"/>
      <c r="E249" s="10"/>
      <c r="F249" s="10"/>
      <c r="G249" s="10"/>
    </row>
    <row r="250">
      <c r="A250" s="10"/>
      <c r="B250" s="10"/>
      <c r="C250" s="10"/>
      <c r="D250" s="10"/>
      <c r="E250" s="10"/>
      <c r="F250" s="10"/>
      <c r="G250" s="10"/>
    </row>
    <row r="251">
      <c r="A251" s="10"/>
      <c r="B251" s="10"/>
      <c r="C251" s="10"/>
      <c r="D251" s="10"/>
      <c r="E251" s="10"/>
      <c r="F251" s="10"/>
      <c r="G251" s="10"/>
    </row>
    <row r="252">
      <c r="A252" s="10"/>
      <c r="B252" s="10"/>
      <c r="C252" s="10"/>
      <c r="D252" s="10"/>
      <c r="E252" s="10"/>
      <c r="F252" s="10"/>
      <c r="G252" s="10"/>
    </row>
    <row r="253">
      <c r="A253" s="10"/>
      <c r="B253" s="10"/>
      <c r="C253" s="10"/>
      <c r="D253" s="10"/>
      <c r="E253" s="10"/>
      <c r="F253" s="10"/>
      <c r="G253" s="10"/>
    </row>
    <row r="254">
      <c r="A254" s="10"/>
      <c r="B254" s="10"/>
      <c r="C254" s="10"/>
      <c r="D254" s="10"/>
      <c r="E254" s="10"/>
      <c r="F254" s="10"/>
      <c r="G254" s="10"/>
    </row>
    <row r="255">
      <c r="A255" s="10"/>
      <c r="B255" s="10"/>
      <c r="C255" s="10"/>
      <c r="D255" s="10"/>
      <c r="E255" s="10"/>
      <c r="F255" s="10"/>
      <c r="G255" s="10"/>
    </row>
    <row r="256">
      <c r="A256" s="10"/>
      <c r="B256" s="10"/>
      <c r="C256" s="10"/>
      <c r="D256" s="10"/>
      <c r="E256" s="10"/>
      <c r="F256" s="10"/>
      <c r="G256" s="10"/>
    </row>
    <row r="257">
      <c r="A257" s="10"/>
      <c r="B257" s="10"/>
      <c r="C257" s="10"/>
      <c r="D257" s="10"/>
      <c r="E257" s="10"/>
      <c r="F257" s="10"/>
      <c r="G257" s="10"/>
    </row>
    <row r="258">
      <c r="A258" s="10"/>
      <c r="B258" s="10"/>
      <c r="C258" s="10"/>
      <c r="D258" s="10"/>
      <c r="E258" s="10"/>
      <c r="F258" s="10"/>
      <c r="G258" s="10"/>
    </row>
    <row r="259">
      <c r="A259" s="10"/>
      <c r="B259" s="10"/>
      <c r="C259" s="10"/>
      <c r="D259" s="10"/>
      <c r="E259" s="10"/>
      <c r="F259" s="10"/>
      <c r="G259" s="10"/>
    </row>
    <row r="260">
      <c r="A260" s="10"/>
      <c r="B260" s="10"/>
      <c r="C260" s="10"/>
      <c r="D260" s="10"/>
      <c r="E260" s="10"/>
      <c r="F260" s="10"/>
      <c r="G260" s="10"/>
    </row>
    <row r="261">
      <c r="A261" s="10"/>
      <c r="B261" s="10"/>
      <c r="C261" s="10"/>
      <c r="D261" s="10"/>
      <c r="E261" s="10"/>
      <c r="F261" s="10"/>
      <c r="G261" s="10"/>
    </row>
    <row r="262">
      <c r="A262" s="10"/>
      <c r="B262" s="10"/>
      <c r="C262" s="10"/>
      <c r="D262" s="10"/>
      <c r="E262" s="10"/>
      <c r="F262" s="10"/>
      <c r="G262" s="10"/>
    </row>
    <row r="263">
      <c r="A263" s="10"/>
      <c r="B263" s="10"/>
      <c r="C263" s="10"/>
      <c r="D263" s="10"/>
      <c r="E263" s="10"/>
      <c r="F263" s="10"/>
      <c r="G263" s="10"/>
    </row>
    <row r="264">
      <c r="A264" s="10"/>
      <c r="B264" s="10"/>
      <c r="C264" s="10"/>
      <c r="D264" s="10"/>
      <c r="E264" s="10"/>
      <c r="F264" s="10"/>
      <c r="G264" s="10"/>
    </row>
    <row r="265">
      <c r="A265" s="10"/>
      <c r="B265" s="10"/>
      <c r="C265" s="10"/>
      <c r="D265" s="10"/>
      <c r="E265" s="10"/>
      <c r="F265" s="10"/>
      <c r="G265" s="10"/>
    </row>
    <row r="266">
      <c r="A266" s="10"/>
      <c r="B266" s="10"/>
      <c r="C266" s="10"/>
      <c r="D266" s="10"/>
      <c r="E266" s="10"/>
      <c r="F266" s="10"/>
      <c r="G266" s="10"/>
    </row>
    <row r="267">
      <c r="A267" s="10"/>
      <c r="B267" s="10"/>
      <c r="C267" s="10"/>
      <c r="D267" s="10"/>
      <c r="E267" s="10"/>
      <c r="F267" s="10"/>
      <c r="G267" s="10"/>
    </row>
    <row r="268">
      <c r="A268" s="10"/>
      <c r="B268" s="10"/>
      <c r="C268" s="10"/>
      <c r="D268" s="10"/>
      <c r="E268" s="10"/>
      <c r="F268" s="10"/>
      <c r="G268" s="10"/>
    </row>
    <row r="269">
      <c r="A269" s="10"/>
      <c r="B269" s="10"/>
      <c r="C269" s="10"/>
      <c r="D269" s="10"/>
      <c r="E269" s="10"/>
      <c r="F269" s="10"/>
      <c r="G269" s="10"/>
    </row>
    <row r="270">
      <c r="A270" s="10"/>
      <c r="B270" s="10"/>
      <c r="C270" s="10"/>
      <c r="D270" s="10"/>
      <c r="E270" s="10"/>
      <c r="F270" s="10"/>
      <c r="G270" s="10"/>
    </row>
    <row r="271">
      <c r="A271" s="10"/>
      <c r="B271" s="10"/>
      <c r="C271" s="10"/>
      <c r="D271" s="10"/>
      <c r="E271" s="10"/>
      <c r="F271" s="10"/>
      <c r="G271" s="10"/>
    </row>
    <row r="272">
      <c r="A272" s="10"/>
      <c r="B272" s="10"/>
      <c r="C272" s="10"/>
      <c r="D272" s="10"/>
      <c r="E272" s="10"/>
      <c r="F272" s="10"/>
      <c r="G272" s="10"/>
    </row>
    <row r="273">
      <c r="A273" s="10"/>
      <c r="B273" s="10"/>
      <c r="C273" s="10"/>
      <c r="D273" s="10"/>
      <c r="E273" s="10"/>
      <c r="F273" s="10"/>
      <c r="G273" s="10"/>
    </row>
    <row r="274">
      <c r="A274" s="10"/>
      <c r="B274" s="10"/>
      <c r="C274" s="10"/>
      <c r="D274" s="10"/>
      <c r="E274" s="10"/>
      <c r="F274" s="10"/>
      <c r="G274" s="10"/>
    </row>
    <row r="275">
      <c r="A275" s="10"/>
      <c r="B275" s="10"/>
      <c r="C275" s="10"/>
      <c r="D275" s="10"/>
      <c r="E275" s="10"/>
      <c r="F275" s="10"/>
      <c r="G275" s="10"/>
    </row>
    <row r="276">
      <c r="A276" s="10"/>
      <c r="B276" s="10"/>
      <c r="C276" s="10"/>
      <c r="D276" s="10"/>
      <c r="E276" s="10"/>
      <c r="F276" s="10"/>
      <c r="G276" s="10"/>
    </row>
    <row r="277">
      <c r="A277" s="10"/>
      <c r="B277" s="10"/>
      <c r="C277" s="10"/>
      <c r="D277" s="10"/>
      <c r="E277" s="10"/>
      <c r="F277" s="10"/>
      <c r="G277" s="10"/>
    </row>
    <row r="278">
      <c r="A278" s="10"/>
      <c r="B278" s="10"/>
      <c r="C278" s="10"/>
      <c r="D278" s="10"/>
      <c r="E278" s="10"/>
      <c r="F278" s="10"/>
      <c r="G278" s="10"/>
    </row>
    <row r="279">
      <c r="A279" s="10"/>
      <c r="B279" s="10"/>
      <c r="C279" s="10"/>
      <c r="D279" s="10"/>
      <c r="E279" s="10"/>
      <c r="F279" s="10"/>
      <c r="G279" s="10"/>
    </row>
    <row r="280">
      <c r="A280" s="10"/>
      <c r="B280" s="10"/>
      <c r="C280" s="10"/>
      <c r="D280" s="10"/>
      <c r="E280" s="10"/>
      <c r="F280" s="10"/>
      <c r="G280" s="10"/>
    </row>
    <row r="281">
      <c r="A281" s="10"/>
      <c r="B281" s="10"/>
      <c r="C281" s="10"/>
      <c r="D281" s="10"/>
      <c r="E281" s="10"/>
      <c r="F281" s="10"/>
      <c r="G281" s="10"/>
    </row>
    <row r="282">
      <c r="A282" s="10"/>
      <c r="B282" s="10"/>
      <c r="C282" s="10"/>
      <c r="D282" s="10"/>
      <c r="E282" s="10"/>
      <c r="F282" s="10"/>
      <c r="G282" s="10"/>
    </row>
    <row r="283">
      <c r="A283" s="10"/>
      <c r="B283" s="10"/>
      <c r="C283" s="10"/>
      <c r="D283" s="10"/>
      <c r="E283" s="10"/>
      <c r="F283" s="10"/>
      <c r="G283" s="10"/>
    </row>
    <row r="284">
      <c r="A284" s="10"/>
      <c r="B284" s="10"/>
      <c r="C284" s="10"/>
      <c r="D284" s="10"/>
      <c r="E284" s="10"/>
      <c r="F284" s="10"/>
      <c r="G284" s="10"/>
    </row>
    <row r="285">
      <c r="A285" s="10"/>
      <c r="B285" s="10"/>
      <c r="C285" s="10"/>
      <c r="D285" s="10"/>
      <c r="E285" s="10"/>
      <c r="F285" s="10"/>
      <c r="G285" s="10"/>
    </row>
    <row r="286">
      <c r="A286" s="10"/>
      <c r="B286" s="10"/>
      <c r="C286" s="10"/>
      <c r="D286" s="10"/>
      <c r="E286" s="10"/>
      <c r="F286" s="10"/>
      <c r="G286" s="10"/>
    </row>
    <row r="287">
      <c r="A287" s="10"/>
      <c r="B287" s="10"/>
      <c r="C287" s="10"/>
      <c r="D287" s="10"/>
      <c r="E287" s="10"/>
      <c r="F287" s="10"/>
      <c r="G287" s="10"/>
    </row>
    <row r="288">
      <c r="A288" s="10"/>
      <c r="B288" s="10"/>
      <c r="C288" s="10"/>
      <c r="D288" s="10"/>
      <c r="E288" s="10"/>
      <c r="F288" s="10"/>
      <c r="G288" s="10"/>
    </row>
    <row r="289">
      <c r="A289" s="10"/>
      <c r="B289" s="10"/>
      <c r="C289" s="10"/>
      <c r="D289" s="10"/>
      <c r="E289" s="10"/>
      <c r="F289" s="10"/>
      <c r="G289" s="10"/>
    </row>
    <row r="290">
      <c r="A290" s="10"/>
      <c r="B290" s="10"/>
      <c r="C290" s="10"/>
      <c r="D290" s="10"/>
      <c r="E290" s="10"/>
      <c r="F290" s="10"/>
      <c r="G290" s="10"/>
    </row>
    <row r="291">
      <c r="A291" s="10"/>
      <c r="B291" s="10"/>
      <c r="C291" s="10"/>
      <c r="D291" s="10"/>
      <c r="E291" s="10"/>
      <c r="F291" s="10"/>
      <c r="G291" s="10"/>
    </row>
    <row r="292">
      <c r="A292" s="10"/>
      <c r="B292" s="10"/>
      <c r="C292" s="10"/>
      <c r="D292" s="10"/>
      <c r="E292" s="10"/>
      <c r="F292" s="10"/>
      <c r="G292" s="10"/>
    </row>
    <row r="293">
      <c r="A293" s="10"/>
      <c r="B293" s="10"/>
      <c r="C293" s="10"/>
      <c r="D293" s="10"/>
      <c r="E293" s="10"/>
      <c r="F293" s="10"/>
      <c r="G293" s="10"/>
    </row>
    <row r="294">
      <c r="A294" s="10"/>
      <c r="B294" s="10"/>
      <c r="C294" s="10"/>
      <c r="D294" s="10"/>
      <c r="E294" s="10"/>
      <c r="F294" s="10"/>
      <c r="G294" s="10"/>
    </row>
    <row r="295">
      <c r="A295" s="10"/>
      <c r="B295" s="10"/>
      <c r="C295" s="10"/>
      <c r="D295" s="10"/>
      <c r="E295" s="10"/>
      <c r="F295" s="10"/>
      <c r="G295" s="10"/>
    </row>
    <row r="296">
      <c r="A296" s="10"/>
      <c r="B296" s="10"/>
      <c r="C296" s="10"/>
      <c r="D296" s="10"/>
      <c r="E296" s="10"/>
      <c r="F296" s="10"/>
      <c r="G296" s="10"/>
    </row>
    <row r="297">
      <c r="A297" s="10"/>
      <c r="B297" s="10"/>
      <c r="C297" s="10"/>
      <c r="D297" s="10"/>
      <c r="E297" s="10"/>
      <c r="F297" s="10"/>
      <c r="G297" s="10"/>
    </row>
    <row r="298">
      <c r="A298" s="10"/>
      <c r="B298" s="10"/>
      <c r="C298" s="10"/>
      <c r="D298" s="10"/>
      <c r="E298" s="10"/>
      <c r="F298" s="10"/>
      <c r="G298" s="10"/>
    </row>
    <row r="299">
      <c r="A299" s="10"/>
      <c r="B299" s="10"/>
      <c r="C299" s="10"/>
      <c r="D299" s="10"/>
      <c r="E299" s="10"/>
      <c r="F299" s="10"/>
      <c r="G299" s="10"/>
    </row>
    <row r="300">
      <c r="A300" s="10"/>
      <c r="B300" s="10"/>
      <c r="C300" s="10"/>
      <c r="D300" s="10"/>
      <c r="E300" s="10"/>
      <c r="F300" s="10"/>
      <c r="G300" s="10"/>
    </row>
    <row r="301">
      <c r="A301" s="10"/>
      <c r="B301" s="10"/>
      <c r="C301" s="10"/>
      <c r="D301" s="10"/>
      <c r="E301" s="10"/>
      <c r="F301" s="10"/>
      <c r="G301" s="10"/>
    </row>
    <row r="302">
      <c r="A302" s="10"/>
      <c r="B302" s="10"/>
      <c r="C302" s="10"/>
      <c r="D302" s="10"/>
      <c r="E302" s="10"/>
      <c r="F302" s="10"/>
      <c r="G302" s="10"/>
    </row>
    <row r="303">
      <c r="A303" s="10"/>
      <c r="B303" s="10"/>
      <c r="C303" s="10"/>
      <c r="D303" s="10"/>
      <c r="E303" s="10"/>
      <c r="F303" s="10"/>
      <c r="G303" s="10"/>
    </row>
    <row r="304">
      <c r="A304" s="10"/>
      <c r="B304" s="10"/>
      <c r="C304" s="10"/>
      <c r="D304" s="10"/>
      <c r="E304" s="10"/>
      <c r="F304" s="10"/>
      <c r="G304" s="10"/>
    </row>
    <row r="305">
      <c r="A305" s="10"/>
      <c r="B305" s="10"/>
      <c r="C305" s="10"/>
      <c r="D305" s="10"/>
      <c r="E305" s="10"/>
      <c r="F305" s="10"/>
      <c r="G305" s="10"/>
    </row>
    <row r="306">
      <c r="A306" s="10"/>
      <c r="B306" s="10"/>
      <c r="C306" s="10"/>
      <c r="D306" s="10"/>
      <c r="E306" s="10"/>
      <c r="F306" s="10"/>
      <c r="G306" s="10"/>
    </row>
    <row r="307">
      <c r="A307" s="10"/>
      <c r="B307" s="10"/>
      <c r="C307" s="10"/>
      <c r="D307" s="10"/>
      <c r="E307" s="10"/>
      <c r="F307" s="10"/>
      <c r="G307" s="10"/>
    </row>
    <row r="308">
      <c r="A308" s="10"/>
      <c r="B308" s="10"/>
      <c r="C308" s="10"/>
      <c r="D308" s="10"/>
      <c r="E308" s="10"/>
      <c r="F308" s="10"/>
      <c r="G308" s="10"/>
    </row>
    <row r="309">
      <c r="A309" s="10"/>
      <c r="B309" s="10"/>
      <c r="C309" s="10"/>
      <c r="D309" s="10"/>
      <c r="E309" s="10"/>
      <c r="F309" s="10"/>
      <c r="G309" s="10"/>
    </row>
    <row r="310">
      <c r="A310" s="10"/>
      <c r="B310" s="10"/>
      <c r="C310" s="10"/>
      <c r="D310" s="10"/>
      <c r="E310" s="10"/>
      <c r="F310" s="10"/>
      <c r="G310" s="10"/>
    </row>
    <row r="311">
      <c r="A311" s="10"/>
      <c r="B311" s="10"/>
      <c r="C311" s="10"/>
      <c r="D311" s="10"/>
      <c r="E311" s="10"/>
      <c r="F311" s="10"/>
      <c r="G311" s="10"/>
    </row>
    <row r="312">
      <c r="A312" s="10"/>
      <c r="B312" s="10"/>
      <c r="C312" s="10"/>
      <c r="D312" s="10"/>
      <c r="E312" s="10"/>
      <c r="F312" s="10"/>
      <c r="G312" s="10"/>
    </row>
    <row r="313">
      <c r="A313" s="10"/>
      <c r="B313" s="10"/>
      <c r="C313" s="10"/>
      <c r="D313" s="10"/>
      <c r="E313" s="10"/>
      <c r="F313" s="10"/>
      <c r="G313" s="10"/>
    </row>
    <row r="314">
      <c r="A314" s="10"/>
      <c r="B314" s="10"/>
      <c r="C314" s="10"/>
      <c r="D314" s="10"/>
      <c r="E314" s="10"/>
      <c r="F314" s="10"/>
      <c r="G314" s="10"/>
    </row>
    <row r="315">
      <c r="A315" s="10"/>
      <c r="B315" s="10"/>
      <c r="C315" s="10"/>
      <c r="D315" s="10"/>
      <c r="E315" s="10"/>
      <c r="F315" s="10"/>
      <c r="G315" s="10"/>
    </row>
    <row r="316">
      <c r="A316" s="10"/>
      <c r="B316" s="10"/>
      <c r="C316" s="10"/>
      <c r="D316" s="10"/>
      <c r="E316" s="10"/>
      <c r="F316" s="10"/>
      <c r="G316" s="10"/>
    </row>
    <row r="317">
      <c r="A317" s="10"/>
      <c r="B317" s="10"/>
      <c r="C317" s="10"/>
      <c r="D317" s="10"/>
      <c r="E317" s="10"/>
      <c r="F317" s="10"/>
      <c r="G317" s="10"/>
    </row>
    <row r="318">
      <c r="A318" s="10"/>
      <c r="B318" s="10"/>
      <c r="C318" s="10"/>
      <c r="D318" s="10"/>
      <c r="E318" s="10"/>
      <c r="F318" s="10"/>
      <c r="G318" s="10"/>
    </row>
    <row r="319">
      <c r="A319" s="10"/>
      <c r="B319" s="10"/>
      <c r="C319" s="10"/>
      <c r="D319" s="10"/>
      <c r="E319" s="10"/>
      <c r="F319" s="10"/>
      <c r="G319" s="10"/>
    </row>
    <row r="320">
      <c r="A320" s="10"/>
      <c r="B320" s="10"/>
      <c r="C320" s="10"/>
      <c r="D320" s="10"/>
      <c r="E320" s="10"/>
      <c r="F320" s="10"/>
      <c r="G320" s="10"/>
    </row>
    <row r="321">
      <c r="A321" s="10"/>
      <c r="B321" s="10"/>
      <c r="C321" s="10"/>
      <c r="D321" s="10"/>
      <c r="E321" s="10"/>
      <c r="F321" s="10"/>
      <c r="G321" s="10"/>
    </row>
    <row r="322">
      <c r="A322" s="10"/>
      <c r="B322" s="10"/>
      <c r="C322" s="10"/>
      <c r="D322" s="10"/>
      <c r="E322" s="10"/>
      <c r="F322" s="10"/>
      <c r="G322" s="10"/>
    </row>
    <row r="323">
      <c r="A323" s="10"/>
      <c r="B323" s="10"/>
      <c r="C323" s="10"/>
      <c r="D323" s="10"/>
      <c r="E323" s="10"/>
      <c r="F323" s="10"/>
      <c r="G323" s="10"/>
    </row>
    <row r="324">
      <c r="A324" s="10"/>
      <c r="B324" s="10"/>
      <c r="C324" s="10"/>
      <c r="D324" s="10"/>
      <c r="E324" s="10"/>
      <c r="F324" s="10"/>
      <c r="G324" s="10"/>
    </row>
    <row r="325">
      <c r="A325" s="10"/>
      <c r="B325" s="10"/>
      <c r="C325" s="10"/>
      <c r="D325" s="10"/>
      <c r="E325" s="10"/>
      <c r="F325" s="10"/>
      <c r="G325" s="10"/>
    </row>
    <row r="326">
      <c r="A326" s="10"/>
      <c r="B326" s="10"/>
      <c r="C326" s="10"/>
      <c r="D326" s="10"/>
      <c r="E326" s="10"/>
      <c r="F326" s="10"/>
      <c r="G326" s="10"/>
    </row>
    <row r="327">
      <c r="A327" s="10"/>
      <c r="B327" s="10"/>
      <c r="C327" s="10"/>
      <c r="D327" s="10"/>
      <c r="E327" s="10"/>
      <c r="F327" s="10"/>
      <c r="G327" s="10"/>
    </row>
    <row r="328">
      <c r="A328" s="10"/>
      <c r="B328" s="10"/>
      <c r="C328" s="10"/>
      <c r="D328" s="10"/>
      <c r="E328" s="10"/>
      <c r="F328" s="10"/>
      <c r="G328" s="10"/>
    </row>
    <row r="329">
      <c r="A329" s="10"/>
      <c r="B329" s="10"/>
      <c r="C329" s="10"/>
      <c r="D329" s="10"/>
      <c r="E329" s="10"/>
      <c r="F329" s="10"/>
      <c r="G329" s="10"/>
    </row>
    <row r="330">
      <c r="A330" s="10"/>
      <c r="B330" s="10"/>
      <c r="C330" s="10"/>
      <c r="D330" s="10"/>
      <c r="E330" s="10"/>
      <c r="F330" s="10"/>
      <c r="G330" s="10"/>
    </row>
    <row r="331">
      <c r="A331" s="10"/>
      <c r="B331" s="10"/>
      <c r="C331" s="10"/>
      <c r="D331" s="10"/>
      <c r="E331" s="10"/>
      <c r="F331" s="10"/>
      <c r="G331" s="10"/>
    </row>
    <row r="332">
      <c r="A332" s="10"/>
      <c r="B332" s="10"/>
      <c r="C332" s="10"/>
      <c r="D332" s="10"/>
      <c r="E332" s="10"/>
      <c r="F332" s="10"/>
      <c r="G332" s="10"/>
    </row>
    <row r="333">
      <c r="A333" s="10"/>
      <c r="B333" s="10"/>
      <c r="C333" s="10"/>
      <c r="D333" s="10"/>
      <c r="E333" s="10"/>
      <c r="F333" s="10"/>
      <c r="G333" s="10"/>
    </row>
    <row r="334">
      <c r="A334" s="10"/>
      <c r="B334" s="10"/>
      <c r="C334" s="10"/>
      <c r="D334" s="10"/>
      <c r="E334" s="10"/>
      <c r="F334" s="10"/>
      <c r="G334" s="10"/>
    </row>
    <row r="335">
      <c r="A335" s="10"/>
      <c r="B335" s="10"/>
      <c r="C335" s="10"/>
      <c r="D335" s="10"/>
      <c r="E335" s="10"/>
      <c r="F335" s="10"/>
      <c r="G335" s="10"/>
    </row>
    <row r="336">
      <c r="A336" s="10"/>
      <c r="B336" s="10"/>
      <c r="C336" s="10"/>
      <c r="D336" s="10"/>
      <c r="E336" s="10"/>
      <c r="F336" s="10"/>
      <c r="G336" s="10"/>
    </row>
    <row r="337">
      <c r="A337" s="10"/>
      <c r="B337" s="10"/>
      <c r="C337" s="10"/>
      <c r="D337" s="10"/>
      <c r="E337" s="10"/>
      <c r="F337" s="10"/>
      <c r="G337" s="10"/>
    </row>
    <row r="338">
      <c r="A338" s="10"/>
      <c r="B338" s="10"/>
      <c r="C338" s="10"/>
      <c r="D338" s="10"/>
      <c r="E338" s="10"/>
      <c r="F338" s="10"/>
      <c r="G338" s="10"/>
    </row>
    <row r="339">
      <c r="A339" s="10"/>
      <c r="B339" s="10"/>
      <c r="C339" s="10"/>
      <c r="D339" s="10"/>
      <c r="E339" s="10"/>
      <c r="F339" s="10"/>
      <c r="G339" s="10"/>
    </row>
    <row r="340">
      <c r="A340" s="10"/>
      <c r="B340" s="10"/>
      <c r="C340" s="10"/>
      <c r="D340" s="10"/>
      <c r="E340" s="10"/>
      <c r="F340" s="10"/>
      <c r="G340" s="10"/>
    </row>
    <row r="341">
      <c r="A341" s="10"/>
      <c r="B341" s="10"/>
      <c r="C341" s="10"/>
      <c r="D341" s="10"/>
      <c r="E341" s="10"/>
      <c r="F341" s="10"/>
      <c r="G341" s="10"/>
    </row>
    <row r="342">
      <c r="A342" s="10"/>
      <c r="B342" s="10"/>
      <c r="C342" s="10"/>
      <c r="D342" s="10"/>
      <c r="E342" s="10"/>
      <c r="F342" s="10"/>
      <c r="G342" s="10"/>
    </row>
    <row r="343">
      <c r="A343" s="10"/>
      <c r="B343" s="10"/>
      <c r="C343" s="10"/>
      <c r="D343" s="10"/>
      <c r="E343" s="10"/>
      <c r="F343" s="10"/>
      <c r="G343" s="10"/>
    </row>
    <row r="344">
      <c r="A344" s="10"/>
      <c r="B344" s="10"/>
      <c r="C344" s="10"/>
      <c r="D344" s="10"/>
      <c r="E344" s="10"/>
      <c r="F344" s="10"/>
      <c r="G344" s="10"/>
    </row>
    <row r="345">
      <c r="A345" s="10"/>
      <c r="B345" s="10"/>
      <c r="C345" s="10"/>
      <c r="D345" s="10"/>
      <c r="E345" s="10"/>
      <c r="F345" s="10"/>
      <c r="G345" s="10"/>
    </row>
    <row r="346">
      <c r="A346" s="10"/>
      <c r="B346" s="10"/>
      <c r="C346" s="10"/>
      <c r="D346" s="10"/>
      <c r="E346" s="10"/>
      <c r="F346" s="10"/>
      <c r="G346" s="10"/>
    </row>
    <row r="347">
      <c r="A347" s="10"/>
      <c r="B347" s="10"/>
      <c r="C347" s="10"/>
      <c r="D347" s="10"/>
      <c r="E347" s="10"/>
      <c r="F347" s="10"/>
      <c r="G347" s="10"/>
    </row>
    <row r="348">
      <c r="A348" s="10"/>
      <c r="B348" s="10"/>
      <c r="C348" s="10"/>
      <c r="D348" s="10"/>
      <c r="E348" s="10"/>
      <c r="F348" s="10"/>
      <c r="G348" s="10"/>
    </row>
    <row r="349">
      <c r="A349" s="10"/>
      <c r="B349" s="10"/>
      <c r="C349" s="10"/>
      <c r="D349" s="10"/>
      <c r="E349" s="10"/>
      <c r="F349" s="10"/>
      <c r="G349" s="10"/>
    </row>
    <row r="350">
      <c r="A350" s="10"/>
      <c r="B350" s="10"/>
      <c r="C350" s="10"/>
      <c r="D350" s="10"/>
      <c r="E350" s="10"/>
      <c r="F350" s="10"/>
      <c r="G350" s="10"/>
    </row>
    <row r="351">
      <c r="A351" s="10"/>
      <c r="B351" s="10"/>
      <c r="C351" s="10"/>
      <c r="D351" s="10"/>
      <c r="E351" s="10"/>
      <c r="F351" s="10"/>
      <c r="G351" s="10"/>
    </row>
    <row r="352">
      <c r="A352" s="10"/>
      <c r="B352" s="10"/>
      <c r="C352" s="10"/>
      <c r="D352" s="10"/>
      <c r="E352" s="10"/>
      <c r="F352" s="10"/>
      <c r="G352" s="10"/>
    </row>
    <row r="353">
      <c r="A353" s="10"/>
      <c r="B353" s="10"/>
      <c r="C353" s="10"/>
      <c r="D353" s="10"/>
      <c r="E353" s="10"/>
      <c r="F353" s="10"/>
      <c r="G353" s="10"/>
    </row>
    <row r="354">
      <c r="A354" s="10"/>
      <c r="B354" s="10"/>
      <c r="C354" s="10"/>
      <c r="D354" s="10"/>
      <c r="E354" s="10"/>
      <c r="F354" s="10"/>
      <c r="G354" s="10"/>
    </row>
    <row r="355">
      <c r="A355" s="10"/>
      <c r="B355" s="10"/>
      <c r="C355" s="10"/>
      <c r="D355" s="10"/>
      <c r="E355" s="10"/>
      <c r="F355" s="10"/>
      <c r="G355" s="10"/>
    </row>
    <row r="356">
      <c r="A356" s="10"/>
      <c r="B356" s="10"/>
      <c r="C356" s="10"/>
      <c r="D356" s="10"/>
      <c r="E356" s="10"/>
      <c r="F356" s="10"/>
      <c r="G356" s="10"/>
    </row>
    <row r="357">
      <c r="A357" s="10"/>
      <c r="B357" s="10"/>
      <c r="C357" s="10"/>
      <c r="D357" s="10"/>
      <c r="E357" s="10"/>
      <c r="F357" s="10"/>
      <c r="G357" s="10"/>
    </row>
    <row r="358">
      <c r="A358" s="10"/>
      <c r="B358" s="10"/>
      <c r="C358" s="10"/>
      <c r="D358" s="10"/>
      <c r="E358" s="10"/>
      <c r="F358" s="10"/>
      <c r="G358" s="10"/>
    </row>
    <row r="359">
      <c r="A359" s="10"/>
      <c r="B359" s="10"/>
      <c r="C359" s="10"/>
      <c r="D359" s="10"/>
      <c r="E359" s="10"/>
      <c r="F359" s="10"/>
      <c r="G359" s="10"/>
    </row>
    <row r="360">
      <c r="A360" s="10"/>
      <c r="B360" s="10"/>
      <c r="C360" s="10"/>
      <c r="D360" s="10"/>
      <c r="E360" s="10"/>
      <c r="F360" s="10"/>
      <c r="G360" s="10"/>
    </row>
    <row r="361">
      <c r="A361" s="10"/>
      <c r="B361" s="10"/>
      <c r="C361" s="10"/>
      <c r="D361" s="10"/>
      <c r="E361" s="10"/>
      <c r="F361" s="10"/>
      <c r="G361" s="10"/>
    </row>
    <row r="362">
      <c r="A362" s="10"/>
      <c r="B362" s="10"/>
      <c r="C362" s="10"/>
      <c r="D362" s="10"/>
      <c r="E362" s="10"/>
      <c r="F362" s="10"/>
      <c r="G362" s="10"/>
    </row>
    <row r="363">
      <c r="A363" s="10"/>
      <c r="B363" s="10"/>
      <c r="C363" s="10"/>
      <c r="D363" s="10"/>
      <c r="E363" s="10"/>
      <c r="F363" s="10"/>
      <c r="G363" s="10"/>
    </row>
    <row r="364">
      <c r="A364" s="10"/>
      <c r="B364" s="10"/>
      <c r="C364" s="10"/>
      <c r="D364" s="10"/>
      <c r="E364" s="10"/>
      <c r="F364" s="10"/>
      <c r="G364" s="10"/>
    </row>
    <row r="365">
      <c r="A365" s="10"/>
      <c r="B365" s="10"/>
      <c r="C365" s="10"/>
      <c r="D365" s="10"/>
      <c r="E365" s="10"/>
      <c r="F365" s="10"/>
      <c r="G365" s="10"/>
    </row>
    <row r="366">
      <c r="A366" s="10"/>
      <c r="B366" s="10"/>
      <c r="C366" s="10"/>
      <c r="D366" s="10"/>
      <c r="E366" s="10"/>
      <c r="F366" s="10"/>
      <c r="G366" s="10"/>
    </row>
    <row r="367">
      <c r="A367" s="10"/>
      <c r="B367" s="10"/>
      <c r="C367" s="10"/>
      <c r="D367" s="10"/>
      <c r="E367" s="10"/>
      <c r="F367" s="10"/>
      <c r="G367" s="10"/>
    </row>
    <row r="368">
      <c r="A368" s="10"/>
      <c r="B368" s="10"/>
      <c r="C368" s="10"/>
      <c r="D368" s="10"/>
      <c r="E368" s="10"/>
      <c r="F368" s="10"/>
      <c r="G368" s="10"/>
    </row>
    <row r="369">
      <c r="A369" s="10"/>
      <c r="B369" s="10"/>
      <c r="C369" s="10"/>
      <c r="D369" s="10"/>
      <c r="E369" s="10"/>
      <c r="F369" s="10"/>
      <c r="G369" s="10"/>
    </row>
    <row r="370">
      <c r="A370" s="10"/>
      <c r="B370" s="10"/>
      <c r="C370" s="10"/>
      <c r="D370" s="10"/>
      <c r="E370" s="10"/>
      <c r="F370" s="10"/>
      <c r="G370" s="10"/>
    </row>
    <row r="371">
      <c r="A371" s="10"/>
      <c r="B371" s="10"/>
      <c r="C371" s="10"/>
      <c r="D371" s="10"/>
      <c r="E371" s="10"/>
      <c r="F371" s="10"/>
      <c r="G371" s="10"/>
    </row>
    <row r="372">
      <c r="A372" s="10"/>
      <c r="B372" s="10"/>
      <c r="C372" s="10"/>
      <c r="D372" s="10"/>
      <c r="E372" s="10"/>
      <c r="F372" s="10"/>
      <c r="G372" s="10"/>
    </row>
    <row r="373">
      <c r="A373" s="10"/>
      <c r="B373" s="10"/>
      <c r="C373" s="10"/>
      <c r="D373" s="10"/>
      <c r="E373" s="10"/>
      <c r="F373" s="10"/>
      <c r="G373" s="10"/>
    </row>
    <row r="374">
      <c r="A374" s="10"/>
      <c r="B374" s="10"/>
      <c r="C374" s="10"/>
      <c r="D374" s="10"/>
      <c r="E374" s="10"/>
      <c r="F374" s="10"/>
      <c r="G374" s="10"/>
    </row>
    <row r="375">
      <c r="A375" s="10"/>
      <c r="B375" s="10"/>
      <c r="C375" s="10"/>
      <c r="D375" s="10"/>
      <c r="E375" s="10"/>
      <c r="F375" s="10"/>
      <c r="G375" s="10"/>
    </row>
    <row r="376">
      <c r="A376" s="10"/>
      <c r="B376" s="10"/>
      <c r="C376" s="10"/>
      <c r="D376" s="10"/>
      <c r="E376" s="10"/>
      <c r="F376" s="10"/>
      <c r="G376" s="10"/>
    </row>
    <row r="377">
      <c r="A377" s="10"/>
      <c r="B377" s="10"/>
      <c r="C377" s="10"/>
      <c r="D377" s="10"/>
      <c r="E377" s="10"/>
      <c r="F377" s="10"/>
      <c r="G377" s="10"/>
    </row>
    <row r="378">
      <c r="A378" s="10"/>
      <c r="B378" s="10"/>
      <c r="C378" s="10"/>
      <c r="D378" s="10"/>
      <c r="E378" s="10"/>
      <c r="F378" s="10"/>
      <c r="G378" s="10"/>
    </row>
    <row r="379">
      <c r="A379" s="10"/>
      <c r="B379" s="10"/>
      <c r="C379" s="10"/>
      <c r="D379" s="10"/>
      <c r="E379" s="10"/>
      <c r="F379" s="10"/>
      <c r="G379" s="10"/>
    </row>
    <row r="380">
      <c r="A380" s="10"/>
      <c r="B380" s="10"/>
      <c r="C380" s="10"/>
      <c r="D380" s="10"/>
      <c r="E380" s="10"/>
      <c r="F380" s="10"/>
      <c r="G380" s="10"/>
    </row>
    <row r="381">
      <c r="A381" s="10"/>
      <c r="B381" s="10"/>
      <c r="C381" s="10"/>
      <c r="D381" s="10"/>
      <c r="E381" s="10"/>
      <c r="F381" s="10"/>
      <c r="G381" s="10"/>
    </row>
    <row r="382">
      <c r="A382" s="10"/>
      <c r="B382" s="10"/>
      <c r="C382" s="10"/>
      <c r="D382" s="10"/>
      <c r="E382" s="10"/>
      <c r="F382" s="10"/>
      <c r="G382" s="10"/>
    </row>
    <row r="383">
      <c r="A383" s="10"/>
      <c r="B383" s="10"/>
      <c r="C383" s="10"/>
      <c r="D383" s="10"/>
      <c r="E383" s="10"/>
      <c r="F383" s="10"/>
      <c r="G383" s="10"/>
    </row>
    <row r="384">
      <c r="A384" s="10"/>
      <c r="B384" s="10"/>
      <c r="C384" s="10"/>
      <c r="D384" s="10"/>
      <c r="E384" s="10"/>
      <c r="F384" s="10"/>
      <c r="G384" s="10"/>
    </row>
    <row r="385">
      <c r="A385" s="10"/>
      <c r="B385" s="10"/>
      <c r="C385" s="10"/>
      <c r="D385" s="10"/>
      <c r="E385" s="10"/>
      <c r="F385" s="10"/>
      <c r="G385" s="10"/>
    </row>
    <row r="386">
      <c r="A386" s="10"/>
      <c r="B386" s="10"/>
      <c r="C386" s="10"/>
      <c r="D386" s="10"/>
      <c r="E386" s="10"/>
      <c r="F386" s="10"/>
      <c r="G386" s="10"/>
    </row>
    <row r="387">
      <c r="A387" s="10"/>
      <c r="B387" s="10"/>
      <c r="C387" s="10"/>
      <c r="D387" s="10"/>
      <c r="E387" s="10"/>
      <c r="F387" s="10"/>
      <c r="G387" s="10"/>
    </row>
    <row r="388">
      <c r="A388" s="10"/>
      <c r="B388" s="10"/>
      <c r="C388" s="10"/>
      <c r="D388" s="10"/>
      <c r="E388" s="10"/>
      <c r="F388" s="10"/>
      <c r="G388" s="10"/>
    </row>
    <row r="389">
      <c r="A389" s="10"/>
      <c r="B389" s="10"/>
      <c r="C389" s="10"/>
      <c r="D389" s="10"/>
      <c r="E389" s="10"/>
      <c r="F389" s="10"/>
      <c r="G389" s="10"/>
    </row>
    <row r="390">
      <c r="A390" s="10"/>
      <c r="B390" s="10"/>
      <c r="C390" s="10"/>
      <c r="D390" s="10"/>
      <c r="E390" s="10"/>
      <c r="F390" s="10"/>
      <c r="G390" s="10"/>
    </row>
    <row r="391">
      <c r="A391" s="10"/>
      <c r="B391" s="10"/>
      <c r="C391" s="10"/>
      <c r="D391" s="10"/>
      <c r="E391" s="10"/>
      <c r="F391" s="10"/>
      <c r="G391" s="10"/>
    </row>
    <row r="392">
      <c r="A392" s="10"/>
      <c r="B392" s="10"/>
      <c r="C392" s="10"/>
      <c r="D392" s="10"/>
      <c r="E392" s="10"/>
      <c r="F392" s="10"/>
      <c r="G392" s="10"/>
    </row>
    <row r="393">
      <c r="A393" s="10"/>
      <c r="B393" s="10"/>
      <c r="C393" s="10"/>
      <c r="D393" s="10"/>
      <c r="E393" s="10"/>
      <c r="F393" s="10"/>
      <c r="G393" s="10"/>
    </row>
    <row r="394">
      <c r="A394" s="10"/>
      <c r="B394" s="10"/>
      <c r="C394" s="10"/>
      <c r="D394" s="10"/>
      <c r="E394" s="10"/>
      <c r="F394" s="10"/>
      <c r="G394" s="10"/>
    </row>
    <row r="395">
      <c r="A395" s="10"/>
      <c r="B395" s="10"/>
      <c r="C395" s="10"/>
      <c r="D395" s="10"/>
      <c r="E395" s="10"/>
      <c r="F395" s="10"/>
      <c r="G395" s="10"/>
    </row>
    <row r="396">
      <c r="A396" s="10"/>
      <c r="B396" s="10"/>
      <c r="C396" s="10"/>
      <c r="D396" s="10"/>
      <c r="E396" s="10"/>
      <c r="F396" s="10"/>
      <c r="G396" s="10"/>
    </row>
    <row r="397">
      <c r="A397" s="10"/>
      <c r="B397" s="10"/>
      <c r="C397" s="10"/>
      <c r="D397" s="10"/>
      <c r="E397" s="10"/>
      <c r="F397" s="10"/>
      <c r="G397" s="10"/>
    </row>
    <row r="398">
      <c r="A398" s="10"/>
      <c r="B398" s="10"/>
      <c r="C398" s="10"/>
      <c r="D398" s="10"/>
      <c r="E398" s="10"/>
      <c r="F398" s="10"/>
      <c r="G398" s="10"/>
    </row>
    <row r="399">
      <c r="A399" s="10"/>
      <c r="B399" s="10"/>
      <c r="C399" s="10"/>
      <c r="D399" s="10"/>
      <c r="E399" s="10"/>
      <c r="F399" s="10"/>
      <c r="G399" s="10"/>
    </row>
    <row r="400">
      <c r="A400" s="10"/>
      <c r="B400" s="10"/>
      <c r="C400" s="10"/>
      <c r="D400" s="10"/>
      <c r="E400" s="10"/>
      <c r="F400" s="10"/>
      <c r="G400" s="10"/>
    </row>
    <row r="401">
      <c r="A401" s="10"/>
      <c r="B401" s="10"/>
      <c r="C401" s="10"/>
      <c r="D401" s="10"/>
      <c r="E401" s="10"/>
      <c r="F401" s="10"/>
      <c r="G401" s="10"/>
    </row>
    <row r="402">
      <c r="A402" s="10"/>
      <c r="B402" s="10"/>
      <c r="C402" s="10"/>
      <c r="D402" s="10"/>
      <c r="E402" s="10"/>
      <c r="F402" s="10"/>
      <c r="G402" s="10"/>
    </row>
    <row r="403">
      <c r="A403" s="10"/>
      <c r="B403" s="10"/>
      <c r="C403" s="10"/>
      <c r="D403" s="10"/>
      <c r="E403" s="10"/>
      <c r="F403" s="10"/>
      <c r="G403" s="10"/>
    </row>
    <row r="404">
      <c r="A404" s="10"/>
      <c r="B404" s="10"/>
      <c r="C404" s="10"/>
      <c r="D404" s="10"/>
      <c r="E404" s="10"/>
      <c r="F404" s="10"/>
      <c r="G404" s="10"/>
    </row>
    <row r="405">
      <c r="A405" s="10"/>
      <c r="B405" s="10"/>
      <c r="C405" s="10"/>
      <c r="D405" s="10"/>
      <c r="E405" s="10"/>
      <c r="F405" s="10"/>
      <c r="G405" s="10"/>
    </row>
    <row r="406">
      <c r="A406" s="10"/>
      <c r="B406" s="10"/>
      <c r="C406" s="10"/>
      <c r="D406" s="10"/>
      <c r="E406" s="10"/>
      <c r="F406" s="10"/>
      <c r="G406" s="10"/>
    </row>
    <row r="407">
      <c r="A407" s="10"/>
      <c r="B407" s="10"/>
      <c r="C407" s="10"/>
      <c r="D407" s="10"/>
      <c r="E407" s="10"/>
      <c r="F407" s="10"/>
      <c r="G407" s="10"/>
    </row>
    <row r="408">
      <c r="A408" s="10"/>
      <c r="B408" s="10"/>
      <c r="C408" s="10"/>
      <c r="D408" s="10"/>
      <c r="E408" s="10"/>
      <c r="F408" s="10"/>
      <c r="G408" s="10"/>
    </row>
    <row r="409">
      <c r="A409" s="10"/>
      <c r="B409" s="10"/>
      <c r="C409" s="10"/>
      <c r="D409" s="10"/>
      <c r="E409" s="10"/>
      <c r="F409" s="10"/>
      <c r="G409" s="10"/>
    </row>
    <row r="410">
      <c r="A410" s="10"/>
      <c r="B410" s="10"/>
      <c r="C410" s="10"/>
      <c r="D410" s="10"/>
      <c r="E410" s="10"/>
      <c r="F410" s="10"/>
      <c r="G410" s="10"/>
    </row>
    <row r="411">
      <c r="A411" s="10"/>
      <c r="B411" s="10"/>
      <c r="C411" s="10"/>
      <c r="D411" s="10"/>
      <c r="E411" s="10"/>
      <c r="F411" s="10"/>
      <c r="G411" s="10"/>
    </row>
    <row r="412">
      <c r="A412" s="10"/>
      <c r="B412" s="10"/>
      <c r="C412" s="10"/>
      <c r="D412" s="10"/>
      <c r="E412" s="10"/>
      <c r="F412" s="10"/>
      <c r="G412" s="10"/>
    </row>
    <row r="413">
      <c r="A413" s="10"/>
      <c r="B413" s="10"/>
      <c r="C413" s="10"/>
      <c r="D413" s="10"/>
      <c r="E413" s="10"/>
      <c r="F413" s="10"/>
      <c r="G413" s="10"/>
    </row>
    <row r="414">
      <c r="A414" s="10"/>
      <c r="B414" s="10"/>
      <c r="C414" s="10"/>
      <c r="D414" s="10"/>
      <c r="E414" s="10"/>
      <c r="F414" s="10"/>
      <c r="G414" s="10"/>
    </row>
    <row r="415">
      <c r="A415" s="10"/>
      <c r="B415" s="10"/>
      <c r="C415" s="10"/>
      <c r="D415" s="10"/>
      <c r="E415" s="10"/>
      <c r="F415" s="10"/>
      <c r="G415" s="10"/>
    </row>
    <row r="416">
      <c r="A416" s="10"/>
      <c r="B416" s="10"/>
      <c r="C416" s="10"/>
      <c r="D416" s="10"/>
      <c r="E416" s="10"/>
      <c r="F416" s="10"/>
      <c r="G416" s="10"/>
    </row>
    <row r="417">
      <c r="A417" s="10"/>
      <c r="B417" s="10"/>
      <c r="C417" s="10"/>
      <c r="D417" s="10"/>
      <c r="E417" s="10"/>
      <c r="F417" s="10"/>
      <c r="G417" s="10"/>
    </row>
    <row r="418">
      <c r="A418" s="10"/>
      <c r="B418" s="10"/>
      <c r="C418" s="10"/>
      <c r="D418" s="10"/>
      <c r="E418" s="10"/>
      <c r="F418" s="10"/>
      <c r="G418" s="10"/>
    </row>
    <row r="419">
      <c r="A419" s="10"/>
      <c r="B419" s="10"/>
      <c r="C419" s="10"/>
      <c r="D419" s="10"/>
      <c r="E419" s="10"/>
      <c r="F419" s="10"/>
      <c r="G419" s="10"/>
    </row>
    <row r="420">
      <c r="A420" s="10"/>
      <c r="B420" s="10"/>
      <c r="C420" s="10"/>
      <c r="D420" s="10"/>
      <c r="E420" s="10"/>
      <c r="F420" s="10"/>
      <c r="G420" s="10"/>
    </row>
    <row r="421">
      <c r="A421" s="10"/>
      <c r="B421" s="10"/>
      <c r="C421" s="10"/>
      <c r="D421" s="10"/>
      <c r="E421" s="10"/>
      <c r="F421" s="10"/>
      <c r="G421" s="10"/>
    </row>
    <row r="422">
      <c r="A422" s="10"/>
      <c r="B422" s="10"/>
      <c r="C422" s="10"/>
      <c r="D422" s="10"/>
      <c r="E422" s="10"/>
      <c r="F422" s="10"/>
      <c r="G422" s="10"/>
    </row>
    <row r="423">
      <c r="A423" s="10"/>
      <c r="B423" s="10"/>
      <c r="C423" s="10"/>
      <c r="D423" s="10"/>
      <c r="E423" s="10"/>
      <c r="F423" s="10"/>
      <c r="G423" s="10"/>
    </row>
    <row r="424">
      <c r="A424" s="10"/>
      <c r="B424" s="10"/>
      <c r="C424" s="10"/>
      <c r="D424" s="10"/>
      <c r="E424" s="10"/>
      <c r="F424" s="10"/>
      <c r="G424" s="10"/>
    </row>
    <row r="425">
      <c r="A425" s="10"/>
      <c r="B425" s="10"/>
      <c r="C425" s="10"/>
      <c r="D425" s="10"/>
      <c r="E425" s="10"/>
      <c r="F425" s="10"/>
      <c r="G425" s="10"/>
    </row>
    <row r="426">
      <c r="A426" s="10"/>
      <c r="B426" s="10"/>
      <c r="C426" s="10"/>
      <c r="D426" s="10"/>
      <c r="E426" s="10"/>
      <c r="F426" s="10"/>
      <c r="G426" s="10"/>
    </row>
    <row r="427">
      <c r="A427" s="10"/>
      <c r="B427" s="10"/>
      <c r="C427" s="10"/>
      <c r="D427" s="10"/>
      <c r="E427" s="10"/>
      <c r="F427" s="10"/>
      <c r="G427" s="10"/>
    </row>
    <row r="428">
      <c r="A428" s="10"/>
      <c r="B428" s="10"/>
      <c r="C428" s="10"/>
      <c r="D428" s="10"/>
      <c r="E428" s="10"/>
      <c r="F428" s="10"/>
      <c r="G428" s="10"/>
    </row>
    <row r="429">
      <c r="A429" s="10"/>
      <c r="B429" s="10"/>
      <c r="C429" s="10"/>
      <c r="D429" s="10"/>
      <c r="E429" s="10"/>
      <c r="F429" s="10"/>
      <c r="G429" s="10"/>
    </row>
    <row r="430">
      <c r="A430" s="10"/>
      <c r="B430" s="10"/>
      <c r="C430" s="10"/>
      <c r="D430" s="10"/>
      <c r="E430" s="10"/>
      <c r="F430" s="10"/>
      <c r="G430" s="10"/>
    </row>
    <row r="431">
      <c r="A431" s="10"/>
      <c r="B431" s="10"/>
      <c r="C431" s="10"/>
      <c r="D431" s="10"/>
      <c r="E431" s="10"/>
      <c r="F431" s="10"/>
      <c r="G431" s="10"/>
    </row>
    <row r="432">
      <c r="A432" s="10"/>
      <c r="B432" s="10"/>
      <c r="C432" s="10"/>
      <c r="D432" s="10"/>
      <c r="E432" s="10"/>
      <c r="F432" s="10"/>
      <c r="G432" s="10"/>
    </row>
    <row r="433">
      <c r="A433" s="10"/>
      <c r="B433" s="10"/>
      <c r="C433" s="10"/>
      <c r="D433" s="10"/>
      <c r="E433" s="10"/>
      <c r="F433" s="10"/>
      <c r="G433" s="10"/>
    </row>
    <row r="434">
      <c r="A434" s="10"/>
      <c r="B434" s="10"/>
      <c r="C434" s="10"/>
      <c r="D434" s="10"/>
      <c r="E434" s="10"/>
      <c r="F434" s="10"/>
      <c r="G434" s="10"/>
    </row>
    <row r="435">
      <c r="A435" s="10"/>
      <c r="B435" s="10"/>
      <c r="C435" s="10"/>
      <c r="D435" s="10"/>
      <c r="E435" s="10"/>
      <c r="F435" s="10"/>
      <c r="G435" s="10"/>
    </row>
    <row r="436">
      <c r="A436" s="10"/>
      <c r="B436" s="10"/>
      <c r="C436" s="10"/>
      <c r="D436" s="10"/>
      <c r="E436" s="10"/>
      <c r="F436" s="10"/>
      <c r="G436" s="10"/>
    </row>
    <row r="437">
      <c r="A437" s="10"/>
      <c r="B437" s="10"/>
      <c r="C437" s="10"/>
      <c r="D437" s="10"/>
      <c r="E437" s="10"/>
      <c r="F437" s="10"/>
      <c r="G437" s="10"/>
    </row>
    <row r="438">
      <c r="A438" s="10"/>
      <c r="B438" s="10"/>
      <c r="C438" s="10"/>
      <c r="D438" s="10"/>
      <c r="E438" s="10"/>
      <c r="F438" s="10"/>
      <c r="G438" s="10"/>
    </row>
    <row r="439">
      <c r="A439" s="10"/>
      <c r="B439" s="10"/>
      <c r="C439" s="10"/>
      <c r="D439" s="10"/>
      <c r="E439" s="10"/>
      <c r="F439" s="10"/>
      <c r="G439" s="10"/>
    </row>
    <row r="440">
      <c r="A440" s="10"/>
      <c r="B440" s="10"/>
      <c r="C440" s="10"/>
      <c r="D440" s="10"/>
      <c r="E440" s="10"/>
      <c r="F440" s="10"/>
      <c r="G440" s="10"/>
    </row>
    <row r="441">
      <c r="A441" s="10"/>
      <c r="B441" s="10"/>
      <c r="C441" s="10"/>
      <c r="D441" s="10"/>
      <c r="E441" s="10"/>
      <c r="F441" s="10"/>
      <c r="G441" s="10"/>
    </row>
    <row r="442">
      <c r="A442" s="10"/>
      <c r="B442" s="10"/>
      <c r="C442" s="10"/>
      <c r="D442" s="10"/>
      <c r="E442" s="10"/>
      <c r="F442" s="10"/>
      <c r="G442" s="10"/>
    </row>
    <row r="443">
      <c r="A443" s="10"/>
      <c r="B443" s="10"/>
      <c r="C443" s="10"/>
      <c r="D443" s="10"/>
      <c r="E443" s="10"/>
      <c r="F443" s="10"/>
      <c r="G443" s="10"/>
    </row>
    <row r="444">
      <c r="A444" s="10"/>
      <c r="B444" s="10"/>
      <c r="C444" s="10"/>
      <c r="D444" s="10"/>
      <c r="E444" s="10"/>
      <c r="F444" s="10"/>
      <c r="G444" s="10"/>
    </row>
    <row r="445">
      <c r="A445" s="10"/>
      <c r="B445" s="10"/>
      <c r="C445" s="10"/>
      <c r="D445" s="10"/>
      <c r="E445" s="10"/>
      <c r="F445" s="10"/>
      <c r="G445" s="10"/>
    </row>
    <row r="446">
      <c r="A446" s="10"/>
      <c r="B446" s="10"/>
      <c r="C446" s="10"/>
      <c r="D446" s="10"/>
      <c r="E446" s="10"/>
      <c r="F446" s="10"/>
      <c r="G446" s="10"/>
    </row>
    <row r="447">
      <c r="A447" s="10"/>
      <c r="B447" s="10"/>
      <c r="C447" s="10"/>
      <c r="D447" s="10"/>
      <c r="E447" s="10"/>
      <c r="F447" s="10"/>
      <c r="G447" s="10"/>
    </row>
    <row r="448">
      <c r="A448" s="10"/>
      <c r="B448" s="10"/>
      <c r="C448" s="10"/>
      <c r="D448" s="10"/>
      <c r="E448" s="10"/>
      <c r="F448" s="10"/>
      <c r="G448" s="10"/>
    </row>
    <row r="449">
      <c r="A449" s="10"/>
      <c r="B449" s="10"/>
      <c r="C449" s="10"/>
      <c r="D449" s="10"/>
      <c r="E449" s="10"/>
      <c r="F449" s="10"/>
      <c r="G449" s="10"/>
    </row>
    <row r="450">
      <c r="A450" s="10"/>
      <c r="B450" s="10"/>
      <c r="C450" s="10"/>
      <c r="D450" s="10"/>
      <c r="E450" s="10"/>
      <c r="F450" s="10"/>
      <c r="G450" s="10"/>
    </row>
    <row r="451">
      <c r="A451" s="10"/>
      <c r="B451" s="10"/>
      <c r="C451" s="10"/>
      <c r="D451" s="10"/>
      <c r="E451" s="10"/>
      <c r="F451" s="10"/>
      <c r="G451" s="10"/>
    </row>
    <row r="452">
      <c r="A452" s="10"/>
      <c r="B452" s="10"/>
      <c r="C452" s="10"/>
      <c r="D452" s="10"/>
      <c r="E452" s="10"/>
      <c r="F452" s="10"/>
      <c r="G452" s="10"/>
    </row>
    <row r="453">
      <c r="A453" s="10"/>
      <c r="B453" s="10"/>
      <c r="C453" s="10"/>
      <c r="D453" s="10"/>
      <c r="E453" s="10"/>
      <c r="F453" s="10"/>
      <c r="G453" s="10"/>
    </row>
    <row r="454">
      <c r="A454" s="10"/>
      <c r="B454" s="10"/>
      <c r="C454" s="10"/>
      <c r="D454" s="10"/>
      <c r="E454" s="10"/>
      <c r="F454" s="10"/>
      <c r="G454" s="10"/>
    </row>
    <row r="455">
      <c r="A455" s="10"/>
      <c r="B455" s="10"/>
      <c r="C455" s="10"/>
      <c r="D455" s="10"/>
      <c r="E455" s="10"/>
      <c r="F455" s="10"/>
      <c r="G455" s="10"/>
    </row>
    <row r="456">
      <c r="A456" s="10"/>
      <c r="B456" s="10"/>
      <c r="C456" s="10"/>
      <c r="D456" s="10"/>
      <c r="E456" s="10"/>
      <c r="F456" s="10"/>
      <c r="G456" s="10"/>
    </row>
    <row r="457">
      <c r="A457" s="10"/>
      <c r="B457" s="10"/>
      <c r="C457" s="10"/>
      <c r="D457" s="10"/>
      <c r="E457" s="10"/>
      <c r="F457" s="10"/>
      <c r="G457" s="10"/>
    </row>
    <row r="458">
      <c r="A458" s="10"/>
      <c r="B458" s="10"/>
      <c r="C458" s="10"/>
      <c r="D458" s="10"/>
      <c r="E458" s="10"/>
      <c r="F458" s="10"/>
      <c r="G458" s="10"/>
    </row>
    <row r="459">
      <c r="A459" s="10"/>
      <c r="B459" s="10"/>
      <c r="C459" s="10"/>
      <c r="D459" s="10"/>
      <c r="E459" s="10"/>
      <c r="F459" s="10"/>
      <c r="G459" s="10"/>
    </row>
    <row r="460">
      <c r="A460" s="10"/>
      <c r="B460" s="10"/>
      <c r="C460" s="10"/>
      <c r="D460" s="10"/>
      <c r="E460" s="10"/>
      <c r="F460" s="10"/>
      <c r="G460" s="10"/>
    </row>
    <row r="461">
      <c r="A461" s="10"/>
      <c r="B461" s="10"/>
      <c r="C461" s="10"/>
      <c r="D461" s="10"/>
      <c r="E461" s="10"/>
      <c r="F461" s="10"/>
      <c r="G461" s="10"/>
    </row>
    <row r="462">
      <c r="A462" s="10"/>
      <c r="B462" s="10"/>
      <c r="C462" s="10"/>
      <c r="D462" s="10"/>
      <c r="E462" s="10"/>
      <c r="F462" s="10"/>
      <c r="G462" s="10"/>
    </row>
    <row r="463">
      <c r="A463" s="10"/>
      <c r="B463" s="10"/>
      <c r="C463" s="10"/>
      <c r="D463" s="10"/>
      <c r="E463" s="10"/>
      <c r="F463" s="10"/>
      <c r="G463" s="10"/>
    </row>
    <row r="464">
      <c r="A464" s="10"/>
      <c r="B464" s="10"/>
      <c r="C464" s="10"/>
      <c r="D464" s="10"/>
      <c r="E464" s="10"/>
      <c r="F464" s="10"/>
      <c r="G464" s="10"/>
    </row>
    <row r="465">
      <c r="A465" s="10"/>
      <c r="B465" s="10"/>
      <c r="C465" s="10"/>
      <c r="D465" s="10"/>
      <c r="E465" s="10"/>
      <c r="F465" s="10"/>
      <c r="G465" s="10"/>
    </row>
    <row r="466">
      <c r="A466" s="10"/>
      <c r="B466" s="10"/>
      <c r="C466" s="10"/>
      <c r="D466" s="10"/>
      <c r="E466" s="10"/>
      <c r="F466" s="10"/>
      <c r="G466" s="10"/>
    </row>
    <row r="467">
      <c r="A467" s="10"/>
      <c r="B467" s="10"/>
      <c r="C467" s="10"/>
      <c r="D467" s="10"/>
      <c r="E467" s="10"/>
      <c r="F467" s="10"/>
      <c r="G467" s="10"/>
    </row>
    <row r="468">
      <c r="A468" s="10"/>
      <c r="B468" s="10"/>
      <c r="C468" s="10"/>
      <c r="D468" s="10"/>
      <c r="E468" s="10"/>
      <c r="F468" s="10"/>
      <c r="G468" s="10"/>
    </row>
    <row r="469">
      <c r="A469" s="10"/>
      <c r="B469" s="10"/>
      <c r="C469" s="10"/>
      <c r="D469" s="10"/>
      <c r="E469" s="10"/>
      <c r="F469" s="10"/>
      <c r="G469" s="10"/>
    </row>
    <row r="470">
      <c r="A470" s="10"/>
      <c r="B470" s="10"/>
      <c r="C470" s="10"/>
      <c r="D470" s="10"/>
      <c r="E470" s="10"/>
      <c r="F470" s="10"/>
      <c r="G470" s="10"/>
    </row>
    <row r="471">
      <c r="A471" s="10"/>
      <c r="B471" s="10"/>
      <c r="C471" s="10"/>
      <c r="D471" s="10"/>
      <c r="E471" s="10"/>
      <c r="F471" s="10"/>
      <c r="G471" s="10"/>
    </row>
    <row r="472">
      <c r="A472" s="10"/>
      <c r="B472" s="10"/>
      <c r="C472" s="10"/>
      <c r="D472" s="10"/>
      <c r="E472" s="10"/>
      <c r="F472" s="10"/>
      <c r="G472" s="10"/>
    </row>
    <row r="473">
      <c r="A473" s="10"/>
      <c r="B473" s="10"/>
      <c r="C473" s="10"/>
      <c r="D473" s="10"/>
      <c r="E473" s="10"/>
      <c r="F473" s="10"/>
      <c r="G473" s="10"/>
    </row>
    <row r="474">
      <c r="A474" s="10"/>
      <c r="B474" s="10"/>
      <c r="C474" s="10"/>
      <c r="D474" s="10"/>
      <c r="E474" s="10"/>
      <c r="F474" s="10"/>
      <c r="G474" s="10"/>
    </row>
    <row r="475">
      <c r="A475" s="10"/>
      <c r="B475" s="10"/>
      <c r="C475" s="10"/>
      <c r="D475" s="10"/>
      <c r="E475" s="10"/>
      <c r="F475" s="10"/>
      <c r="G475" s="10"/>
    </row>
    <row r="476">
      <c r="A476" s="10"/>
      <c r="B476" s="10"/>
      <c r="C476" s="10"/>
      <c r="D476" s="10"/>
      <c r="E476" s="10"/>
      <c r="F476" s="10"/>
      <c r="G476" s="10"/>
    </row>
    <row r="477">
      <c r="A477" s="10"/>
      <c r="B477" s="10"/>
      <c r="C477" s="10"/>
      <c r="D477" s="10"/>
      <c r="E477" s="10"/>
      <c r="F477" s="10"/>
      <c r="G477" s="10"/>
    </row>
    <row r="478">
      <c r="A478" s="10"/>
      <c r="B478" s="10"/>
      <c r="C478" s="10"/>
      <c r="D478" s="10"/>
      <c r="E478" s="10"/>
      <c r="F478" s="10"/>
      <c r="G478" s="10"/>
    </row>
    <row r="479">
      <c r="A479" s="10"/>
      <c r="B479" s="10"/>
      <c r="C479" s="10"/>
      <c r="D479" s="10"/>
      <c r="E479" s="10"/>
      <c r="F479" s="10"/>
      <c r="G479" s="10"/>
    </row>
    <row r="480">
      <c r="A480" s="10"/>
      <c r="B480" s="10"/>
      <c r="C480" s="10"/>
      <c r="D480" s="10"/>
      <c r="E480" s="10"/>
      <c r="F480" s="10"/>
      <c r="G480" s="10"/>
    </row>
    <row r="481">
      <c r="A481" s="10"/>
      <c r="B481" s="10"/>
      <c r="C481" s="10"/>
      <c r="D481" s="10"/>
      <c r="E481" s="10"/>
      <c r="F481" s="10"/>
      <c r="G481" s="10"/>
    </row>
    <row r="482">
      <c r="A482" s="10"/>
      <c r="B482" s="10"/>
      <c r="C482" s="10"/>
      <c r="D482" s="10"/>
      <c r="E482" s="10"/>
      <c r="F482" s="10"/>
      <c r="G482" s="10"/>
    </row>
    <row r="483">
      <c r="A483" s="10"/>
      <c r="B483" s="10"/>
      <c r="C483" s="10"/>
      <c r="D483" s="10"/>
      <c r="E483" s="10"/>
      <c r="F483" s="10"/>
      <c r="G483" s="10"/>
    </row>
    <row r="484">
      <c r="A484" s="10"/>
      <c r="B484" s="10"/>
      <c r="C484" s="10"/>
      <c r="D484" s="10"/>
      <c r="E484" s="10"/>
      <c r="F484" s="10"/>
      <c r="G484" s="10"/>
    </row>
    <row r="485">
      <c r="A485" s="10"/>
      <c r="B485" s="10"/>
      <c r="C485" s="10"/>
      <c r="D485" s="10"/>
      <c r="E485" s="10"/>
      <c r="F485" s="10"/>
      <c r="G485" s="10"/>
    </row>
    <row r="486">
      <c r="A486" s="10"/>
      <c r="B486" s="10"/>
      <c r="C486" s="10"/>
      <c r="D486" s="10"/>
      <c r="E486" s="10"/>
      <c r="F486" s="10"/>
      <c r="G486" s="10"/>
    </row>
    <row r="487">
      <c r="A487" s="10"/>
      <c r="B487" s="10"/>
      <c r="C487" s="10"/>
      <c r="D487" s="10"/>
      <c r="E487" s="10"/>
      <c r="F487" s="10"/>
      <c r="G487" s="10"/>
    </row>
    <row r="488">
      <c r="A488" s="10"/>
      <c r="B488" s="10"/>
      <c r="C488" s="10"/>
      <c r="D488" s="10"/>
      <c r="E488" s="10"/>
      <c r="F488" s="10"/>
      <c r="G488" s="10"/>
    </row>
    <row r="489">
      <c r="A489" s="10"/>
      <c r="B489" s="10"/>
      <c r="C489" s="10"/>
      <c r="D489" s="10"/>
      <c r="E489" s="10"/>
      <c r="F489" s="10"/>
      <c r="G489" s="10"/>
    </row>
    <row r="490">
      <c r="A490" s="10"/>
      <c r="B490" s="10"/>
      <c r="C490" s="10"/>
      <c r="D490" s="10"/>
      <c r="E490" s="10"/>
      <c r="F490" s="10"/>
      <c r="G490" s="10"/>
    </row>
    <row r="491">
      <c r="A491" s="10"/>
      <c r="B491" s="10"/>
      <c r="C491" s="10"/>
      <c r="D491" s="10"/>
      <c r="E491" s="10"/>
      <c r="F491" s="10"/>
      <c r="G491" s="10"/>
    </row>
    <row r="492">
      <c r="A492" s="10"/>
      <c r="B492" s="10"/>
      <c r="C492" s="10"/>
      <c r="D492" s="10"/>
      <c r="E492" s="10"/>
      <c r="F492" s="10"/>
      <c r="G492" s="10"/>
    </row>
    <row r="493">
      <c r="A493" s="10"/>
      <c r="B493" s="10"/>
      <c r="C493" s="10"/>
      <c r="D493" s="10"/>
      <c r="E493" s="10"/>
      <c r="F493" s="10"/>
      <c r="G493" s="10"/>
    </row>
    <row r="494">
      <c r="A494" s="10"/>
      <c r="B494" s="10"/>
      <c r="C494" s="10"/>
      <c r="D494" s="10"/>
      <c r="E494" s="10"/>
      <c r="F494" s="10"/>
      <c r="G494" s="10"/>
    </row>
    <row r="495">
      <c r="A495" s="10"/>
      <c r="B495" s="10"/>
      <c r="C495" s="10"/>
      <c r="D495" s="10"/>
      <c r="E495" s="10"/>
      <c r="F495" s="10"/>
      <c r="G495" s="10"/>
    </row>
    <row r="496">
      <c r="A496" s="10"/>
      <c r="B496" s="10"/>
      <c r="C496" s="10"/>
      <c r="D496" s="10"/>
      <c r="E496" s="10"/>
      <c r="F496" s="10"/>
      <c r="G496" s="10"/>
    </row>
    <row r="497">
      <c r="A497" s="10"/>
      <c r="B497" s="10"/>
      <c r="C497" s="10"/>
      <c r="D497" s="10"/>
      <c r="E497" s="10"/>
      <c r="F497" s="10"/>
      <c r="G497" s="10"/>
    </row>
    <row r="498">
      <c r="A498" s="10"/>
      <c r="B498" s="10"/>
      <c r="C498" s="10"/>
      <c r="D498" s="10"/>
      <c r="E498" s="10"/>
      <c r="F498" s="10"/>
      <c r="G498" s="10"/>
    </row>
    <row r="499">
      <c r="A499" s="10"/>
      <c r="B499" s="10"/>
      <c r="C499" s="10"/>
      <c r="D499" s="10"/>
      <c r="E499" s="10"/>
      <c r="F499" s="10"/>
      <c r="G499" s="10"/>
    </row>
    <row r="500">
      <c r="A500" s="10"/>
      <c r="B500" s="10"/>
      <c r="C500" s="10"/>
      <c r="D500" s="10"/>
      <c r="E500" s="10"/>
      <c r="F500" s="10"/>
      <c r="G500" s="10"/>
    </row>
    <row r="501">
      <c r="A501" s="10"/>
      <c r="B501" s="10"/>
      <c r="C501" s="10"/>
      <c r="D501" s="10"/>
      <c r="E501" s="10"/>
      <c r="F501" s="10"/>
      <c r="G501" s="10"/>
    </row>
    <row r="502">
      <c r="A502" s="10"/>
      <c r="B502" s="10"/>
      <c r="C502" s="10"/>
      <c r="D502" s="10"/>
      <c r="E502" s="10"/>
      <c r="F502" s="10"/>
      <c r="G502" s="10"/>
    </row>
    <row r="503">
      <c r="A503" s="10"/>
      <c r="B503" s="10"/>
      <c r="C503" s="10"/>
      <c r="D503" s="10"/>
      <c r="E503" s="10"/>
      <c r="F503" s="10"/>
      <c r="G503" s="10"/>
    </row>
    <row r="504">
      <c r="A504" s="10"/>
      <c r="B504" s="10"/>
      <c r="C504" s="10"/>
      <c r="D504" s="10"/>
      <c r="E504" s="10"/>
      <c r="F504" s="10"/>
      <c r="G504" s="10"/>
    </row>
    <row r="505">
      <c r="A505" s="10"/>
      <c r="B505" s="10"/>
      <c r="C505" s="10"/>
      <c r="D505" s="10"/>
      <c r="E505" s="10"/>
      <c r="F505" s="10"/>
      <c r="G505" s="10"/>
    </row>
    <row r="506">
      <c r="A506" s="10"/>
      <c r="B506" s="10"/>
      <c r="C506" s="10"/>
      <c r="D506" s="10"/>
      <c r="E506" s="10"/>
      <c r="F506" s="10"/>
      <c r="G506" s="10"/>
    </row>
    <row r="507">
      <c r="A507" s="10"/>
      <c r="B507" s="10"/>
      <c r="C507" s="10"/>
      <c r="D507" s="10"/>
      <c r="E507" s="10"/>
      <c r="F507" s="10"/>
      <c r="G507" s="10"/>
    </row>
    <row r="508">
      <c r="A508" s="10"/>
      <c r="B508" s="10"/>
      <c r="C508" s="10"/>
      <c r="D508" s="10"/>
      <c r="E508" s="10"/>
      <c r="F508" s="10"/>
      <c r="G508" s="10"/>
    </row>
    <row r="509">
      <c r="A509" s="10"/>
      <c r="B509" s="10"/>
      <c r="C509" s="10"/>
      <c r="D509" s="10"/>
      <c r="E509" s="10"/>
      <c r="F509" s="10"/>
      <c r="G509" s="10"/>
    </row>
    <row r="510">
      <c r="A510" s="10"/>
      <c r="B510" s="10"/>
      <c r="C510" s="10"/>
      <c r="D510" s="10"/>
      <c r="E510" s="10"/>
      <c r="F510" s="10"/>
      <c r="G510" s="10"/>
    </row>
    <row r="511">
      <c r="A511" s="10"/>
      <c r="B511" s="10"/>
      <c r="C511" s="10"/>
      <c r="D511" s="10"/>
      <c r="E511" s="10"/>
      <c r="F511" s="10"/>
      <c r="G511" s="10"/>
    </row>
    <row r="512">
      <c r="A512" s="10"/>
      <c r="B512" s="10"/>
      <c r="C512" s="10"/>
      <c r="D512" s="10"/>
      <c r="E512" s="10"/>
      <c r="F512" s="10"/>
      <c r="G512" s="10"/>
    </row>
    <row r="513">
      <c r="A513" s="10"/>
      <c r="B513" s="10"/>
      <c r="C513" s="10"/>
      <c r="D513" s="10"/>
      <c r="E513" s="10"/>
      <c r="F513" s="10"/>
      <c r="G513" s="10"/>
    </row>
    <row r="514">
      <c r="A514" s="10"/>
      <c r="B514" s="10"/>
      <c r="C514" s="10"/>
      <c r="D514" s="10"/>
      <c r="E514" s="10"/>
      <c r="F514" s="10"/>
      <c r="G514" s="10"/>
    </row>
    <row r="515">
      <c r="A515" s="10"/>
      <c r="B515" s="10"/>
      <c r="C515" s="10"/>
      <c r="D515" s="10"/>
      <c r="E515" s="10"/>
      <c r="F515" s="10"/>
      <c r="G515" s="10"/>
    </row>
    <row r="516">
      <c r="A516" s="10"/>
      <c r="B516" s="10"/>
      <c r="C516" s="10"/>
      <c r="D516" s="10"/>
      <c r="E516" s="10"/>
      <c r="F516" s="10"/>
      <c r="G516" s="10"/>
    </row>
    <row r="517">
      <c r="A517" s="10"/>
      <c r="B517" s="10"/>
      <c r="C517" s="10"/>
      <c r="D517" s="10"/>
      <c r="E517" s="10"/>
      <c r="F517" s="10"/>
      <c r="G517" s="10"/>
    </row>
    <row r="518">
      <c r="A518" s="10"/>
      <c r="B518" s="10"/>
      <c r="C518" s="10"/>
      <c r="D518" s="10"/>
      <c r="E518" s="10"/>
      <c r="F518" s="10"/>
      <c r="G518" s="10"/>
    </row>
    <row r="519">
      <c r="A519" s="10"/>
      <c r="B519" s="10"/>
      <c r="C519" s="10"/>
      <c r="D519" s="10"/>
      <c r="E519" s="10"/>
      <c r="F519" s="10"/>
      <c r="G519" s="10"/>
    </row>
    <row r="520">
      <c r="A520" s="10"/>
      <c r="B520" s="10"/>
      <c r="C520" s="10"/>
      <c r="D520" s="10"/>
      <c r="E520" s="10"/>
      <c r="F520" s="10"/>
      <c r="G520" s="10"/>
    </row>
    <row r="521">
      <c r="A521" s="10"/>
      <c r="B521" s="10"/>
      <c r="C521" s="10"/>
      <c r="D521" s="10"/>
      <c r="E521" s="10"/>
      <c r="F521" s="10"/>
      <c r="G521" s="10"/>
    </row>
    <row r="522">
      <c r="A522" s="10"/>
      <c r="B522" s="10"/>
      <c r="C522" s="10"/>
      <c r="D522" s="10"/>
      <c r="E522" s="10"/>
      <c r="F522" s="10"/>
      <c r="G522" s="10"/>
    </row>
    <row r="523">
      <c r="A523" s="10"/>
      <c r="B523" s="10"/>
      <c r="C523" s="10"/>
      <c r="D523" s="10"/>
      <c r="E523" s="10"/>
      <c r="F523" s="10"/>
      <c r="G523" s="10"/>
    </row>
    <row r="524">
      <c r="A524" s="10"/>
      <c r="B524" s="10"/>
      <c r="C524" s="10"/>
      <c r="D524" s="10"/>
      <c r="E524" s="10"/>
      <c r="F524" s="10"/>
      <c r="G524" s="10"/>
    </row>
    <row r="525">
      <c r="A525" s="10"/>
      <c r="B525" s="10"/>
      <c r="C525" s="10"/>
      <c r="D525" s="10"/>
      <c r="E525" s="10"/>
      <c r="F525" s="10"/>
      <c r="G525" s="10"/>
    </row>
    <row r="526">
      <c r="A526" s="10"/>
      <c r="B526" s="10"/>
      <c r="C526" s="10"/>
      <c r="D526" s="10"/>
      <c r="E526" s="10"/>
      <c r="F526" s="10"/>
      <c r="G526" s="10"/>
    </row>
    <row r="527">
      <c r="A527" s="10"/>
      <c r="B527" s="10"/>
      <c r="C527" s="10"/>
      <c r="D527" s="10"/>
      <c r="E527" s="10"/>
      <c r="F527" s="10"/>
      <c r="G527" s="10"/>
    </row>
    <row r="528">
      <c r="A528" s="10"/>
      <c r="B528" s="10"/>
      <c r="C528" s="10"/>
      <c r="D528" s="10"/>
      <c r="E528" s="10"/>
      <c r="F528" s="10"/>
      <c r="G528" s="10"/>
    </row>
    <row r="529">
      <c r="A529" s="10"/>
      <c r="B529" s="10"/>
      <c r="C529" s="10"/>
      <c r="D529" s="10"/>
      <c r="E529" s="10"/>
      <c r="F529" s="10"/>
      <c r="G529" s="10"/>
    </row>
    <row r="530">
      <c r="A530" s="10"/>
      <c r="B530" s="10"/>
      <c r="C530" s="10"/>
      <c r="D530" s="10"/>
      <c r="E530" s="10"/>
      <c r="F530" s="10"/>
      <c r="G530" s="10"/>
    </row>
    <row r="531">
      <c r="A531" s="10"/>
      <c r="B531" s="10"/>
      <c r="C531" s="10"/>
      <c r="D531" s="10"/>
      <c r="E531" s="10"/>
      <c r="F531" s="10"/>
      <c r="G531" s="10"/>
    </row>
    <row r="532">
      <c r="A532" s="10"/>
      <c r="B532" s="10"/>
      <c r="C532" s="10"/>
      <c r="D532" s="10"/>
      <c r="E532" s="10"/>
      <c r="F532" s="10"/>
      <c r="G532" s="10"/>
    </row>
    <row r="533">
      <c r="A533" s="10"/>
      <c r="B533" s="10"/>
      <c r="C533" s="10"/>
      <c r="D533" s="10"/>
      <c r="E533" s="10"/>
      <c r="F533" s="10"/>
      <c r="G533" s="10"/>
    </row>
    <row r="534">
      <c r="A534" s="10"/>
      <c r="B534" s="10"/>
      <c r="C534" s="10"/>
      <c r="D534" s="10"/>
      <c r="E534" s="10"/>
      <c r="F534" s="10"/>
      <c r="G534" s="10"/>
    </row>
    <row r="535">
      <c r="A535" s="10"/>
      <c r="B535" s="10"/>
      <c r="C535" s="10"/>
      <c r="D535" s="10"/>
      <c r="E535" s="10"/>
      <c r="F535" s="10"/>
      <c r="G535" s="10"/>
    </row>
    <row r="536">
      <c r="A536" s="10"/>
      <c r="B536" s="10"/>
      <c r="C536" s="10"/>
      <c r="D536" s="10"/>
      <c r="E536" s="10"/>
      <c r="F536" s="10"/>
      <c r="G536" s="10"/>
    </row>
    <row r="537">
      <c r="A537" s="10"/>
      <c r="B537" s="10"/>
      <c r="C537" s="10"/>
      <c r="D537" s="10"/>
      <c r="E537" s="10"/>
      <c r="F537" s="10"/>
      <c r="G537" s="10"/>
    </row>
    <row r="538">
      <c r="A538" s="10"/>
      <c r="B538" s="10"/>
      <c r="C538" s="10"/>
      <c r="D538" s="10"/>
      <c r="E538" s="10"/>
      <c r="F538" s="10"/>
      <c r="G538" s="10"/>
    </row>
    <row r="539">
      <c r="A539" s="10"/>
      <c r="B539" s="10"/>
      <c r="C539" s="10"/>
      <c r="D539" s="10"/>
      <c r="E539" s="10"/>
      <c r="F539" s="10"/>
      <c r="G539" s="10"/>
    </row>
    <row r="540">
      <c r="A540" s="10"/>
      <c r="B540" s="10"/>
      <c r="C540" s="10"/>
      <c r="D540" s="10"/>
      <c r="E540" s="10"/>
      <c r="F540" s="10"/>
      <c r="G540" s="10"/>
    </row>
    <row r="541">
      <c r="A541" s="10"/>
      <c r="B541" s="10"/>
      <c r="C541" s="10"/>
      <c r="D541" s="10"/>
      <c r="E541" s="10"/>
      <c r="F541" s="10"/>
      <c r="G541" s="10"/>
    </row>
    <row r="542">
      <c r="A542" s="10"/>
      <c r="B542" s="10"/>
      <c r="C542" s="10"/>
      <c r="D542" s="10"/>
      <c r="E542" s="10"/>
      <c r="F542" s="10"/>
      <c r="G542" s="10"/>
    </row>
    <row r="543">
      <c r="A543" s="10"/>
      <c r="B543" s="10"/>
      <c r="C543" s="10"/>
      <c r="D543" s="10"/>
      <c r="E543" s="10"/>
      <c r="F543" s="10"/>
      <c r="G543" s="10"/>
    </row>
    <row r="544">
      <c r="A544" s="10"/>
      <c r="B544" s="10"/>
      <c r="C544" s="10"/>
      <c r="D544" s="10"/>
      <c r="E544" s="10"/>
      <c r="F544" s="10"/>
      <c r="G544" s="10"/>
    </row>
    <row r="545">
      <c r="A545" s="10"/>
      <c r="B545" s="10"/>
      <c r="C545" s="10"/>
      <c r="D545" s="10"/>
      <c r="E545" s="10"/>
      <c r="F545" s="10"/>
      <c r="G545" s="10"/>
    </row>
    <row r="546">
      <c r="A546" s="10"/>
      <c r="B546" s="10"/>
      <c r="C546" s="10"/>
      <c r="D546" s="10"/>
      <c r="E546" s="10"/>
      <c r="F546" s="10"/>
      <c r="G546" s="10"/>
    </row>
    <row r="547">
      <c r="A547" s="10"/>
      <c r="B547" s="10"/>
      <c r="C547" s="10"/>
      <c r="D547" s="10"/>
      <c r="E547" s="10"/>
      <c r="F547" s="10"/>
      <c r="G547" s="10"/>
    </row>
    <row r="548">
      <c r="A548" s="10"/>
      <c r="B548" s="10"/>
      <c r="C548" s="10"/>
      <c r="D548" s="10"/>
      <c r="E548" s="10"/>
      <c r="F548" s="10"/>
      <c r="G548" s="10"/>
    </row>
    <row r="549">
      <c r="A549" s="10"/>
      <c r="B549" s="10"/>
      <c r="C549" s="10"/>
      <c r="D549" s="10"/>
      <c r="E549" s="10"/>
      <c r="F549" s="10"/>
      <c r="G549" s="10"/>
    </row>
    <row r="550">
      <c r="A550" s="10"/>
      <c r="B550" s="10"/>
      <c r="C550" s="10"/>
      <c r="D550" s="10"/>
      <c r="E550" s="10"/>
      <c r="F550" s="10"/>
      <c r="G550" s="10"/>
    </row>
    <row r="551">
      <c r="A551" s="10"/>
      <c r="B551" s="10"/>
      <c r="C551" s="10"/>
      <c r="D551" s="10"/>
      <c r="E551" s="10"/>
      <c r="F551" s="10"/>
      <c r="G551" s="10"/>
    </row>
    <row r="552">
      <c r="A552" s="10"/>
      <c r="B552" s="10"/>
      <c r="C552" s="10"/>
      <c r="D552" s="10"/>
      <c r="E552" s="10"/>
      <c r="F552" s="10"/>
      <c r="G552" s="10"/>
    </row>
    <row r="553">
      <c r="A553" s="10"/>
      <c r="B553" s="10"/>
      <c r="C553" s="10"/>
      <c r="D553" s="10"/>
      <c r="E553" s="10"/>
      <c r="F553" s="10"/>
      <c r="G553" s="10"/>
    </row>
    <row r="554">
      <c r="A554" s="10"/>
      <c r="B554" s="10"/>
      <c r="C554" s="10"/>
      <c r="D554" s="10"/>
      <c r="E554" s="10"/>
      <c r="F554" s="10"/>
      <c r="G554" s="10"/>
    </row>
    <row r="555">
      <c r="A555" s="10"/>
      <c r="B555" s="10"/>
      <c r="C555" s="10"/>
      <c r="D555" s="10"/>
      <c r="E555" s="10"/>
      <c r="F555" s="10"/>
      <c r="G555" s="10"/>
    </row>
    <row r="556">
      <c r="A556" s="10"/>
      <c r="B556" s="10"/>
      <c r="C556" s="10"/>
      <c r="D556" s="10"/>
      <c r="E556" s="10"/>
      <c r="F556" s="10"/>
      <c r="G556" s="10"/>
    </row>
    <row r="557">
      <c r="A557" s="10"/>
      <c r="B557" s="10"/>
      <c r="C557" s="10"/>
      <c r="D557" s="10"/>
      <c r="E557" s="10"/>
      <c r="F557" s="10"/>
      <c r="G557" s="10"/>
    </row>
    <row r="558">
      <c r="A558" s="10"/>
      <c r="B558" s="10"/>
      <c r="C558" s="10"/>
      <c r="D558" s="10"/>
      <c r="E558" s="10"/>
      <c r="F558" s="10"/>
      <c r="G558" s="10"/>
    </row>
    <row r="559">
      <c r="A559" s="10"/>
      <c r="B559" s="10"/>
      <c r="C559" s="10"/>
      <c r="D559" s="10"/>
      <c r="E559" s="10"/>
      <c r="F559" s="10"/>
      <c r="G559" s="10"/>
    </row>
    <row r="560">
      <c r="A560" s="10"/>
      <c r="B560" s="10"/>
      <c r="C560" s="10"/>
      <c r="D560" s="10"/>
      <c r="E560" s="10"/>
      <c r="F560" s="10"/>
      <c r="G560" s="10"/>
    </row>
    <row r="561">
      <c r="A561" s="10"/>
      <c r="B561" s="10"/>
      <c r="C561" s="10"/>
      <c r="D561" s="10"/>
      <c r="E561" s="10"/>
      <c r="F561" s="10"/>
      <c r="G561" s="10"/>
    </row>
    <row r="562">
      <c r="A562" s="10"/>
      <c r="B562" s="10"/>
      <c r="C562" s="10"/>
      <c r="D562" s="10"/>
      <c r="E562" s="10"/>
      <c r="F562" s="10"/>
      <c r="G562" s="10"/>
    </row>
    <row r="563">
      <c r="A563" s="10"/>
      <c r="B563" s="10"/>
      <c r="C563" s="10"/>
      <c r="D563" s="10"/>
      <c r="E563" s="10"/>
      <c r="F563" s="10"/>
      <c r="G563" s="10"/>
    </row>
    <row r="564">
      <c r="A564" s="10"/>
      <c r="B564" s="10"/>
      <c r="C564" s="10"/>
      <c r="D564" s="10"/>
      <c r="E564" s="10"/>
      <c r="F564" s="10"/>
      <c r="G564" s="10"/>
    </row>
    <row r="565">
      <c r="A565" s="10"/>
      <c r="B565" s="10"/>
      <c r="C565" s="10"/>
      <c r="D565" s="10"/>
      <c r="E565" s="10"/>
      <c r="F565" s="10"/>
      <c r="G565" s="10"/>
    </row>
    <row r="566">
      <c r="A566" s="10"/>
      <c r="B566" s="10"/>
      <c r="C566" s="10"/>
      <c r="D566" s="10"/>
      <c r="E566" s="10"/>
      <c r="F566" s="10"/>
      <c r="G566" s="10"/>
    </row>
    <row r="567">
      <c r="A567" s="10"/>
      <c r="B567" s="10"/>
      <c r="C567" s="10"/>
      <c r="D567" s="10"/>
      <c r="E567" s="10"/>
      <c r="F567" s="10"/>
      <c r="G567" s="10"/>
    </row>
    <row r="568">
      <c r="A568" s="10"/>
      <c r="B568" s="10"/>
      <c r="C568" s="10"/>
      <c r="D568" s="10"/>
      <c r="E568" s="10"/>
      <c r="F568" s="10"/>
      <c r="G568" s="10"/>
    </row>
    <row r="569">
      <c r="A569" s="10"/>
      <c r="B569" s="10"/>
      <c r="C569" s="10"/>
      <c r="D569" s="10"/>
      <c r="E569" s="10"/>
      <c r="F569" s="10"/>
      <c r="G569" s="10"/>
    </row>
    <row r="570">
      <c r="A570" s="10"/>
      <c r="B570" s="10"/>
      <c r="C570" s="10"/>
      <c r="D570" s="10"/>
      <c r="E570" s="10"/>
      <c r="F570" s="10"/>
      <c r="G570" s="10"/>
    </row>
    <row r="571">
      <c r="A571" s="10"/>
      <c r="B571" s="10"/>
      <c r="C571" s="10"/>
      <c r="D571" s="10"/>
      <c r="E571" s="10"/>
      <c r="F571" s="10"/>
      <c r="G571" s="10"/>
    </row>
    <row r="572">
      <c r="A572" s="10"/>
      <c r="B572" s="10"/>
      <c r="C572" s="10"/>
      <c r="D572" s="10"/>
      <c r="E572" s="10"/>
      <c r="F572" s="10"/>
      <c r="G572" s="10"/>
    </row>
    <row r="573">
      <c r="A573" s="10"/>
      <c r="B573" s="10"/>
      <c r="C573" s="10"/>
      <c r="D573" s="10"/>
      <c r="E573" s="10"/>
      <c r="F573" s="10"/>
      <c r="G573" s="10"/>
    </row>
    <row r="574">
      <c r="A574" s="10"/>
      <c r="B574" s="10"/>
      <c r="C574" s="10"/>
      <c r="D574" s="10"/>
      <c r="E574" s="10"/>
      <c r="F574" s="10"/>
      <c r="G574" s="10"/>
    </row>
    <row r="575">
      <c r="A575" s="10"/>
      <c r="B575" s="10"/>
      <c r="C575" s="10"/>
      <c r="D575" s="10"/>
      <c r="E575" s="10"/>
      <c r="F575" s="10"/>
      <c r="G575" s="10"/>
    </row>
    <row r="576">
      <c r="A576" s="10"/>
      <c r="B576" s="10"/>
      <c r="C576" s="10"/>
      <c r="D576" s="10"/>
      <c r="E576" s="10"/>
      <c r="F576" s="10"/>
      <c r="G576" s="10"/>
    </row>
    <row r="577">
      <c r="A577" s="10"/>
      <c r="B577" s="10"/>
      <c r="C577" s="10"/>
      <c r="D577" s="10"/>
      <c r="E577" s="10"/>
      <c r="F577" s="10"/>
      <c r="G577" s="10"/>
    </row>
    <row r="578">
      <c r="A578" s="10"/>
      <c r="B578" s="10"/>
      <c r="C578" s="10"/>
      <c r="D578" s="10"/>
      <c r="E578" s="10"/>
      <c r="F578" s="10"/>
      <c r="G578" s="10"/>
    </row>
    <row r="579">
      <c r="A579" s="10"/>
      <c r="B579" s="10"/>
      <c r="C579" s="10"/>
      <c r="D579" s="10"/>
      <c r="E579" s="10"/>
      <c r="F579" s="10"/>
      <c r="G579" s="10"/>
    </row>
    <row r="580">
      <c r="A580" s="10"/>
      <c r="B580" s="10"/>
      <c r="C580" s="10"/>
      <c r="D580" s="10"/>
      <c r="E580" s="10"/>
      <c r="F580" s="10"/>
      <c r="G580" s="10"/>
    </row>
    <row r="581">
      <c r="A581" s="10"/>
      <c r="B581" s="10"/>
      <c r="C581" s="10"/>
      <c r="D581" s="10"/>
      <c r="E581" s="10"/>
      <c r="F581" s="10"/>
      <c r="G581" s="10"/>
    </row>
    <row r="582">
      <c r="A582" s="10"/>
      <c r="B582" s="10"/>
      <c r="C582" s="10"/>
      <c r="D582" s="10"/>
      <c r="E582" s="10"/>
      <c r="F582" s="10"/>
      <c r="G582" s="10"/>
    </row>
    <row r="583">
      <c r="A583" s="10"/>
      <c r="B583" s="10"/>
      <c r="C583" s="10"/>
      <c r="D583" s="10"/>
      <c r="E583" s="10"/>
      <c r="F583" s="10"/>
      <c r="G583" s="10"/>
    </row>
    <row r="584">
      <c r="A584" s="10"/>
      <c r="B584" s="10"/>
      <c r="C584" s="10"/>
      <c r="D584" s="10"/>
      <c r="E584" s="10"/>
      <c r="F584" s="10"/>
      <c r="G584" s="10"/>
    </row>
    <row r="585">
      <c r="A585" s="10"/>
      <c r="B585" s="10"/>
      <c r="C585" s="10"/>
      <c r="D585" s="10"/>
      <c r="E585" s="10"/>
      <c r="F585" s="10"/>
      <c r="G585" s="10"/>
    </row>
    <row r="586">
      <c r="A586" s="10"/>
      <c r="B586" s="10"/>
      <c r="C586" s="10"/>
      <c r="D586" s="10"/>
      <c r="E586" s="10"/>
      <c r="F586" s="10"/>
      <c r="G586" s="10"/>
    </row>
    <row r="587">
      <c r="A587" s="10"/>
      <c r="B587" s="10"/>
      <c r="C587" s="10"/>
      <c r="D587" s="10"/>
      <c r="E587" s="10"/>
      <c r="F587" s="10"/>
      <c r="G587" s="10"/>
    </row>
    <row r="588">
      <c r="A588" s="10"/>
      <c r="B588" s="10"/>
      <c r="C588" s="10"/>
      <c r="D588" s="10"/>
      <c r="E588" s="10"/>
      <c r="F588" s="10"/>
      <c r="G588" s="10"/>
    </row>
    <row r="589">
      <c r="A589" s="10"/>
      <c r="B589" s="10"/>
      <c r="C589" s="10"/>
      <c r="D589" s="10"/>
      <c r="E589" s="10"/>
      <c r="F589" s="10"/>
      <c r="G589" s="10"/>
    </row>
    <row r="590">
      <c r="A590" s="10"/>
      <c r="B590" s="10"/>
      <c r="C590" s="10"/>
      <c r="D590" s="10"/>
      <c r="E590" s="10"/>
      <c r="F590" s="10"/>
      <c r="G590" s="10"/>
    </row>
    <row r="591">
      <c r="A591" s="10"/>
      <c r="B591" s="10"/>
      <c r="C591" s="10"/>
      <c r="D591" s="10"/>
      <c r="E591" s="10"/>
      <c r="F591" s="10"/>
      <c r="G591" s="10"/>
    </row>
    <row r="592">
      <c r="A592" s="10"/>
      <c r="B592" s="10"/>
      <c r="C592" s="10"/>
      <c r="D592" s="10"/>
      <c r="E592" s="10"/>
      <c r="F592" s="10"/>
      <c r="G592" s="10"/>
    </row>
    <row r="593">
      <c r="A593" s="10"/>
      <c r="B593" s="10"/>
      <c r="C593" s="10"/>
      <c r="D593" s="10"/>
      <c r="E593" s="10"/>
      <c r="F593" s="10"/>
      <c r="G593" s="10"/>
    </row>
    <row r="594">
      <c r="A594" s="10"/>
      <c r="B594" s="10"/>
      <c r="C594" s="10"/>
      <c r="D594" s="10"/>
      <c r="E594" s="10"/>
      <c r="F594" s="10"/>
      <c r="G594" s="10"/>
    </row>
    <row r="595">
      <c r="A595" s="10"/>
      <c r="B595" s="10"/>
      <c r="C595" s="10"/>
      <c r="D595" s="10"/>
      <c r="E595" s="10"/>
      <c r="F595" s="10"/>
      <c r="G595" s="10"/>
    </row>
    <row r="596">
      <c r="A596" s="10"/>
      <c r="B596" s="10"/>
      <c r="C596" s="10"/>
      <c r="D596" s="10"/>
      <c r="E596" s="10"/>
      <c r="F596" s="10"/>
      <c r="G596" s="10"/>
    </row>
    <row r="597">
      <c r="A597" s="10"/>
      <c r="B597" s="10"/>
      <c r="C597" s="10"/>
      <c r="D597" s="10"/>
      <c r="E597" s="10"/>
      <c r="F597" s="10"/>
      <c r="G597" s="10"/>
    </row>
    <row r="598">
      <c r="A598" s="10"/>
      <c r="B598" s="10"/>
      <c r="C598" s="10"/>
      <c r="D598" s="10"/>
      <c r="E598" s="10"/>
      <c r="F598" s="10"/>
      <c r="G598" s="10"/>
    </row>
    <row r="599">
      <c r="A599" s="10"/>
      <c r="B599" s="10"/>
      <c r="C599" s="10"/>
      <c r="D599" s="10"/>
      <c r="E599" s="10"/>
      <c r="F599" s="10"/>
      <c r="G599" s="10"/>
    </row>
    <row r="600">
      <c r="A600" s="10"/>
      <c r="B600" s="10"/>
      <c r="C600" s="10"/>
      <c r="D600" s="10"/>
      <c r="E600" s="10"/>
      <c r="F600" s="10"/>
      <c r="G600" s="10"/>
    </row>
    <row r="601">
      <c r="A601" s="10"/>
      <c r="B601" s="10"/>
      <c r="C601" s="10"/>
      <c r="D601" s="10"/>
      <c r="E601" s="10"/>
      <c r="F601" s="10"/>
      <c r="G601" s="10"/>
    </row>
    <row r="602">
      <c r="A602" s="10"/>
      <c r="B602" s="10"/>
      <c r="C602" s="10"/>
      <c r="D602" s="10"/>
      <c r="E602" s="10"/>
      <c r="F602" s="10"/>
      <c r="G602" s="10"/>
    </row>
    <row r="603">
      <c r="A603" s="10"/>
      <c r="B603" s="10"/>
      <c r="C603" s="10"/>
      <c r="D603" s="10"/>
      <c r="E603" s="10"/>
      <c r="F603" s="10"/>
      <c r="G603" s="10"/>
    </row>
    <row r="604">
      <c r="A604" s="10"/>
      <c r="B604" s="10"/>
      <c r="C604" s="10"/>
      <c r="D604" s="10"/>
      <c r="E604" s="10"/>
      <c r="F604" s="10"/>
      <c r="G604" s="10"/>
    </row>
    <row r="605">
      <c r="A605" s="10"/>
      <c r="B605" s="10"/>
      <c r="C605" s="10"/>
      <c r="D605" s="10"/>
      <c r="E605" s="10"/>
      <c r="F605" s="10"/>
      <c r="G605" s="10"/>
    </row>
    <row r="606">
      <c r="A606" s="10"/>
      <c r="B606" s="10"/>
      <c r="C606" s="10"/>
      <c r="D606" s="10"/>
      <c r="E606" s="10"/>
      <c r="F606" s="10"/>
      <c r="G606" s="10"/>
    </row>
    <row r="607">
      <c r="A607" s="10"/>
      <c r="B607" s="10"/>
      <c r="C607" s="10"/>
      <c r="D607" s="10"/>
      <c r="E607" s="10"/>
      <c r="F607" s="10"/>
      <c r="G607" s="10"/>
    </row>
    <row r="608">
      <c r="A608" s="10"/>
      <c r="B608" s="10"/>
      <c r="C608" s="10"/>
      <c r="D608" s="10"/>
      <c r="E608" s="10"/>
      <c r="F608" s="10"/>
      <c r="G608" s="10"/>
    </row>
    <row r="609">
      <c r="A609" s="10"/>
      <c r="B609" s="10"/>
      <c r="C609" s="10"/>
      <c r="D609" s="10"/>
      <c r="E609" s="10"/>
      <c r="F609" s="10"/>
      <c r="G609" s="10"/>
    </row>
    <row r="610">
      <c r="A610" s="10"/>
      <c r="B610" s="10"/>
      <c r="C610" s="10"/>
      <c r="D610" s="10"/>
      <c r="E610" s="10"/>
      <c r="F610" s="10"/>
      <c r="G610" s="10"/>
    </row>
    <row r="611">
      <c r="A611" s="10"/>
      <c r="B611" s="10"/>
      <c r="C611" s="10"/>
      <c r="D611" s="10"/>
      <c r="E611" s="10"/>
      <c r="F611" s="10"/>
      <c r="G611" s="10"/>
    </row>
    <row r="612">
      <c r="A612" s="10"/>
      <c r="B612" s="10"/>
      <c r="C612" s="10"/>
      <c r="D612" s="10"/>
      <c r="E612" s="10"/>
      <c r="F612" s="10"/>
      <c r="G612" s="10"/>
    </row>
    <row r="613">
      <c r="A613" s="10"/>
      <c r="B613" s="10"/>
      <c r="C613" s="10"/>
      <c r="D613" s="10"/>
      <c r="E613" s="10"/>
      <c r="F613" s="10"/>
      <c r="G613" s="10"/>
    </row>
    <row r="614">
      <c r="A614" s="10"/>
      <c r="B614" s="10"/>
      <c r="C614" s="10"/>
      <c r="D614" s="10"/>
      <c r="E614" s="10"/>
      <c r="F614" s="10"/>
      <c r="G614" s="10"/>
    </row>
    <row r="615">
      <c r="A615" s="10"/>
      <c r="B615" s="10"/>
      <c r="C615" s="10"/>
      <c r="D615" s="10"/>
      <c r="E615" s="10"/>
      <c r="F615" s="10"/>
      <c r="G615" s="10"/>
    </row>
    <row r="616">
      <c r="A616" s="10"/>
      <c r="B616" s="10"/>
      <c r="C616" s="10"/>
      <c r="D616" s="10"/>
      <c r="E616" s="10"/>
      <c r="F616" s="10"/>
      <c r="G616" s="10"/>
    </row>
    <row r="617">
      <c r="A617" s="10"/>
      <c r="B617" s="10"/>
      <c r="C617" s="10"/>
      <c r="D617" s="10"/>
      <c r="E617" s="10"/>
      <c r="F617" s="10"/>
      <c r="G617" s="10"/>
    </row>
    <row r="618">
      <c r="A618" s="10"/>
      <c r="B618" s="10"/>
      <c r="C618" s="10"/>
      <c r="D618" s="10"/>
      <c r="E618" s="10"/>
      <c r="F618" s="10"/>
      <c r="G618" s="10"/>
    </row>
    <row r="619">
      <c r="A619" s="10"/>
      <c r="B619" s="10"/>
      <c r="C619" s="10"/>
      <c r="D619" s="10"/>
      <c r="E619" s="10"/>
      <c r="F619" s="10"/>
      <c r="G619" s="10"/>
    </row>
    <row r="620">
      <c r="A620" s="10"/>
      <c r="B620" s="10"/>
      <c r="C620" s="10"/>
      <c r="D620" s="10"/>
      <c r="E620" s="10"/>
      <c r="F620" s="10"/>
      <c r="G620" s="10"/>
    </row>
    <row r="621">
      <c r="A621" s="10"/>
      <c r="B621" s="10"/>
      <c r="C621" s="10"/>
      <c r="D621" s="10"/>
      <c r="E621" s="10"/>
      <c r="F621" s="10"/>
      <c r="G621" s="10"/>
    </row>
    <row r="622">
      <c r="A622" s="10"/>
      <c r="B622" s="10"/>
      <c r="C622" s="10"/>
      <c r="D622" s="10"/>
      <c r="E622" s="10"/>
      <c r="F622" s="10"/>
      <c r="G622" s="10"/>
    </row>
    <row r="623">
      <c r="A623" s="10"/>
      <c r="B623" s="10"/>
      <c r="C623" s="10"/>
      <c r="D623" s="10"/>
      <c r="E623" s="10"/>
      <c r="F623" s="10"/>
      <c r="G623" s="10"/>
    </row>
    <row r="624">
      <c r="A624" s="10"/>
      <c r="B624" s="10"/>
      <c r="C624" s="10"/>
      <c r="D624" s="10"/>
      <c r="E624" s="10"/>
      <c r="F624" s="10"/>
      <c r="G624" s="10"/>
    </row>
    <row r="625">
      <c r="A625" s="10"/>
      <c r="B625" s="10"/>
      <c r="C625" s="10"/>
      <c r="D625" s="10"/>
      <c r="E625" s="10"/>
      <c r="F625" s="10"/>
      <c r="G625" s="10"/>
    </row>
    <row r="626">
      <c r="A626" s="10"/>
      <c r="B626" s="10"/>
      <c r="C626" s="10"/>
      <c r="D626" s="10"/>
      <c r="E626" s="10"/>
      <c r="F626" s="10"/>
      <c r="G626" s="10"/>
    </row>
    <row r="627">
      <c r="A627" s="10"/>
      <c r="B627" s="10"/>
      <c r="C627" s="10"/>
      <c r="D627" s="10"/>
      <c r="E627" s="10"/>
      <c r="F627" s="10"/>
      <c r="G627" s="10"/>
    </row>
    <row r="628">
      <c r="A628" s="10"/>
      <c r="B628" s="10"/>
      <c r="C628" s="10"/>
      <c r="D628" s="10"/>
      <c r="E628" s="10"/>
      <c r="F628" s="10"/>
      <c r="G628" s="10"/>
    </row>
    <row r="629">
      <c r="A629" s="10"/>
      <c r="B629" s="10"/>
      <c r="C629" s="10"/>
      <c r="D629" s="10"/>
      <c r="E629" s="10"/>
      <c r="F629" s="10"/>
      <c r="G629" s="10"/>
    </row>
    <row r="630">
      <c r="A630" s="10"/>
      <c r="B630" s="10"/>
      <c r="C630" s="10"/>
      <c r="D630" s="10"/>
      <c r="E630" s="10"/>
      <c r="F630" s="10"/>
      <c r="G630" s="10"/>
    </row>
    <row r="631">
      <c r="A631" s="10"/>
      <c r="B631" s="10"/>
      <c r="C631" s="10"/>
      <c r="D631" s="10"/>
      <c r="E631" s="10"/>
      <c r="F631" s="10"/>
      <c r="G631" s="10"/>
    </row>
    <row r="632">
      <c r="A632" s="10"/>
      <c r="B632" s="10"/>
      <c r="C632" s="10"/>
      <c r="D632" s="10"/>
      <c r="E632" s="10"/>
      <c r="F632" s="10"/>
      <c r="G632" s="10"/>
    </row>
    <row r="633">
      <c r="A633" s="10"/>
      <c r="B633" s="10"/>
      <c r="C633" s="10"/>
      <c r="D633" s="10"/>
      <c r="E633" s="10"/>
      <c r="F633" s="10"/>
      <c r="G633" s="10"/>
    </row>
    <row r="634">
      <c r="A634" s="10"/>
      <c r="B634" s="10"/>
      <c r="C634" s="10"/>
      <c r="D634" s="10"/>
      <c r="E634" s="10"/>
      <c r="F634" s="10"/>
      <c r="G634" s="10"/>
    </row>
    <row r="635">
      <c r="A635" s="10"/>
      <c r="B635" s="10"/>
      <c r="C635" s="10"/>
      <c r="D635" s="10"/>
      <c r="E635" s="10"/>
      <c r="F635" s="10"/>
      <c r="G635" s="10"/>
    </row>
    <row r="636">
      <c r="A636" s="10"/>
      <c r="B636" s="10"/>
      <c r="C636" s="10"/>
      <c r="D636" s="10"/>
      <c r="E636" s="10"/>
      <c r="F636" s="10"/>
      <c r="G636" s="10"/>
    </row>
    <row r="637">
      <c r="A637" s="10"/>
      <c r="B637" s="10"/>
      <c r="C637" s="10"/>
      <c r="D637" s="10"/>
      <c r="E637" s="10"/>
      <c r="F637" s="10"/>
      <c r="G637" s="10"/>
    </row>
    <row r="638">
      <c r="A638" s="10"/>
      <c r="B638" s="10"/>
      <c r="C638" s="10"/>
      <c r="D638" s="10"/>
      <c r="E638" s="10"/>
      <c r="F638" s="10"/>
      <c r="G638" s="10"/>
    </row>
    <row r="639">
      <c r="A639" s="10"/>
      <c r="B639" s="10"/>
      <c r="C639" s="10"/>
      <c r="D639" s="10"/>
      <c r="E639" s="10"/>
      <c r="F639" s="10"/>
      <c r="G639" s="10"/>
    </row>
    <row r="640">
      <c r="A640" s="10"/>
      <c r="B640" s="10"/>
      <c r="C640" s="10"/>
      <c r="D640" s="10"/>
      <c r="E640" s="10"/>
      <c r="F640" s="10"/>
      <c r="G640" s="10"/>
    </row>
    <row r="641">
      <c r="A641" s="10"/>
      <c r="B641" s="10"/>
      <c r="C641" s="10"/>
      <c r="D641" s="10"/>
      <c r="E641" s="10"/>
      <c r="F641" s="10"/>
      <c r="G641" s="10"/>
    </row>
    <row r="642">
      <c r="A642" s="10"/>
      <c r="B642" s="10"/>
      <c r="C642" s="10"/>
      <c r="D642" s="10"/>
      <c r="E642" s="10"/>
      <c r="F642" s="10"/>
      <c r="G642" s="10"/>
    </row>
    <row r="643">
      <c r="A643" s="10"/>
      <c r="B643" s="10"/>
      <c r="C643" s="10"/>
      <c r="D643" s="10"/>
      <c r="E643" s="10"/>
      <c r="F643" s="10"/>
      <c r="G643" s="10"/>
    </row>
    <row r="644">
      <c r="A644" s="10"/>
      <c r="B644" s="10"/>
      <c r="C644" s="10"/>
      <c r="D644" s="10"/>
      <c r="E644" s="10"/>
      <c r="F644" s="10"/>
      <c r="G644" s="10"/>
    </row>
    <row r="645">
      <c r="A645" s="10"/>
      <c r="B645" s="10"/>
      <c r="C645" s="10"/>
      <c r="D645" s="10"/>
      <c r="E645" s="10"/>
      <c r="F645" s="10"/>
      <c r="G645" s="10"/>
    </row>
    <row r="646">
      <c r="A646" s="10"/>
      <c r="B646" s="10"/>
      <c r="C646" s="10"/>
      <c r="D646" s="10"/>
      <c r="E646" s="10"/>
      <c r="F646" s="10"/>
      <c r="G646" s="10"/>
    </row>
    <row r="647">
      <c r="A647" s="10"/>
      <c r="B647" s="10"/>
      <c r="C647" s="10"/>
      <c r="D647" s="10"/>
      <c r="E647" s="10"/>
      <c r="F647" s="10"/>
      <c r="G647" s="10"/>
    </row>
    <row r="648">
      <c r="A648" s="10"/>
      <c r="B648" s="10"/>
      <c r="C648" s="10"/>
      <c r="D648" s="10"/>
      <c r="E648" s="10"/>
      <c r="F648" s="10"/>
      <c r="G648" s="10"/>
    </row>
    <row r="649">
      <c r="A649" s="10"/>
      <c r="B649" s="10"/>
      <c r="C649" s="10"/>
      <c r="D649" s="10"/>
      <c r="E649" s="10"/>
      <c r="F649" s="10"/>
      <c r="G649" s="10"/>
    </row>
    <row r="650">
      <c r="A650" s="10"/>
      <c r="B650" s="10"/>
      <c r="C650" s="10"/>
      <c r="D650" s="10"/>
      <c r="E650" s="10"/>
      <c r="F650" s="10"/>
      <c r="G650" s="10"/>
    </row>
    <row r="651">
      <c r="A651" s="10"/>
      <c r="B651" s="10"/>
      <c r="C651" s="10"/>
      <c r="D651" s="10"/>
      <c r="E651" s="10"/>
      <c r="F651" s="10"/>
      <c r="G651" s="10"/>
    </row>
    <row r="652">
      <c r="A652" s="10"/>
      <c r="B652" s="10"/>
      <c r="C652" s="10"/>
      <c r="D652" s="10"/>
      <c r="E652" s="10"/>
      <c r="F652" s="10"/>
      <c r="G652" s="10"/>
    </row>
    <row r="653">
      <c r="A653" s="10"/>
      <c r="B653" s="10"/>
      <c r="C653" s="10"/>
      <c r="D653" s="10"/>
      <c r="E653" s="10"/>
      <c r="F653" s="10"/>
      <c r="G653" s="10"/>
    </row>
    <row r="654">
      <c r="A654" s="10"/>
      <c r="B654" s="10"/>
      <c r="C654" s="10"/>
      <c r="D654" s="10"/>
      <c r="E654" s="10"/>
      <c r="F654" s="10"/>
      <c r="G654" s="10"/>
    </row>
    <row r="655">
      <c r="A655" s="10"/>
      <c r="B655" s="10"/>
      <c r="C655" s="10"/>
      <c r="D655" s="10"/>
      <c r="E655" s="10"/>
      <c r="F655" s="10"/>
      <c r="G655" s="10"/>
    </row>
    <row r="656">
      <c r="A656" s="10"/>
      <c r="B656" s="10"/>
      <c r="C656" s="10"/>
      <c r="D656" s="10"/>
      <c r="E656" s="10"/>
      <c r="F656" s="10"/>
      <c r="G656" s="10"/>
    </row>
    <row r="657">
      <c r="A657" s="10"/>
      <c r="B657" s="10"/>
      <c r="C657" s="10"/>
      <c r="D657" s="10"/>
      <c r="E657" s="10"/>
      <c r="F657" s="10"/>
      <c r="G657" s="10"/>
    </row>
    <row r="658">
      <c r="A658" s="10"/>
      <c r="B658" s="10"/>
      <c r="C658" s="10"/>
      <c r="D658" s="10"/>
      <c r="E658" s="10"/>
      <c r="F658" s="10"/>
      <c r="G658" s="10"/>
    </row>
    <row r="659">
      <c r="A659" s="10"/>
      <c r="B659" s="10"/>
      <c r="C659" s="10"/>
      <c r="D659" s="10"/>
      <c r="E659" s="10"/>
      <c r="F659" s="10"/>
      <c r="G659" s="10"/>
    </row>
    <row r="660">
      <c r="A660" s="10"/>
      <c r="B660" s="10"/>
      <c r="C660" s="10"/>
      <c r="D660" s="10"/>
      <c r="E660" s="10"/>
      <c r="F660" s="10"/>
      <c r="G660" s="10"/>
    </row>
    <row r="661">
      <c r="A661" s="10"/>
      <c r="B661" s="10"/>
      <c r="C661" s="10"/>
      <c r="D661" s="10"/>
      <c r="E661" s="10"/>
      <c r="F661" s="10"/>
      <c r="G661" s="10"/>
    </row>
    <row r="662">
      <c r="A662" s="10"/>
      <c r="B662" s="10"/>
      <c r="C662" s="10"/>
      <c r="D662" s="10"/>
      <c r="E662" s="10"/>
      <c r="F662" s="10"/>
      <c r="G662" s="10"/>
    </row>
    <row r="663">
      <c r="A663" s="10"/>
      <c r="B663" s="10"/>
      <c r="C663" s="10"/>
      <c r="D663" s="10"/>
      <c r="E663" s="10"/>
      <c r="F663" s="10"/>
      <c r="G663" s="10"/>
    </row>
    <row r="664">
      <c r="A664" s="10"/>
      <c r="B664" s="10"/>
      <c r="C664" s="10"/>
      <c r="D664" s="10"/>
      <c r="E664" s="10"/>
      <c r="F664" s="10"/>
      <c r="G664" s="10"/>
    </row>
    <row r="665">
      <c r="A665" s="10"/>
      <c r="B665" s="10"/>
      <c r="C665" s="10"/>
      <c r="D665" s="10"/>
      <c r="E665" s="10"/>
      <c r="F665" s="10"/>
      <c r="G665" s="10"/>
    </row>
    <row r="666">
      <c r="A666" s="10"/>
      <c r="B666" s="10"/>
      <c r="C666" s="10"/>
      <c r="D666" s="10"/>
      <c r="E666" s="10"/>
      <c r="F666" s="10"/>
      <c r="G666" s="10"/>
    </row>
    <row r="667">
      <c r="A667" s="10"/>
      <c r="B667" s="10"/>
      <c r="C667" s="10"/>
      <c r="D667" s="10"/>
      <c r="E667" s="10"/>
      <c r="F667" s="10"/>
      <c r="G667" s="10"/>
    </row>
    <row r="668">
      <c r="A668" s="10"/>
      <c r="B668" s="10"/>
      <c r="C668" s="10"/>
      <c r="D668" s="10"/>
      <c r="E668" s="10"/>
      <c r="F668" s="10"/>
      <c r="G668" s="10"/>
    </row>
    <row r="669">
      <c r="A669" s="10"/>
      <c r="B669" s="10"/>
      <c r="C669" s="10"/>
      <c r="D669" s="10"/>
      <c r="E669" s="10"/>
      <c r="F669" s="10"/>
      <c r="G669" s="10"/>
    </row>
    <row r="670">
      <c r="A670" s="10"/>
      <c r="B670" s="10"/>
      <c r="C670" s="10"/>
      <c r="D670" s="10"/>
      <c r="E670" s="10"/>
      <c r="F670" s="10"/>
      <c r="G670" s="10"/>
    </row>
    <row r="671">
      <c r="A671" s="10"/>
      <c r="B671" s="10"/>
      <c r="C671" s="10"/>
      <c r="D671" s="10"/>
      <c r="E671" s="10"/>
      <c r="F671" s="10"/>
      <c r="G671" s="10"/>
    </row>
    <row r="672">
      <c r="A672" s="10"/>
      <c r="B672" s="10"/>
      <c r="C672" s="10"/>
      <c r="D672" s="10"/>
      <c r="E672" s="10"/>
      <c r="F672" s="10"/>
      <c r="G672" s="10"/>
    </row>
    <row r="673">
      <c r="A673" s="10"/>
      <c r="B673" s="10"/>
      <c r="C673" s="10"/>
      <c r="D673" s="10"/>
      <c r="E673" s="10"/>
      <c r="F673" s="10"/>
      <c r="G673" s="10"/>
    </row>
    <row r="674">
      <c r="A674" s="10"/>
      <c r="B674" s="10"/>
      <c r="C674" s="10"/>
      <c r="D674" s="10"/>
      <c r="E674" s="10"/>
      <c r="F674" s="10"/>
      <c r="G674" s="10"/>
    </row>
    <row r="675">
      <c r="A675" s="10"/>
      <c r="B675" s="10"/>
      <c r="C675" s="10"/>
      <c r="D675" s="10"/>
      <c r="E675" s="10"/>
      <c r="F675" s="10"/>
      <c r="G675" s="10"/>
    </row>
    <row r="676">
      <c r="A676" s="10"/>
      <c r="B676" s="10"/>
      <c r="C676" s="10"/>
      <c r="D676" s="10"/>
      <c r="E676" s="10"/>
      <c r="F676" s="10"/>
      <c r="G676" s="10"/>
    </row>
    <row r="677">
      <c r="A677" s="10"/>
      <c r="B677" s="10"/>
      <c r="C677" s="10"/>
      <c r="D677" s="10"/>
      <c r="E677" s="10"/>
      <c r="F677" s="10"/>
      <c r="G677" s="10"/>
    </row>
    <row r="678">
      <c r="A678" s="10"/>
      <c r="B678" s="10"/>
      <c r="C678" s="10"/>
      <c r="D678" s="10"/>
      <c r="E678" s="10"/>
      <c r="F678" s="10"/>
      <c r="G678" s="10"/>
    </row>
    <row r="679">
      <c r="A679" s="10"/>
      <c r="B679" s="10"/>
      <c r="C679" s="10"/>
      <c r="D679" s="10"/>
      <c r="E679" s="10"/>
      <c r="F679" s="10"/>
      <c r="G679" s="10"/>
    </row>
    <row r="680">
      <c r="A680" s="10"/>
      <c r="B680" s="10"/>
      <c r="C680" s="10"/>
      <c r="D680" s="10"/>
      <c r="E680" s="10"/>
      <c r="F680" s="10"/>
      <c r="G680" s="10"/>
    </row>
    <row r="681">
      <c r="A681" s="10"/>
      <c r="B681" s="10"/>
      <c r="C681" s="10"/>
      <c r="D681" s="10"/>
      <c r="E681" s="10"/>
      <c r="F681" s="10"/>
      <c r="G681" s="10"/>
    </row>
    <row r="682">
      <c r="A682" s="10"/>
      <c r="B682" s="10"/>
      <c r="C682" s="10"/>
      <c r="D682" s="10"/>
      <c r="E682" s="10"/>
      <c r="F682" s="10"/>
      <c r="G682" s="10"/>
    </row>
    <row r="683">
      <c r="A683" s="10"/>
      <c r="B683" s="10"/>
      <c r="C683" s="10"/>
      <c r="D683" s="10"/>
      <c r="E683" s="10"/>
      <c r="F683" s="10"/>
      <c r="G683" s="10"/>
    </row>
    <row r="684">
      <c r="A684" s="10"/>
      <c r="B684" s="10"/>
      <c r="C684" s="10"/>
      <c r="D684" s="10"/>
      <c r="E684" s="10"/>
      <c r="F684" s="10"/>
      <c r="G684" s="10"/>
    </row>
    <row r="685">
      <c r="A685" s="10"/>
      <c r="B685" s="10"/>
      <c r="C685" s="10"/>
      <c r="D685" s="10"/>
      <c r="E685" s="10"/>
      <c r="F685" s="10"/>
      <c r="G685" s="10"/>
    </row>
    <row r="686">
      <c r="A686" s="10"/>
      <c r="B686" s="10"/>
      <c r="C686" s="10"/>
      <c r="D686" s="10"/>
      <c r="E686" s="10"/>
      <c r="F686" s="10"/>
      <c r="G686" s="10"/>
    </row>
    <row r="687">
      <c r="A687" s="10"/>
      <c r="B687" s="10"/>
      <c r="C687" s="10"/>
      <c r="D687" s="10"/>
      <c r="E687" s="10"/>
      <c r="F687" s="10"/>
      <c r="G687" s="10"/>
    </row>
    <row r="688">
      <c r="A688" s="10"/>
      <c r="B688" s="10"/>
      <c r="C688" s="10"/>
      <c r="D688" s="10"/>
      <c r="E688" s="10"/>
      <c r="F688" s="10"/>
      <c r="G688" s="10"/>
    </row>
    <row r="689">
      <c r="A689" s="10"/>
      <c r="B689" s="10"/>
      <c r="C689" s="10"/>
      <c r="D689" s="10"/>
      <c r="E689" s="10"/>
      <c r="F689" s="10"/>
      <c r="G689" s="10"/>
    </row>
    <row r="690">
      <c r="A690" s="10"/>
      <c r="B690" s="10"/>
      <c r="C690" s="10"/>
      <c r="D690" s="10"/>
      <c r="E690" s="10"/>
      <c r="F690" s="10"/>
      <c r="G690" s="10"/>
    </row>
    <row r="691">
      <c r="A691" s="10"/>
      <c r="B691" s="10"/>
      <c r="C691" s="10"/>
      <c r="D691" s="10"/>
      <c r="E691" s="10"/>
      <c r="F691" s="10"/>
      <c r="G691" s="10"/>
    </row>
    <row r="692">
      <c r="A692" s="10"/>
      <c r="B692" s="10"/>
      <c r="C692" s="10"/>
      <c r="D692" s="10"/>
      <c r="E692" s="10"/>
      <c r="F692" s="10"/>
      <c r="G692" s="10"/>
    </row>
    <row r="693">
      <c r="A693" s="10"/>
      <c r="B693" s="10"/>
      <c r="C693" s="10"/>
      <c r="D693" s="10"/>
      <c r="E693" s="10"/>
      <c r="F693" s="10"/>
      <c r="G693" s="10"/>
    </row>
    <row r="694">
      <c r="A694" s="10"/>
      <c r="B694" s="10"/>
      <c r="C694" s="10"/>
      <c r="D694" s="10"/>
      <c r="E694" s="10"/>
      <c r="F694" s="10"/>
      <c r="G694" s="10"/>
    </row>
    <row r="695">
      <c r="A695" s="10"/>
      <c r="B695" s="10"/>
      <c r="C695" s="10"/>
      <c r="D695" s="10"/>
      <c r="E695" s="10"/>
      <c r="F695" s="10"/>
      <c r="G695" s="10"/>
    </row>
    <row r="696">
      <c r="A696" s="10"/>
      <c r="B696" s="10"/>
      <c r="C696" s="10"/>
      <c r="D696" s="10"/>
      <c r="E696" s="10"/>
      <c r="F696" s="10"/>
      <c r="G696" s="10"/>
    </row>
    <row r="697">
      <c r="A697" s="10"/>
      <c r="B697" s="10"/>
      <c r="C697" s="10"/>
      <c r="D697" s="10"/>
      <c r="E697" s="10"/>
      <c r="F697" s="10"/>
      <c r="G697" s="10"/>
    </row>
    <row r="698">
      <c r="A698" s="10"/>
      <c r="B698" s="10"/>
      <c r="C698" s="10"/>
      <c r="D698" s="10"/>
      <c r="E698" s="10"/>
      <c r="F698" s="10"/>
      <c r="G698" s="10"/>
    </row>
    <row r="699">
      <c r="A699" s="10"/>
      <c r="B699" s="10"/>
      <c r="C699" s="10"/>
      <c r="D699" s="10"/>
      <c r="E699" s="10"/>
      <c r="F699" s="10"/>
      <c r="G699" s="10"/>
    </row>
    <row r="700">
      <c r="A700" s="10"/>
      <c r="B700" s="10"/>
      <c r="C700" s="10"/>
      <c r="D700" s="10"/>
      <c r="E700" s="10"/>
      <c r="F700" s="10"/>
      <c r="G700" s="10"/>
    </row>
    <row r="701">
      <c r="A701" s="10"/>
      <c r="B701" s="10"/>
      <c r="C701" s="10"/>
      <c r="D701" s="10"/>
      <c r="E701" s="10"/>
      <c r="F701" s="10"/>
      <c r="G701" s="10"/>
    </row>
    <row r="702">
      <c r="A702" s="10"/>
      <c r="B702" s="10"/>
      <c r="C702" s="10"/>
      <c r="D702" s="10"/>
      <c r="E702" s="10"/>
      <c r="F702" s="10"/>
      <c r="G702" s="10"/>
    </row>
    <row r="703">
      <c r="A703" s="10"/>
      <c r="B703" s="10"/>
      <c r="C703" s="10"/>
      <c r="D703" s="10"/>
      <c r="E703" s="10"/>
      <c r="F703" s="10"/>
      <c r="G703" s="10"/>
    </row>
    <row r="704">
      <c r="A704" s="10"/>
      <c r="B704" s="10"/>
      <c r="C704" s="10"/>
      <c r="D704" s="10"/>
      <c r="E704" s="10"/>
      <c r="F704" s="10"/>
      <c r="G704" s="10"/>
    </row>
    <row r="705">
      <c r="A705" s="10"/>
      <c r="B705" s="10"/>
      <c r="C705" s="10"/>
      <c r="D705" s="10"/>
      <c r="E705" s="10"/>
      <c r="F705" s="10"/>
      <c r="G705" s="10"/>
    </row>
    <row r="706">
      <c r="A706" s="10"/>
      <c r="B706" s="10"/>
      <c r="C706" s="10"/>
      <c r="D706" s="10"/>
      <c r="E706" s="10"/>
      <c r="F706" s="10"/>
      <c r="G706" s="10"/>
    </row>
    <row r="707">
      <c r="A707" s="10"/>
      <c r="B707" s="10"/>
      <c r="C707" s="10"/>
      <c r="D707" s="10"/>
      <c r="E707" s="10"/>
      <c r="F707" s="10"/>
      <c r="G707" s="10"/>
    </row>
    <row r="708">
      <c r="A708" s="10"/>
      <c r="B708" s="10"/>
      <c r="C708" s="10"/>
      <c r="D708" s="10"/>
      <c r="E708" s="10"/>
      <c r="F708" s="10"/>
      <c r="G708" s="10"/>
    </row>
    <row r="709">
      <c r="A709" s="10"/>
      <c r="B709" s="10"/>
      <c r="C709" s="10"/>
      <c r="D709" s="10"/>
      <c r="E709" s="10"/>
      <c r="F709" s="10"/>
      <c r="G709" s="10"/>
    </row>
    <row r="710">
      <c r="A710" s="10"/>
      <c r="B710" s="10"/>
      <c r="C710" s="10"/>
      <c r="D710" s="10"/>
      <c r="E710" s="10"/>
      <c r="F710" s="10"/>
      <c r="G710" s="10"/>
    </row>
    <row r="711">
      <c r="A711" s="10"/>
      <c r="B711" s="10"/>
      <c r="C711" s="10"/>
      <c r="D711" s="10"/>
      <c r="E711" s="10"/>
      <c r="F711" s="10"/>
      <c r="G711" s="10"/>
    </row>
    <row r="712">
      <c r="A712" s="10"/>
      <c r="B712" s="10"/>
      <c r="C712" s="10"/>
      <c r="D712" s="10"/>
      <c r="E712" s="10"/>
      <c r="F712" s="10"/>
      <c r="G712" s="10"/>
    </row>
    <row r="713">
      <c r="A713" s="10"/>
      <c r="B713" s="10"/>
      <c r="C713" s="10"/>
      <c r="D713" s="10"/>
      <c r="E713" s="10"/>
      <c r="F713" s="10"/>
      <c r="G713" s="10"/>
    </row>
    <row r="714">
      <c r="A714" s="10"/>
      <c r="B714" s="10"/>
      <c r="C714" s="10"/>
      <c r="D714" s="10"/>
      <c r="E714" s="10"/>
      <c r="F714" s="10"/>
      <c r="G714" s="10"/>
    </row>
    <row r="715">
      <c r="A715" s="10"/>
      <c r="B715" s="10"/>
      <c r="C715" s="10"/>
      <c r="D715" s="10"/>
      <c r="E715" s="10"/>
      <c r="F715" s="10"/>
      <c r="G715" s="10"/>
    </row>
    <row r="716">
      <c r="A716" s="10"/>
      <c r="B716" s="10"/>
      <c r="C716" s="10"/>
      <c r="D716" s="10"/>
      <c r="E716" s="10"/>
      <c r="F716" s="10"/>
      <c r="G716" s="10"/>
    </row>
    <row r="717">
      <c r="A717" s="10"/>
      <c r="B717" s="10"/>
      <c r="C717" s="10"/>
      <c r="D717" s="10"/>
      <c r="E717" s="10"/>
      <c r="F717" s="10"/>
      <c r="G717" s="10"/>
    </row>
    <row r="718">
      <c r="A718" s="10"/>
      <c r="B718" s="10"/>
      <c r="C718" s="10"/>
      <c r="D718" s="10"/>
      <c r="E718" s="10"/>
      <c r="F718" s="10"/>
      <c r="G718" s="10"/>
    </row>
    <row r="719">
      <c r="A719" s="10"/>
      <c r="B719" s="10"/>
      <c r="C719" s="10"/>
      <c r="D719" s="10"/>
      <c r="E719" s="10"/>
      <c r="F719" s="10"/>
      <c r="G719" s="10"/>
    </row>
    <row r="720">
      <c r="A720" s="10"/>
      <c r="B720" s="10"/>
      <c r="C720" s="10"/>
      <c r="D720" s="10"/>
      <c r="E720" s="10"/>
      <c r="F720" s="10"/>
      <c r="G720" s="10"/>
    </row>
    <row r="721">
      <c r="A721" s="10"/>
      <c r="B721" s="10"/>
      <c r="C721" s="10"/>
      <c r="D721" s="10"/>
      <c r="E721" s="10"/>
      <c r="F721" s="10"/>
      <c r="G721" s="10"/>
    </row>
    <row r="722">
      <c r="A722" s="10"/>
      <c r="B722" s="10"/>
      <c r="C722" s="10"/>
      <c r="D722" s="10"/>
      <c r="E722" s="10"/>
      <c r="F722" s="10"/>
      <c r="G722" s="10"/>
    </row>
    <row r="723">
      <c r="A723" s="10"/>
      <c r="B723" s="10"/>
      <c r="C723" s="10"/>
      <c r="D723" s="10"/>
      <c r="E723" s="10"/>
      <c r="F723" s="10"/>
      <c r="G723" s="10"/>
    </row>
    <row r="724">
      <c r="A724" s="10"/>
      <c r="B724" s="10"/>
      <c r="C724" s="10"/>
      <c r="D724" s="10"/>
      <c r="E724" s="10"/>
      <c r="F724" s="10"/>
      <c r="G724" s="10"/>
    </row>
    <row r="725">
      <c r="A725" s="10"/>
      <c r="B725" s="10"/>
      <c r="C725" s="10"/>
      <c r="D725" s="10"/>
      <c r="E725" s="10"/>
      <c r="F725" s="10"/>
      <c r="G725" s="10"/>
    </row>
    <row r="726">
      <c r="A726" s="10"/>
      <c r="B726" s="10"/>
      <c r="C726" s="10"/>
      <c r="D726" s="10"/>
      <c r="E726" s="10"/>
      <c r="F726" s="10"/>
      <c r="G726" s="10"/>
    </row>
    <row r="727">
      <c r="A727" s="10"/>
      <c r="B727" s="10"/>
      <c r="C727" s="10"/>
      <c r="D727" s="10"/>
      <c r="E727" s="10"/>
      <c r="F727" s="10"/>
      <c r="G727" s="10"/>
    </row>
    <row r="728">
      <c r="A728" s="10"/>
      <c r="B728" s="10"/>
      <c r="C728" s="10"/>
      <c r="D728" s="10"/>
      <c r="E728" s="10"/>
      <c r="F728" s="10"/>
      <c r="G728" s="10"/>
    </row>
    <row r="729">
      <c r="A729" s="10"/>
      <c r="B729" s="10"/>
      <c r="C729" s="10"/>
      <c r="D729" s="10"/>
      <c r="E729" s="10"/>
      <c r="F729" s="10"/>
      <c r="G729" s="10"/>
    </row>
    <row r="730">
      <c r="A730" s="10"/>
      <c r="B730" s="10"/>
      <c r="C730" s="10"/>
      <c r="D730" s="10"/>
      <c r="E730" s="10"/>
      <c r="F730" s="10"/>
      <c r="G730" s="10"/>
    </row>
    <row r="731">
      <c r="A731" s="10"/>
      <c r="B731" s="10"/>
      <c r="C731" s="10"/>
      <c r="D731" s="10"/>
      <c r="E731" s="10"/>
      <c r="F731" s="10"/>
      <c r="G731" s="10"/>
    </row>
    <row r="732">
      <c r="A732" s="10"/>
      <c r="B732" s="10"/>
      <c r="C732" s="10"/>
      <c r="D732" s="10"/>
      <c r="E732" s="10"/>
      <c r="F732" s="10"/>
      <c r="G732" s="10"/>
    </row>
    <row r="733">
      <c r="A733" s="10"/>
      <c r="B733" s="10"/>
      <c r="C733" s="10"/>
      <c r="D733" s="10"/>
      <c r="E733" s="10"/>
      <c r="F733" s="10"/>
      <c r="G733" s="10"/>
    </row>
    <row r="734">
      <c r="A734" s="10"/>
      <c r="B734" s="10"/>
      <c r="C734" s="10"/>
      <c r="D734" s="10"/>
      <c r="E734" s="10"/>
      <c r="F734" s="10"/>
      <c r="G734" s="10"/>
    </row>
    <row r="735">
      <c r="A735" s="10"/>
      <c r="B735" s="10"/>
      <c r="C735" s="10"/>
      <c r="D735" s="10"/>
      <c r="E735" s="10"/>
      <c r="F735" s="10"/>
      <c r="G735" s="10"/>
    </row>
    <row r="736">
      <c r="A736" s="10"/>
      <c r="B736" s="10"/>
      <c r="C736" s="10"/>
      <c r="D736" s="10"/>
      <c r="E736" s="10"/>
      <c r="F736" s="10"/>
      <c r="G736" s="10"/>
    </row>
    <row r="737">
      <c r="A737" s="10"/>
      <c r="B737" s="10"/>
      <c r="C737" s="10"/>
      <c r="D737" s="10"/>
      <c r="E737" s="10"/>
      <c r="F737" s="10"/>
      <c r="G737" s="10"/>
    </row>
    <row r="738">
      <c r="A738" s="10"/>
      <c r="B738" s="10"/>
      <c r="C738" s="10"/>
      <c r="D738" s="10"/>
      <c r="E738" s="10"/>
      <c r="F738" s="10"/>
      <c r="G738" s="10"/>
    </row>
    <row r="739">
      <c r="A739" s="10"/>
      <c r="B739" s="10"/>
      <c r="C739" s="10"/>
      <c r="D739" s="10"/>
      <c r="E739" s="10"/>
      <c r="F739" s="10"/>
      <c r="G739" s="10"/>
    </row>
    <row r="740">
      <c r="A740" s="10"/>
      <c r="B740" s="10"/>
      <c r="C740" s="10"/>
      <c r="D740" s="10"/>
      <c r="E740" s="10"/>
      <c r="F740" s="10"/>
      <c r="G740" s="10"/>
    </row>
    <row r="741">
      <c r="A741" s="10"/>
      <c r="B741" s="10"/>
      <c r="C741" s="10"/>
      <c r="D741" s="10"/>
      <c r="E741" s="10"/>
      <c r="F741" s="10"/>
      <c r="G741" s="10"/>
    </row>
    <row r="742">
      <c r="A742" s="10"/>
      <c r="B742" s="10"/>
      <c r="C742" s="10"/>
      <c r="D742" s="10"/>
      <c r="E742" s="10"/>
      <c r="F742" s="10"/>
      <c r="G742" s="10"/>
    </row>
    <row r="743">
      <c r="A743" s="10"/>
      <c r="B743" s="10"/>
      <c r="C743" s="10"/>
      <c r="D743" s="10"/>
      <c r="E743" s="10"/>
      <c r="F743" s="10"/>
      <c r="G743" s="10"/>
    </row>
    <row r="744">
      <c r="A744" s="10"/>
      <c r="B744" s="10"/>
      <c r="C744" s="10"/>
      <c r="D744" s="10"/>
      <c r="E744" s="10"/>
      <c r="F744" s="10"/>
      <c r="G744" s="10"/>
    </row>
    <row r="745">
      <c r="A745" s="10"/>
      <c r="B745" s="10"/>
      <c r="C745" s="10"/>
      <c r="D745" s="10"/>
      <c r="E745" s="10"/>
      <c r="F745" s="10"/>
      <c r="G745" s="10"/>
    </row>
    <row r="746">
      <c r="A746" s="10"/>
      <c r="B746" s="10"/>
      <c r="C746" s="10"/>
      <c r="D746" s="10"/>
      <c r="E746" s="10"/>
      <c r="F746" s="10"/>
      <c r="G746" s="10"/>
    </row>
    <row r="747">
      <c r="A747" s="10"/>
      <c r="B747" s="10"/>
      <c r="C747" s="10"/>
      <c r="D747" s="10"/>
      <c r="E747" s="10"/>
      <c r="F747" s="10"/>
      <c r="G747" s="10"/>
    </row>
    <row r="748">
      <c r="A748" s="10"/>
      <c r="B748" s="10"/>
      <c r="C748" s="10"/>
      <c r="D748" s="10"/>
      <c r="E748" s="10"/>
      <c r="F748" s="10"/>
      <c r="G748" s="10"/>
    </row>
    <row r="749">
      <c r="A749" s="10"/>
      <c r="B749" s="10"/>
      <c r="C749" s="10"/>
      <c r="D749" s="10"/>
      <c r="E749" s="10"/>
      <c r="F749" s="10"/>
      <c r="G749" s="10"/>
    </row>
    <row r="750">
      <c r="A750" s="10"/>
      <c r="B750" s="10"/>
      <c r="C750" s="10"/>
      <c r="D750" s="10"/>
      <c r="E750" s="10"/>
      <c r="F750" s="10"/>
      <c r="G750" s="10"/>
    </row>
    <row r="751">
      <c r="A751" s="10"/>
      <c r="B751" s="10"/>
      <c r="C751" s="10"/>
      <c r="D751" s="10"/>
      <c r="E751" s="10"/>
      <c r="F751" s="10"/>
      <c r="G751" s="10"/>
    </row>
    <row r="752">
      <c r="A752" s="10"/>
      <c r="B752" s="10"/>
      <c r="C752" s="10"/>
      <c r="D752" s="10"/>
      <c r="E752" s="10"/>
      <c r="F752" s="10"/>
      <c r="G752" s="10"/>
    </row>
    <row r="753">
      <c r="A753" s="10"/>
      <c r="B753" s="10"/>
      <c r="C753" s="10"/>
      <c r="D753" s="10"/>
      <c r="E753" s="10"/>
      <c r="F753" s="10"/>
      <c r="G753" s="10"/>
    </row>
    <row r="754">
      <c r="A754" s="10"/>
      <c r="B754" s="10"/>
      <c r="C754" s="10"/>
      <c r="D754" s="10"/>
      <c r="E754" s="10"/>
      <c r="F754" s="10"/>
      <c r="G754" s="10"/>
    </row>
    <row r="755">
      <c r="A755" s="10"/>
      <c r="B755" s="10"/>
      <c r="C755" s="10"/>
      <c r="D755" s="10"/>
      <c r="E755" s="10"/>
      <c r="F755" s="10"/>
      <c r="G755" s="10"/>
    </row>
    <row r="756">
      <c r="A756" s="10"/>
      <c r="B756" s="10"/>
      <c r="C756" s="10"/>
      <c r="D756" s="10"/>
      <c r="E756" s="10"/>
      <c r="F756" s="10"/>
      <c r="G756" s="10"/>
    </row>
    <row r="757">
      <c r="A757" s="10"/>
      <c r="B757" s="10"/>
      <c r="C757" s="10"/>
      <c r="D757" s="10"/>
      <c r="E757" s="10"/>
      <c r="F757" s="10"/>
      <c r="G757" s="10"/>
    </row>
    <row r="758">
      <c r="A758" s="10"/>
      <c r="B758" s="10"/>
      <c r="C758" s="10"/>
      <c r="D758" s="10"/>
      <c r="E758" s="10"/>
      <c r="F758" s="10"/>
      <c r="G758" s="10"/>
    </row>
    <row r="759">
      <c r="A759" s="10"/>
      <c r="B759" s="10"/>
      <c r="C759" s="10"/>
      <c r="D759" s="10"/>
      <c r="E759" s="10"/>
      <c r="F759" s="10"/>
      <c r="G759" s="10"/>
    </row>
    <row r="760">
      <c r="A760" s="10"/>
      <c r="B760" s="10"/>
      <c r="C760" s="10"/>
      <c r="D760" s="10"/>
      <c r="E760" s="10"/>
      <c r="F760" s="10"/>
      <c r="G760" s="10"/>
    </row>
    <row r="761">
      <c r="A761" s="10"/>
      <c r="B761" s="10"/>
      <c r="C761" s="10"/>
      <c r="D761" s="10"/>
      <c r="E761" s="10"/>
      <c r="F761" s="10"/>
      <c r="G761" s="10"/>
    </row>
    <row r="762">
      <c r="A762" s="10"/>
      <c r="B762" s="10"/>
      <c r="C762" s="10"/>
      <c r="D762" s="10"/>
      <c r="E762" s="10"/>
      <c r="F762" s="10"/>
      <c r="G762" s="10"/>
    </row>
    <row r="763">
      <c r="A763" s="10"/>
      <c r="B763" s="10"/>
      <c r="C763" s="10"/>
      <c r="D763" s="10"/>
      <c r="E763" s="10"/>
      <c r="F763" s="10"/>
      <c r="G763" s="10"/>
    </row>
    <row r="764">
      <c r="A764" s="10"/>
      <c r="B764" s="10"/>
      <c r="C764" s="10"/>
      <c r="D764" s="10"/>
      <c r="E764" s="10"/>
      <c r="F764" s="10"/>
      <c r="G764" s="10"/>
    </row>
    <row r="765">
      <c r="A765" s="10"/>
      <c r="B765" s="10"/>
      <c r="C765" s="10"/>
      <c r="D765" s="10"/>
      <c r="E765" s="10"/>
      <c r="F765" s="10"/>
      <c r="G765" s="10"/>
    </row>
    <row r="766">
      <c r="A766" s="10"/>
      <c r="B766" s="10"/>
      <c r="C766" s="10"/>
      <c r="D766" s="10"/>
      <c r="E766" s="10"/>
      <c r="F766" s="10"/>
      <c r="G766" s="10"/>
    </row>
    <row r="767">
      <c r="A767" s="10"/>
      <c r="B767" s="10"/>
      <c r="C767" s="10"/>
      <c r="D767" s="10"/>
      <c r="E767" s="10"/>
      <c r="F767" s="10"/>
      <c r="G767" s="10"/>
    </row>
    <row r="768">
      <c r="A768" s="10"/>
      <c r="B768" s="10"/>
      <c r="C768" s="10"/>
      <c r="D768" s="10"/>
      <c r="E768" s="10"/>
      <c r="F768" s="10"/>
      <c r="G768" s="10"/>
    </row>
    <row r="769">
      <c r="A769" s="10"/>
      <c r="B769" s="10"/>
      <c r="C769" s="10"/>
      <c r="D769" s="10"/>
      <c r="E769" s="10"/>
      <c r="F769" s="10"/>
      <c r="G769" s="10"/>
    </row>
    <row r="770">
      <c r="A770" s="10"/>
      <c r="B770" s="10"/>
      <c r="C770" s="10"/>
      <c r="D770" s="10"/>
      <c r="E770" s="10"/>
      <c r="F770" s="10"/>
      <c r="G770" s="10"/>
    </row>
    <row r="771">
      <c r="A771" s="10"/>
      <c r="B771" s="10"/>
      <c r="C771" s="10"/>
      <c r="D771" s="10"/>
      <c r="E771" s="10"/>
      <c r="F771" s="10"/>
      <c r="G771" s="10"/>
    </row>
    <row r="772">
      <c r="A772" s="10"/>
      <c r="B772" s="10"/>
      <c r="C772" s="10"/>
      <c r="D772" s="10"/>
      <c r="E772" s="10"/>
      <c r="F772" s="10"/>
      <c r="G772" s="10"/>
    </row>
    <row r="773">
      <c r="A773" s="10"/>
      <c r="B773" s="10"/>
      <c r="C773" s="10"/>
      <c r="D773" s="10"/>
      <c r="E773" s="10"/>
      <c r="F773" s="10"/>
      <c r="G773" s="10"/>
    </row>
    <row r="774">
      <c r="A774" s="10"/>
      <c r="B774" s="10"/>
      <c r="C774" s="10"/>
      <c r="D774" s="10"/>
      <c r="E774" s="10"/>
      <c r="F774" s="10"/>
      <c r="G774" s="10"/>
    </row>
    <row r="775">
      <c r="A775" s="10"/>
      <c r="B775" s="10"/>
      <c r="C775" s="10"/>
      <c r="D775" s="10"/>
      <c r="E775" s="10"/>
      <c r="F775" s="10"/>
      <c r="G775" s="10"/>
    </row>
    <row r="776">
      <c r="A776" s="10"/>
      <c r="B776" s="10"/>
      <c r="C776" s="10"/>
      <c r="D776" s="10"/>
      <c r="E776" s="10"/>
      <c r="F776" s="10"/>
      <c r="G776" s="10"/>
    </row>
    <row r="777">
      <c r="A777" s="10"/>
      <c r="B777" s="10"/>
      <c r="C777" s="10"/>
      <c r="D777" s="10"/>
      <c r="E777" s="10"/>
      <c r="F777" s="10"/>
      <c r="G777" s="10"/>
    </row>
    <row r="778">
      <c r="A778" s="10"/>
      <c r="B778" s="10"/>
      <c r="C778" s="10"/>
      <c r="D778" s="10"/>
      <c r="E778" s="10"/>
      <c r="F778" s="10"/>
      <c r="G778" s="10"/>
    </row>
    <row r="779">
      <c r="A779" s="10"/>
      <c r="B779" s="10"/>
      <c r="C779" s="10"/>
      <c r="D779" s="10"/>
      <c r="E779" s="10"/>
      <c r="F779" s="10"/>
      <c r="G779" s="10"/>
    </row>
    <row r="780">
      <c r="A780" s="10"/>
      <c r="B780" s="10"/>
      <c r="C780" s="10"/>
      <c r="D780" s="10"/>
      <c r="E780" s="10"/>
      <c r="F780" s="10"/>
      <c r="G780" s="10"/>
    </row>
    <row r="781">
      <c r="A781" s="10"/>
      <c r="B781" s="10"/>
      <c r="C781" s="10"/>
      <c r="D781" s="10"/>
      <c r="E781" s="10"/>
      <c r="F781" s="10"/>
      <c r="G781" s="10"/>
    </row>
    <row r="782">
      <c r="A782" s="10"/>
      <c r="B782" s="10"/>
      <c r="C782" s="10"/>
      <c r="D782" s="10"/>
      <c r="E782" s="10"/>
      <c r="F782" s="10"/>
      <c r="G782" s="10"/>
    </row>
    <row r="783">
      <c r="A783" s="10"/>
      <c r="B783" s="10"/>
      <c r="C783" s="10"/>
      <c r="D783" s="10"/>
      <c r="E783" s="10"/>
      <c r="F783" s="10"/>
      <c r="G783" s="10"/>
    </row>
    <row r="784">
      <c r="A784" s="10"/>
      <c r="B784" s="10"/>
      <c r="C784" s="10"/>
      <c r="D784" s="10"/>
      <c r="E784" s="10"/>
      <c r="F784" s="10"/>
      <c r="G784" s="10"/>
    </row>
    <row r="785">
      <c r="A785" s="10"/>
      <c r="B785" s="10"/>
      <c r="C785" s="10"/>
      <c r="D785" s="10"/>
      <c r="E785" s="10"/>
      <c r="F785" s="10"/>
      <c r="G785" s="10"/>
    </row>
    <row r="786">
      <c r="A786" s="10"/>
      <c r="B786" s="10"/>
      <c r="C786" s="10"/>
      <c r="D786" s="10"/>
      <c r="E786" s="10"/>
      <c r="F786" s="10"/>
      <c r="G786" s="10"/>
    </row>
    <row r="787">
      <c r="A787" s="10"/>
      <c r="B787" s="10"/>
      <c r="C787" s="10"/>
      <c r="D787" s="10"/>
      <c r="E787" s="10"/>
      <c r="F787" s="10"/>
      <c r="G787" s="10"/>
    </row>
    <row r="788">
      <c r="A788" s="10"/>
      <c r="B788" s="10"/>
      <c r="C788" s="10"/>
      <c r="D788" s="10"/>
      <c r="E788" s="10"/>
      <c r="F788" s="10"/>
      <c r="G788" s="10"/>
    </row>
    <row r="789">
      <c r="A789" s="10"/>
      <c r="B789" s="10"/>
      <c r="C789" s="10"/>
      <c r="D789" s="10"/>
      <c r="E789" s="10"/>
      <c r="F789" s="10"/>
      <c r="G789" s="10"/>
    </row>
    <row r="790">
      <c r="A790" s="10"/>
      <c r="B790" s="10"/>
      <c r="C790" s="10"/>
      <c r="D790" s="10"/>
      <c r="E790" s="10"/>
      <c r="F790" s="10"/>
      <c r="G790" s="10"/>
    </row>
    <row r="791">
      <c r="A791" s="10"/>
      <c r="B791" s="10"/>
      <c r="C791" s="10"/>
      <c r="D791" s="10"/>
      <c r="E791" s="10"/>
      <c r="F791" s="10"/>
      <c r="G791" s="10"/>
    </row>
    <row r="792">
      <c r="A792" s="10"/>
      <c r="B792" s="10"/>
      <c r="C792" s="10"/>
      <c r="D792" s="10"/>
      <c r="E792" s="10"/>
      <c r="F792" s="10"/>
      <c r="G792" s="10"/>
    </row>
    <row r="793">
      <c r="A793" s="10"/>
      <c r="B793" s="10"/>
      <c r="C793" s="10"/>
      <c r="D793" s="10"/>
      <c r="E793" s="10"/>
      <c r="F793" s="10"/>
      <c r="G793" s="10"/>
    </row>
    <row r="794">
      <c r="A794" s="10"/>
      <c r="B794" s="10"/>
      <c r="C794" s="10"/>
      <c r="D794" s="10"/>
      <c r="E794" s="10"/>
      <c r="F794" s="10"/>
      <c r="G794" s="10"/>
    </row>
    <row r="795">
      <c r="A795" s="10"/>
      <c r="B795" s="10"/>
      <c r="C795" s="10"/>
      <c r="D795" s="10"/>
      <c r="E795" s="10"/>
      <c r="F795" s="10"/>
      <c r="G795" s="10"/>
    </row>
    <row r="796">
      <c r="A796" s="10"/>
      <c r="B796" s="10"/>
      <c r="C796" s="10"/>
      <c r="D796" s="10"/>
      <c r="E796" s="10"/>
      <c r="F796" s="10"/>
      <c r="G796" s="10"/>
    </row>
    <row r="797">
      <c r="A797" s="10"/>
      <c r="B797" s="10"/>
      <c r="C797" s="10"/>
      <c r="D797" s="10"/>
      <c r="E797" s="10"/>
      <c r="F797" s="10"/>
      <c r="G797" s="10"/>
    </row>
    <row r="798">
      <c r="A798" s="10"/>
      <c r="B798" s="10"/>
      <c r="C798" s="10"/>
      <c r="D798" s="10"/>
      <c r="E798" s="10"/>
      <c r="F798" s="10"/>
      <c r="G798" s="10"/>
    </row>
    <row r="799">
      <c r="A799" s="10"/>
      <c r="B799" s="10"/>
      <c r="C799" s="10"/>
      <c r="D799" s="10"/>
      <c r="E799" s="10"/>
      <c r="F799" s="10"/>
      <c r="G799" s="10"/>
    </row>
    <row r="800">
      <c r="A800" s="10"/>
      <c r="B800" s="10"/>
      <c r="C800" s="10"/>
      <c r="D800" s="10"/>
      <c r="E800" s="10"/>
      <c r="F800" s="10"/>
      <c r="G800" s="10"/>
    </row>
    <row r="801">
      <c r="A801" s="10"/>
      <c r="B801" s="10"/>
      <c r="C801" s="10"/>
      <c r="D801" s="10"/>
      <c r="E801" s="10"/>
      <c r="F801" s="10"/>
      <c r="G801" s="10"/>
    </row>
    <row r="802">
      <c r="A802" s="10"/>
      <c r="B802" s="10"/>
      <c r="C802" s="10"/>
      <c r="D802" s="10"/>
      <c r="E802" s="10"/>
      <c r="F802" s="10"/>
      <c r="G802" s="10"/>
    </row>
    <row r="803">
      <c r="A803" s="10"/>
      <c r="B803" s="10"/>
      <c r="C803" s="10"/>
      <c r="D803" s="10"/>
      <c r="E803" s="10"/>
      <c r="F803" s="10"/>
      <c r="G803" s="10"/>
    </row>
    <row r="804">
      <c r="A804" s="10"/>
      <c r="B804" s="10"/>
      <c r="C804" s="10"/>
      <c r="D804" s="10"/>
      <c r="E804" s="10"/>
      <c r="F804" s="10"/>
      <c r="G804" s="10"/>
    </row>
    <row r="805">
      <c r="A805" s="10"/>
      <c r="B805" s="10"/>
      <c r="C805" s="10"/>
      <c r="D805" s="10"/>
      <c r="E805" s="10"/>
      <c r="F805" s="10"/>
      <c r="G805" s="10"/>
    </row>
    <row r="806">
      <c r="A806" s="10"/>
      <c r="B806" s="10"/>
      <c r="C806" s="10"/>
      <c r="D806" s="10"/>
      <c r="E806" s="10"/>
      <c r="F806" s="10"/>
      <c r="G806" s="10"/>
    </row>
    <row r="807">
      <c r="A807" s="10"/>
      <c r="B807" s="10"/>
      <c r="C807" s="10"/>
      <c r="D807" s="10"/>
      <c r="E807" s="10"/>
      <c r="F807" s="10"/>
      <c r="G807" s="10"/>
    </row>
    <row r="808">
      <c r="A808" s="10"/>
      <c r="B808" s="10"/>
      <c r="C808" s="10"/>
      <c r="D808" s="10"/>
      <c r="E808" s="10"/>
      <c r="F808" s="10"/>
      <c r="G808" s="10"/>
    </row>
    <row r="809">
      <c r="A809" s="10"/>
      <c r="B809" s="10"/>
      <c r="C809" s="10"/>
      <c r="D809" s="10"/>
      <c r="E809" s="10"/>
      <c r="F809" s="10"/>
      <c r="G809" s="10"/>
    </row>
    <row r="810">
      <c r="A810" s="10"/>
      <c r="B810" s="10"/>
      <c r="C810" s="10"/>
      <c r="D810" s="10"/>
      <c r="E810" s="10"/>
      <c r="F810" s="10"/>
      <c r="G810" s="10"/>
    </row>
    <row r="811">
      <c r="A811" s="10"/>
      <c r="B811" s="10"/>
      <c r="C811" s="10"/>
      <c r="D811" s="10"/>
      <c r="E811" s="10"/>
      <c r="F811" s="10"/>
      <c r="G811" s="10"/>
    </row>
    <row r="812">
      <c r="A812" s="10"/>
      <c r="B812" s="10"/>
      <c r="C812" s="10"/>
      <c r="D812" s="10"/>
      <c r="E812" s="10"/>
      <c r="F812" s="10"/>
      <c r="G812" s="10"/>
    </row>
    <row r="813">
      <c r="A813" s="10"/>
      <c r="B813" s="10"/>
      <c r="C813" s="10"/>
      <c r="D813" s="10"/>
      <c r="E813" s="10"/>
      <c r="F813" s="10"/>
      <c r="G813" s="10"/>
    </row>
    <row r="814">
      <c r="A814" s="10"/>
      <c r="B814" s="10"/>
      <c r="C814" s="10"/>
      <c r="D814" s="10"/>
      <c r="E814" s="10"/>
      <c r="F814" s="10"/>
      <c r="G814" s="10"/>
    </row>
    <row r="815">
      <c r="A815" s="10"/>
      <c r="B815" s="10"/>
      <c r="C815" s="10"/>
      <c r="D815" s="10"/>
      <c r="E815" s="10"/>
      <c r="F815" s="10"/>
      <c r="G815" s="10"/>
    </row>
    <row r="816">
      <c r="A816" s="10"/>
      <c r="B816" s="10"/>
      <c r="C816" s="10"/>
      <c r="D816" s="10"/>
      <c r="E816" s="10"/>
      <c r="F816" s="10"/>
      <c r="G816" s="10"/>
    </row>
    <row r="817">
      <c r="A817" s="10"/>
      <c r="B817" s="10"/>
      <c r="C817" s="10"/>
      <c r="D817" s="10"/>
      <c r="E817" s="10"/>
      <c r="F817" s="10"/>
      <c r="G817" s="10"/>
    </row>
    <row r="818">
      <c r="A818" s="10"/>
      <c r="B818" s="10"/>
      <c r="C818" s="10"/>
      <c r="D818" s="10"/>
      <c r="E818" s="10"/>
      <c r="F818" s="10"/>
      <c r="G818" s="10"/>
    </row>
    <row r="819">
      <c r="A819" s="10"/>
      <c r="B819" s="10"/>
      <c r="C819" s="10"/>
      <c r="D819" s="10"/>
      <c r="E819" s="10"/>
      <c r="F819" s="10"/>
      <c r="G819" s="10"/>
    </row>
    <row r="820">
      <c r="A820" s="10"/>
      <c r="B820" s="10"/>
      <c r="C820" s="10"/>
      <c r="D820" s="10"/>
      <c r="E820" s="10"/>
      <c r="F820" s="10"/>
      <c r="G820" s="10"/>
    </row>
    <row r="821">
      <c r="A821" s="10"/>
      <c r="B821" s="10"/>
      <c r="C821" s="10"/>
      <c r="D821" s="10"/>
      <c r="E821" s="10"/>
      <c r="F821" s="10"/>
      <c r="G821" s="10"/>
    </row>
    <row r="822">
      <c r="A822" s="10"/>
      <c r="B822" s="10"/>
      <c r="C822" s="10"/>
      <c r="D822" s="10"/>
      <c r="E822" s="10"/>
      <c r="F822" s="10"/>
      <c r="G822" s="10"/>
    </row>
    <row r="823">
      <c r="A823" s="10"/>
      <c r="B823" s="10"/>
      <c r="C823" s="10"/>
      <c r="D823" s="10"/>
      <c r="E823" s="10"/>
      <c r="F823" s="10"/>
      <c r="G823" s="10"/>
    </row>
    <row r="824">
      <c r="A824" s="10"/>
      <c r="B824" s="10"/>
      <c r="C824" s="10"/>
      <c r="D824" s="10"/>
      <c r="E824" s="10"/>
      <c r="F824" s="10"/>
      <c r="G824" s="10"/>
    </row>
    <row r="825">
      <c r="A825" s="10"/>
      <c r="B825" s="10"/>
      <c r="C825" s="10"/>
      <c r="D825" s="10"/>
      <c r="E825" s="10"/>
      <c r="F825" s="10"/>
      <c r="G825" s="10"/>
    </row>
    <row r="826">
      <c r="A826" s="10"/>
      <c r="B826" s="10"/>
      <c r="C826" s="10"/>
      <c r="D826" s="10"/>
      <c r="E826" s="10"/>
      <c r="F826" s="10"/>
      <c r="G826" s="10"/>
    </row>
    <row r="827">
      <c r="A827" s="10"/>
      <c r="B827" s="10"/>
      <c r="C827" s="10"/>
      <c r="D827" s="10"/>
      <c r="E827" s="10"/>
      <c r="F827" s="10"/>
      <c r="G827" s="10"/>
    </row>
    <row r="828">
      <c r="A828" s="10"/>
      <c r="B828" s="10"/>
      <c r="C828" s="10"/>
      <c r="D828" s="10"/>
      <c r="E828" s="10"/>
      <c r="F828" s="10"/>
      <c r="G828" s="10"/>
    </row>
    <row r="829">
      <c r="A829" s="10"/>
      <c r="B829" s="10"/>
      <c r="C829" s="10"/>
      <c r="D829" s="10"/>
      <c r="E829" s="10"/>
      <c r="F829" s="10"/>
      <c r="G829" s="10"/>
    </row>
    <row r="830">
      <c r="A830" s="10"/>
      <c r="B830" s="10"/>
      <c r="C830" s="10"/>
      <c r="D830" s="10"/>
      <c r="E830" s="10"/>
      <c r="F830" s="10"/>
      <c r="G830" s="10"/>
    </row>
    <row r="831">
      <c r="A831" s="10"/>
      <c r="B831" s="10"/>
      <c r="C831" s="10"/>
      <c r="D831" s="10"/>
      <c r="E831" s="10"/>
      <c r="F831" s="10"/>
      <c r="G831" s="10"/>
    </row>
    <row r="832">
      <c r="A832" s="10"/>
      <c r="B832" s="10"/>
      <c r="C832" s="10"/>
      <c r="D832" s="10"/>
      <c r="E832" s="10"/>
      <c r="F832" s="10"/>
      <c r="G832" s="10"/>
    </row>
    <row r="833">
      <c r="A833" s="10"/>
      <c r="B833" s="10"/>
      <c r="C833" s="10"/>
      <c r="D833" s="10"/>
      <c r="E833" s="10"/>
      <c r="F833" s="10"/>
      <c r="G833" s="10"/>
    </row>
    <row r="834">
      <c r="A834" s="10"/>
      <c r="B834" s="10"/>
      <c r="C834" s="10"/>
      <c r="D834" s="10"/>
      <c r="E834" s="10"/>
      <c r="F834" s="10"/>
      <c r="G834" s="10"/>
    </row>
    <row r="835">
      <c r="A835" s="10"/>
      <c r="B835" s="10"/>
      <c r="C835" s="10"/>
      <c r="D835" s="10"/>
      <c r="E835" s="10"/>
      <c r="F835" s="10"/>
      <c r="G835" s="10"/>
    </row>
    <row r="836">
      <c r="A836" s="10"/>
      <c r="B836" s="10"/>
      <c r="C836" s="10"/>
      <c r="D836" s="10"/>
      <c r="E836" s="10"/>
      <c r="F836" s="10"/>
      <c r="G836" s="10"/>
    </row>
    <row r="837">
      <c r="A837" s="10"/>
      <c r="B837" s="10"/>
      <c r="C837" s="10"/>
      <c r="D837" s="10"/>
      <c r="E837" s="10"/>
      <c r="F837" s="10"/>
      <c r="G837" s="10"/>
    </row>
    <row r="838">
      <c r="A838" s="10"/>
      <c r="B838" s="10"/>
      <c r="C838" s="10"/>
      <c r="D838" s="10"/>
      <c r="E838" s="10"/>
      <c r="F838" s="10"/>
      <c r="G838" s="10"/>
    </row>
    <row r="839">
      <c r="A839" s="10"/>
      <c r="B839" s="10"/>
      <c r="C839" s="10"/>
      <c r="D839" s="10"/>
      <c r="E839" s="10"/>
      <c r="F839" s="10"/>
      <c r="G839" s="10"/>
    </row>
    <row r="840">
      <c r="A840" s="10"/>
      <c r="B840" s="10"/>
      <c r="C840" s="10"/>
      <c r="D840" s="10"/>
      <c r="E840" s="10"/>
      <c r="F840" s="10"/>
      <c r="G840" s="10"/>
    </row>
    <row r="841">
      <c r="A841" s="10"/>
      <c r="B841" s="10"/>
      <c r="C841" s="10"/>
      <c r="D841" s="10"/>
      <c r="E841" s="10"/>
      <c r="F841" s="10"/>
      <c r="G841" s="10"/>
    </row>
    <row r="842">
      <c r="A842" s="10"/>
      <c r="B842" s="10"/>
      <c r="C842" s="10"/>
      <c r="D842" s="10"/>
      <c r="E842" s="10"/>
      <c r="F842" s="10"/>
      <c r="G842" s="10"/>
    </row>
    <row r="843">
      <c r="A843" s="10"/>
      <c r="B843" s="10"/>
      <c r="C843" s="10"/>
      <c r="D843" s="10"/>
      <c r="E843" s="10"/>
      <c r="F843" s="10"/>
      <c r="G843" s="10"/>
    </row>
    <row r="844">
      <c r="A844" s="10"/>
      <c r="B844" s="10"/>
      <c r="C844" s="10"/>
      <c r="D844" s="10"/>
      <c r="E844" s="10"/>
      <c r="F844" s="10"/>
      <c r="G844" s="10"/>
    </row>
    <row r="845">
      <c r="A845" s="10"/>
      <c r="B845" s="10"/>
      <c r="C845" s="10"/>
      <c r="D845" s="10"/>
      <c r="E845" s="10"/>
      <c r="F845" s="10"/>
      <c r="G845" s="10"/>
    </row>
    <row r="846">
      <c r="A846" s="10"/>
      <c r="B846" s="10"/>
      <c r="C846" s="10"/>
      <c r="D846" s="10"/>
      <c r="E846" s="10"/>
      <c r="F846" s="10"/>
      <c r="G846" s="10"/>
    </row>
    <row r="847">
      <c r="A847" s="10"/>
      <c r="B847" s="10"/>
      <c r="C847" s="10"/>
      <c r="D847" s="10"/>
      <c r="E847" s="10"/>
      <c r="F847" s="10"/>
      <c r="G847" s="10"/>
    </row>
    <row r="848">
      <c r="A848" s="10"/>
      <c r="B848" s="10"/>
      <c r="C848" s="10"/>
      <c r="D848" s="10"/>
      <c r="E848" s="10"/>
      <c r="F848" s="10"/>
      <c r="G848" s="10"/>
    </row>
    <row r="849">
      <c r="A849" s="10"/>
      <c r="B849" s="10"/>
      <c r="C849" s="10"/>
      <c r="D849" s="10"/>
      <c r="E849" s="10"/>
      <c r="F849" s="10"/>
      <c r="G849" s="10"/>
    </row>
    <row r="850">
      <c r="A850" s="10"/>
      <c r="B850" s="10"/>
      <c r="C850" s="10"/>
      <c r="D850" s="10"/>
      <c r="E850" s="10"/>
      <c r="F850" s="10"/>
      <c r="G850" s="10"/>
    </row>
    <row r="851">
      <c r="A851" s="10"/>
      <c r="B851" s="10"/>
      <c r="C851" s="10"/>
      <c r="D851" s="10"/>
      <c r="E851" s="10"/>
      <c r="F851" s="10"/>
      <c r="G851" s="10"/>
    </row>
    <row r="852">
      <c r="A852" s="10"/>
      <c r="B852" s="10"/>
      <c r="C852" s="10"/>
      <c r="D852" s="10"/>
      <c r="E852" s="10"/>
      <c r="F852" s="10"/>
      <c r="G852" s="10"/>
    </row>
    <row r="853">
      <c r="A853" s="10"/>
      <c r="B853" s="10"/>
      <c r="C853" s="10"/>
      <c r="D853" s="10"/>
      <c r="E853" s="10"/>
      <c r="F853" s="10"/>
      <c r="G853" s="10"/>
    </row>
    <row r="854">
      <c r="A854" s="10"/>
      <c r="B854" s="10"/>
      <c r="C854" s="10"/>
      <c r="D854" s="10"/>
      <c r="E854" s="10"/>
      <c r="F854" s="10"/>
      <c r="G854" s="10"/>
    </row>
    <row r="855">
      <c r="A855" s="10"/>
      <c r="B855" s="10"/>
      <c r="C855" s="10"/>
      <c r="D855" s="10"/>
      <c r="E855" s="10"/>
      <c r="F855" s="10"/>
      <c r="G855" s="10"/>
    </row>
    <row r="856">
      <c r="A856" s="10"/>
      <c r="B856" s="10"/>
      <c r="C856" s="10"/>
      <c r="D856" s="10"/>
      <c r="E856" s="10"/>
      <c r="F856" s="10"/>
      <c r="G856" s="10"/>
    </row>
    <row r="857">
      <c r="A857" s="10"/>
      <c r="B857" s="10"/>
      <c r="C857" s="10"/>
      <c r="D857" s="10"/>
      <c r="E857" s="10"/>
      <c r="F857" s="10"/>
      <c r="G857" s="10"/>
    </row>
    <row r="858">
      <c r="A858" s="10"/>
      <c r="B858" s="10"/>
      <c r="C858" s="10"/>
      <c r="D858" s="10"/>
      <c r="E858" s="10"/>
      <c r="F858" s="10"/>
      <c r="G858" s="10"/>
    </row>
    <row r="859">
      <c r="A859" s="10"/>
      <c r="B859" s="10"/>
      <c r="C859" s="10"/>
      <c r="D859" s="10"/>
      <c r="E859" s="10"/>
      <c r="F859" s="10"/>
      <c r="G859" s="10"/>
    </row>
    <row r="860">
      <c r="A860" s="10"/>
      <c r="B860" s="10"/>
      <c r="C860" s="10"/>
      <c r="D860" s="10"/>
      <c r="E860" s="10"/>
      <c r="F860" s="10"/>
      <c r="G860" s="10"/>
    </row>
    <row r="861">
      <c r="A861" s="10"/>
      <c r="B861" s="10"/>
      <c r="C861" s="10"/>
      <c r="D861" s="10"/>
      <c r="E861" s="10"/>
      <c r="F861" s="10"/>
      <c r="G861" s="10"/>
    </row>
    <row r="862">
      <c r="A862" s="10"/>
      <c r="B862" s="10"/>
      <c r="C862" s="10"/>
      <c r="D862" s="10"/>
      <c r="E862" s="10"/>
      <c r="F862" s="10"/>
      <c r="G862" s="10"/>
    </row>
    <row r="863">
      <c r="A863" s="10"/>
      <c r="B863" s="10"/>
      <c r="C863" s="10"/>
      <c r="D863" s="10"/>
      <c r="E863" s="10"/>
      <c r="F863" s="10"/>
      <c r="G863" s="10"/>
    </row>
    <row r="864">
      <c r="A864" s="10"/>
      <c r="B864" s="10"/>
      <c r="C864" s="10"/>
      <c r="D864" s="10"/>
      <c r="E864" s="10"/>
      <c r="F864" s="10"/>
      <c r="G864" s="10"/>
    </row>
    <row r="865">
      <c r="A865" s="10"/>
      <c r="B865" s="10"/>
      <c r="C865" s="10"/>
      <c r="D865" s="10"/>
      <c r="E865" s="10"/>
      <c r="F865" s="10"/>
      <c r="G865" s="10"/>
    </row>
    <row r="866">
      <c r="A866" s="10"/>
      <c r="B866" s="10"/>
      <c r="C866" s="10"/>
      <c r="D866" s="10"/>
      <c r="E866" s="10"/>
      <c r="F866" s="10"/>
      <c r="G866" s="10"/>
    </row>
    <row r="867">
      <c r="A867" s="10"/>
      <c r="B867" s="10"/>
      <c r="C867" s="10"/>
      <c r="D867" s="10"/>
      <c r="E867" s="10"/>
      <c r="F867" s="10"/>
      <c r="G867" s="10"/>
    </row>
    <row r="868">
      <c r="A868" s="10"/>
      <c r="B868" s="10"/>
      <c r="C868" s="10"/>
      <c r="D868" s="10"/>
      <c r="E868" s="10"/>
      <c r="F868" s="10"/>
      <c r="G868" s="10"/>
    </row>
    <row r="869">
      <c r="A869" s="10"/>
      <c r="B869" s="10"/>
      <c r="C869" s="10"/>
      <c r="D869" s="10"/>
      <c r="E869" s="10"/>
      <c r="F869" s="10"/>
      <c r="G869" s="10"/>
    </row>
    <row r="870">
      <c r="A870" s="10"/>
      <c r="B870" s="10"/>
      <c r="C870" s="10"/>
      <c r="D870" s="10"/>
      <c r="E870" s="10"/>
      <c r="F870" s="10"/>
      <c r="G870" s="10"/>
    </row>
    <row r="871">
      <c r="A871" s="10"/>
      <c r="B871" s="10"/>
      <c r="C871" s="10"/>
      <c r="D871" s="10"/>
      <c r="E871" s="10"/>
      <c r="F871" s="10"/>
      <c r="G871" s="10"/>
    </row>
    <row r="872">
      <c r="A872" s="10"/>
      <c r="B872" s="10"/>
      <c r="C872" s="10"/>
      <c r="D872" s="10"/>
      <c r="E872" s="10"/>
      <c r="F872" s="10"/>
      <c r="G872" s="10"/>
    </row>
    <row r="873">
      <c r="A873" s="10"/>
      <c r="B873" s="10"/>
      <c r="C873" s="10"/>
      <c r="D873" s="10"/>
      <c r="E873" s="10"/>
      <c r="F873" s="10"/>
      <c r="G873" s="10"/>
    </row>
    <row r="874">
      <c r="A874" s="10"/>
      <c r="B874" s="10"/>
      <c r="C874" s="10"/>
      <c r="D874" s="10"/>
      <c r="E874" s="10"/>
      <c r="F874" s="10"/>
      <c r="G874" s="10"/>
    </row>
    <row r="875">
      <c r="A875" s="10"/>
      <c r="B875" s="10"/>
      <c r="C875" s="10"/>
      <c r="D875" s="10"/>
      <c r="E875" s="10"/>
      <c r="F875" s="10"/>
      <c r="G875" s="10"/>
    </row>
    <row r="876">
      <c r="A876" s="10"/>
      <c r="B876" s="10"/>
      <c r="C876" s="10"/>
      <c r="D876" s="10"/>
      <c r="E876" s="10"/>
      <c r="F876" s="10"/>
      <c r="G876" s="10"/>
    </row>
    <row r="877">
      <c r="A877" s="10"/>
      <c r="B877" s="10"/>
      <c r="C877" s="10"/>
      <c r="D877" s="10"/>
      <c r="E877" s="10"/>
      <c r="F877" s="10"/>
      <c r="G877" s="10"/>
    </row>
    <row r="878">
      <c r="A878" s="10"/>
      <c r="B878" s="10"/>
      <c r="C878" s="10"/>
      <c r="D878" s="10"/>
      <c r="E878" s="10"/>
      <c r="F878" s="10"/>
      <c r="G878" s="10"/>
    </row>
    <row r="879">
      <c r="A879" s="10"/>
      <c r="B879" s="10"/>
      <c r="C879" s="10"/>
      <c r="D879" s="10"/>
      <c r="E879" s="10"/>
      <c r="F879" s="10"/>
      <c r="G879" s="10"/>
    </row>
    <row r="880">
      <c r="A880" s="10"/>
      <c r="B880" s="10"/>
      <c r="C880" s="10"/>
      <c r="D880" s="10"/>
      <c r="E880" s="10"/>
      <c r="F880" s="10"/>
      <c r="G880" s="10"/>
    </row>
    <row r="881">
      <c r="A881" s="10"/>
      <c r="B881" s="10"/>
      <c r="C881" s="10"/>
      <c r="D881" s="10"/>
      <c r="E881" s="10"/>
      <c r="F881" s="10"/>
      <c r="G881" s="10"/>
    </row>
    <row r="882">
      <c r="A882" s="10"/>
      <c r="B882" s="10"/>
      <c r="C882" s="10"/>
      <c r="D882" s="10"/>
      <c r="E882" s="10"/>
      <c r="F882" s="10"/>
      <c r="G882" s="10"/>
    </row>
    <row r="883">
      <c r="A883" s="10"/>
      <c r="B883" s="10"/>
      <c r="C883" s="10"/>
      <c r="D883" s="10"/>
      <c r="E883" s="10"/>
      <c r="F883" s="10"/>
      <c r="G883" s="10"/>
    </row>
    <row r="884">
      <c r="A884" s="10"/>
      <c r="B884" s="10"/>
      <c r="C884" s="10"/>
      <c r="D884" s="10"/>
      <c r="E884" s="10"/>
      <c r="F884" s="10"/>
      <c r="G884" s="10"/>
    </row>
    <row r="885">
      <c r="A885" s="10"/>
      <c r="B885" s="10"/>
      <c r="C885" s="10"/>
      <c r="D885" s="10"/>
      <c r="E885" s="10"/>
      <c r="F885" s="10"/>
      <c r="G885" s="10"/>
    </row>
    <row r="886">
      <c r="A886" s="10"/>
      <c r="B886" s="10"/>
      <c r="C886" s="10"/>
      <c r="D886" s="10"/>
      <c r="E886" s="10"/>
      <c r="F886" s="10"/>
      <c r="G886" s="10"/>
    </row>
    <row r="887">
      <c r="A887" s="10"/>
      <c r="B887" s="10"/>
      <c r="C887" s="10"/>
      <c r="D887" s="10"/>
      <c r="E887" s="10"/>
      <c r="F887" s="10"/>
      <c r="G887" s="10"/>
    </row>
    <row r="888">
      <c r="A888" s="10"/>
      <c r="B888" s="10"/>
      <c r="C888" s="10"/>
      <c r="D888" s="10"/>
      <c r="E888" s="10"/>
      <c r="F888" s="10"/>
      <c r="G888" s="10"/>
    </row>
    <row r="889">
      <c r="A889" s="10"/>
      <c r="B889" s="10"/>
      <c r="C889" s="10"/>
      <c r="D889" s="10"/>
      <c r="E889" s="10"/>
      <c r="F889" s="10"/>
      <c r="G889" s="10"/>
    </row>
    <row r="890">
      <c r="A890" s="10"/>
      <c r="B890" s="10"/>
      <c r="C890" s="10"/>
      <c r="D890" s="10"/>
      <c r="E890" s="10"/>
      <c r="F890" s="10"/>
      <c r="G890" s="10"/>
    </row>
    <row r="891">
      <c r="A891" s="10"/>
      <c r="B891" s="10"/>
      <c r="C891" s="10"/>
      <c r="D891" s="10"/>
      <c r="E891" s="10"/>
      <c r="F891" s="10"/>
      <c r="G891" s="10"/>
    </row>
    <row r="892">
      <c r="A892" s="10"/>
      <c r="B892" s="10"/>
      <c r="C892" s="10"/>
      <c r="D892" s="10"/>
      <c r="E892" s="10"/>
      <c r="F892" s="10"/>
      <c r="G892" s="10"/>
    </row>
    <row r="893">
      <c r="A893" s="10"/>
      <c r="B893" s="10"/>
      <c r="C893" s="10"/>
      <c r="D893" s="10"/>
      <c r="E893" s="10"/>
      <c r="F893" s="10"/>
      <c r="G893" s="10"/>
    </row>
    <row r="894">
      <c r="A894" s="10"/>
      <c r="B894" s="10"/>
      <c r="C894" s="10"/>
      <c r="D894" s="10"/>
      <c r="E894" s="10"/>
      <c r="F894" s="10"/>
      <c r="G894" s="10"/>
    </row>
    <row r="895">
      <c r="A895" s="10"/>
      <c r="B895" s="10"/>
      <c r="C895" s="10"/>
      <c r="D895" s="10"/>
      <c r="E895" s="10"/>
      <c r="F895" s="10"/>
      <c r="G895" s="10"/>
    </row>
    <row r="896">
      <c r="A896" s="10"/>
      <c r="B896" s="10"/>
      <c r="C896" s="10"/>
      <c r="D896" s="10"/>
      <c r="E896" s="10"/>
      <c r="F896" s="10"/>
      <c r="G896" s="10"/>
    </row>
    <row r="897">
      <c r="A897" s="10"/>
      <c r="B897" s="10"/>
      <c r="C897" s="10"/>
      <c r="D897" s="10"/>
      <c r="E897" s="10"/>
      <c r="F897" s="10"/>
      <c r="G897" s="10"/>
    </row>
    <row r="898">
      <c r="A898" s="10"/>
      <c r="B898" s="10"/>
      <c r="C898" s="10"/>
      <c r="D898" s="10"/>
      <c r="E898" s="10"/>
      <c r="F898" s="10"/>
      <c r="G898" s="10"/>
    </row>
    <row r="899">
      <c r="A899" s="10"/>
      <c r="B899" s="10"/>
      <c r="C899" s="10"/>
      <c r="D899" s="10"/>
      <c r="E899" s="10"/>
      <c r="F899" s="10"/>
      <c r="G899" s="10"/>
    </row>
    <row r="900">
      <c r="A900" s="10"/>
      <c r="B900" s="10"/>
      <c r="C900" s="10"/>
      <c r="D900" s="10"/>
      <c r="E900" s="10"/>
      <c r="F900" s="10"/>
      <c r="G900" s="10"/>
    </row>
    <row r="901">
      <c r="A901" s="10"/>
      <c r="B901" s="10"/>
      <c r="C901" s="10"/>
      <c r="D901" s="10"/>
      <c r="E901" s="10"/>
      <c r="F901" s="10"/>
      <c r="G901" s="10"/>
    </row>
    <row r="902">
      <c r="A902" s="10"/>
      <c r="B902" s="10"/>
      <c r="C902" s="10"/>
      <c r="D902" s="10"/>
      <c r="E902" s="10"/>
      <c r="F902" s="10"/>
      <c r="G902" s="10"/>
    </row>
    <row r="903">
      <c r="A903" s="10"/>
      <c r="B903" s="10"/>
      <c r="C903" s="10"/>
      <c r="D903" s="10"/>
      <c r="E903" s="10"/>
      <c r="F903" s="10"/>
      <c r="G903" s="10"/>
    </row>
    <row r="904">
      <c r="A904" s="10"/>
      <c r="B904" s="10"/>
      <c r="C904" s="10"/>
      <c r="D904" s="10"/>
      <c r="E904" s="10"/>
      <c r="F904" s="10"/>
      <c r="G904" s="10"/>
    </row>
    <row r="905">
      <c r="A905" s="10"/>
      <c r="B905" s="10"/>
      <c r="C905" s="10"/>
      <c r="D905" s="10"/>
      <c r="E905" s="10"/>
      <c r="F905" s="10"/>
      <c r="G905" s="10"/>
    </row>
    <row r="906">
      <c r="A906" s="10"/>
      <c r="B906" s="10"/>
      <c r="C906" s="10"/>
      <c r="D906" s="10"/>
      <c r="E906" s="10"/>
      <c r="F906" s="10"/>
      <c r="G906" s="10"/>
    </row>
    <row r="907">
      <c r="A907" s="10"/>
      <c r="B907" s="10"/>
      <c r="C907" s="10"/>
      <c r="D907" s="10"/>
      <c r="E907" s="10"/>
      <c r="F907" s="10"/>
      <c r="G907" s="10"/>
    </row>
    <row r="908">
      <c r="A908" s="10"/>
      <c r="B908" s="10"/>
      <c r="C908" s="10"/>
      <c r="D908" s="10"/>
      <c r="E908" s="10"/>
      <c r="F908" s="10"/>
      <c r="G908" s="10"/>
    </row>
    <row r="909">
      <c r="A909" s="10"/>
      <c r="B909" s="10"/>
      <c r="C909" s="10"/>
      <c r="D909" s="10"/>
      <c r="E909" s="10"/>
      <c r="F909" s="10"/>
      <c r="G909" s="10"/>
    </row>
    <row r="910">
      <c r="A910" s="10"/>
      <c r="B910" s="10"/>
      <c r="C910" s="10"/>
      <c r="D910" s="10"/>
      <c r="E910" s="10"/>
      <c r="F910" s="10"/>
      <c r="G910" s="10"/>
    </row>
    <row r="911">
      <c r="A911" s="10"/>
      <c r="B911" s="10"/>
      <c r="C911" s="10"/>
      <c r="D911" s="10"/>
      <c r="E911" s="10"/>
      <c r="F911" s="10"/>
      <c r="G911" s="10"/>
    </row>
    <row r="912">
      <c r="A912" s="10"/>
      <c r="B912" s="10"/>
      <c r="C912" s="10"/>
      <c r="D912" s="10"/>
      <c r="E912" s="10"/>
      <c r="F912" s="10"/>
      <c r="G912" s="10"/>
    </row>
    <row r="913">
      <c r="A913" s="10"/>
      <c r="B913" s="10"/>
      <c r="C913" s="10"/>
      <c r="D913" s="10"/>
      <c r="E913" s="10"/>
      <c r="F913" s="10"/>
      <c r="G913" s="10"/>
    </row>
    <row r="914">
      <c r="A914" s="10"/>
      <c r="B914" s="10"/>
      <c r="C914" s="10"/>
      <c r="D914" s="10"/>
      <c r="E914" s="10"/>
      <c r="F914" s="10"/>
      <c r="G914" s="10"/>
    </row>
    <row r="915">
      <c r="A915" s="10"/>
      <c r="B915" s="10"/>
      <c r="C915" s="10"/>
      <c r="D915" s="10"/>
      <c r="E915" s="10"/>
      <c r="F915" s="10"/>
      <c r="G915" s="10"/>
    </row>
    <row r="916">
      <c r="A916" s="10"/>
      <c r="B916" s="10"/>
      <c r="C916" s="10"/>
      <c r="D916" s="10"/>
      <c r="E916" s="10"/>
      <c r="F916" s="10"/>
      <c r="G916" s="10"/>
    </row>
    <row r="917">
      <c r="A917" s="10"/>
      <c r="B917" s="10"/>
      <c r="C917" s="10"/>
      <c r="D917" s="10"/>
      <c r="E917" s="10"/>
      <c r="F917" s="10"/>
      <c r="G917" s="10"/>
    </row>
    <row r="918">
      <c r="A918" s="10"/>
      <c r="B918" s="10"/>
      <c r="C918" s="10"/>
      <c r="D918" s="10"/>
      <c r="E918" s="10"/>
      <c r="F918" s="10"/>
      <c r="G918" s="10"/>
    </row>
    <row r="919">
      <c r="A919" s="10"/>
      <c r="B919" s="10"/>
      <c r="C919" s="10"/>
      <c r="D919" s="10"/>
      <c r="E919" s="10"/>
      <c r="F919" s="10"/>
      <c r="G919" s="10"/>
    </row>
    <row r="920">
      <c r="A920" s="10"/>
      <c r="B920" s="10"/>
      <c r="C920" s="10"/>
      <c r="D920" s="10"/>
      <c r="E920" s="10"/>
      <c r="F920" s="10"/>
      <c r="G920" s="10"/>
    </row>
    <row r="921">
      <c r="A921" s="10"/>
      <c r="B921" s="10"/>
      <c r="C921" s="10"/>
      <c r="D921" s="10"/>
      <c r="E921" s="10"/>
      <c r="F921" s="10"/>
      <c r="G921" s="10"/>
    </row>
    <row r="922">
      <c r="A922" s="10"/>
      <c r="B922" s="10"/>
      <c r="C922" s="10"/>
      <c r="D922" s="10"/>
      <c r="E922" s="10"/>
      <c r="F922" s="10"/>
      <c r="G922" s="10"/>
    </row>
    <row r="923">
      <c r="A923" s="10"/>
      <c r="B923" s="10"/>
      <c r="C923" s="10"/>
      <c r="D923" s="10"/>
      <c r="E923" s="10"/>
      <c r="F923" s="10"/>
      <c r="G923" s="10"/>
    </row>
    <row r="924">
      <c r="A924" s="10"/>
      <c r="B924" s="10"/>
      <c r="C924" s="10"/>
      <c r="D924" s="10"/>
      <c r="E924" s="10"/>
      <c r="F924" s="10"/>
      <c r="G924" s="10"/>
    </row>
    <row r="925">
      <c r="A925" s="10"/>
      <c r="B925" s="10"/>
      <c r="C925" s="10"/>
      <c r="D925" s="10"/>
      <c r="E925" s="10"/>
      <c r="F925" s="10"/>
      <c r="G925" s="10"/>
    </row>
    <row r="926">
      <c r="A926" s="10"/>
      <c r="B926" s="10"/>
      <c r="C926" s="10"/>
      <c r="D926" s="10"/>
      <c r="E926" s="10"/>
      <c r="F926" s="10"/>
      <c r="G926" s="10"/>
    </row>
    <row r="927">
      <c r="A927" s="10"/>
      <c r="B927" s="10"/>
      <c r="C927" s="10"/>
      <c r="D927" s="10"/>
      <c r="E927" s="10"/>
      <c r="F927" s="10"/>
      <c r="G927" s="10"/>
    </row>
    <row r="928">
      <c r="A928" s="10"/>
      <c r="B928" s="10"/>
      <c r="C928" s="10"/>
      <c r="D928" s="10"/>
      <c r="E928" s="10"/>
      <c r="F928" s="10"/>
      <c r="G928" s="10"/>
    </row>
    <row r="929">
      <c r="A929" s="10"/>
      <c r="B929" s="10"/>
      <c r="C929" s="10"/>
      <c r="D929" s="10"/>
      <c r="E929" s="10"/>
      <c r="F929" s="10"/>
      <c r="G929" s="10"/>
    </row>
    <row r="930">
      <c r="A930" s="10"/>
      <c r="B930" s="10"/>
      <c r="C930" s="10"/>
      <c r="D930" s="10"/>
      <c r="E930" s="10"/>
      <c r="F930" s="10"/>
      <c r="G930" s="10"/>
    </row>
    <row r="931">
      <c r="A931" s="10"/>
      <c r="B931" s="10"/>
      <c r="C931" s="10"/>
      <c r="D931" s="10"/>
      <c r="E931" s="10"/>
      <c r="F931" s="10"/>
      <c r="G931" s="10"/>
    </row>
    <row r="932">
      <c r="A932" s="10"/>
      <c r="B932" s="10"/>
      <c r="C932" s="10"/>
      <c r="D932" s="10"/>
      <c r="E932" s="10"/>
      <c r="F932" s="10"/>
      <c r="G932" s="10"/>
    </row>
    <row r="933">
      <c r="A933" s="10"/>
      <c r="B933" s="10"/>
      <c r="C933" s="10"/>
      <c r="D933" s="10"/>
      <c r="E933" s="10"/>
      <c r="F933" s="10"/>
      <c r="G933" s="10"/>
    </row>
    <row r="934">
      <c r="A934" s="10"/>
      <c r="B934" s="10"/>
      <c r="C934" s="10"/>
      <c r="D934" s="10"/>
      <c r="E934" s="10"/>
      <c r="F934" s="10"/>
      <c r="G934" s="10"/>
    </row>
    <row r="935">
      <c r="A935" s="10"/>
      <c r="B935" s="10"/>
      <c r="C935" s="10"/>
      <c r="D935" s="10"/>
      <c r="E935" s="10"/>
      <c r="F935" s="10"/>
      <c r="G935" s="10"/>
    </row>
    <row r="936">
      <c r="A936" s="10"/>
      <c r="B936" s="10"/>
      <c r="C936" s="10"/>
      <c r="D936" s="10"/>
      <c r="E936" s="10"/>
      <c r="F936" s="10"/>
      <c r="G936" s="10"/>
    </row>
    <row r="937">
      <c r="A937" s="10"/>
      <c r="B937" s="10"/>
      <c r="C937" s="10"/>
      <c r="D937" s="10"/>
      <c r="E937" s="10"/>
      <c r="F937" s="10"/>
      <c r="G937" s="10"/>
    </row>
    <row r="938">
      <c r="A938" s="10"/>
      <c r="B938" s="10"/>
      <c r="C938" s="10"/>
      <c r="D938" s="10"/>
      <c r="E938" s="10"/>
      <c r="F938" s="10"/>
      <c r="G938" s="10"/>
    </row>
    <row r="939">
      <c r="A939" s="10"/>
      <c r="B939" s="10"/>
      <c r="C939" s="10"/>
      <c r="D939" s="10"/>
      <c r="E939" s="10"/>
      <c r="F939" s="10"/>
      <c r="G939" s="10"/>
    </row>
    <row r="940">
      <c r="A940" s="10"/>
      <c r="B940" s="10"/>
      <c r="C940" s="10"/>
      <c r="D940" s="10"/>
      <c r="E940" s="10"/>
      <c r="F940" s="10"/>
      <c r="G940" s="10"/>
    </row>
    <row r="941">
      <c r="A941" s="10"/>
      <c r="B941" s="10"/>
      <c r="C941" s="10"/>
      <c r="D941" s="10"/>
      <c r="E941" s="10"/>
      <c r="F941" s="10"/>
      <c r="G941" s="10"/>
    </row>
    <row r="942">
      <c r="A942" s="10"/>
      <c r="B942" s="10"/>
      <c r="C942" s="10"/>
      <c r="D942" s="10"/>
      <c r="E942" s="10"/>
      <c r="F942" s="10"/>
      <c r="G942" s="10"/>
    </row>
    <row r="943">
      <c r="A943" s="10"/>
      <c r="B943" s="10"/>
      <c r="C943" s="10"/>
      <c r="D943" s="10"/>
      <c r="E943" s="10"/>
      <c r="F943" s="10"/>
      <c r="G943" s="10"/>
    </row>
    <row r="944">
      <c r="A944" s="10"/>
      <c r="B944" s="10"/>
      <c r="C944" s="10"/>
      <c r="D944" s="10"/>
      <c r="E944" s="10"/>
      <c r="F944" s="10"/>
      <c r="G944" s="10"/>
    </row>
    <row r="945">
      <c r="A945" s="10"/>
      <c r="B945" s="10"/>
      <c r="C945" s="10"/>
      <c r="D945" s="10"/>
      <c r="E945" s="10"/>
      <c r="F945" s="10"/>
      <c r="G945" s="10"/>
    </row>
    <row r="946">
      <c r="A946" s="10"/>
      <c r="B946" s="10"/>
      <c r="C946" s="10"/>
      <c r="D946" s="10"/>
      <c r="E946" s="10"/>
      <c r="F946" s="10"/>
      <c r="G946" s="10"/>
    </row>
    <row r="947">
      <c r="A947" s="10"/>
      <c r="B947" s="10"/>
      <c r="C947" s="10"/>
      <c r="D947" s="10"/>
      <c r="E947" s="10"/>
      <c r="F947" s="10"/>
      <c r="G947" s="10"/>
    </row>
    <row r="948">
      <c r="A948" s="10"/>
      <c r="B948" s="10"/>
      <c r="C948" s="10"/>
      <c r="D948" s="10"/>
      <c r="E948" s="10"/>
      <c r="F948" s="10"/>
      <c r="G948" s="10"/>
    </row>
    <row r="949">
      <c r="A949" s="10"/>
      <c r="B949" s="10"/>
      <c r="C949" s="10"/>
      <c r="D949" s="10"/>
      <c r="E949" s="10"/>
      <c r="F949" s="10"/>
      <c r="G949" s="10"/>
    </row>
    <row r="950">
      <c r="A950" s="10"/>
      <c r="B950" s="10"/>
      <c r="C950" s="10"/>
      <c r="D950" s="10"/>
      <c r="E950" s="10"/>
      <c r="F950" s="10"/>
      <c r="G950" s="10"/>
    </row>
    <row r="951">
      <c r="A951" s="10"/>
      <c r="B951" s="10"/>
      <c r="C951" s="10"/>
      <c r="D951" s="10"/>
      <c r="E951" s="10"/>
      <c r="F951" s="10"/>
      <c r="G951" s="10"/>
    </row>
    <row r="952">
      <c r="A952" s="10"/>
      <c r="B952" s="10"/>
      <c r="C952" s="10"/>
      <c r="D952" s="10"/>
      <c r="E952" s="10"/>
      <c r="F952" s="10"/>
      <c r="G952" s="10"/>
    </row>
    <row r="953">
      <c r="A953" s="10"/>
      <c r="B953" s="10"/>
      <c r="C953" s="10"/>
      <c r="D953" s="10"/>
      <c r="E953" s="10"/>
      <c r="F953" s="10"/>
      <c r="G953" s="10"/>
    </row>
    <row r="954">
      <c r="A954" s="10"/>
      <c r="B954" s="10"/>
      <c r="C954" s="10"/>
      <c r="D954" s="10"/>
      <c r="E954" s="10"/>
      <c r="F954" s="10"/>
      <c r="G954" s="10"/>
    </row>
    <row r="955">
      <c r="A955" s="10"/>
      <c r="B955" s="10"/>
      <c r="C955" s="10"/>
      <c r="D955" s="10"/>
      <c r="E955" s="10"/>
      <c r="F955" s="10"/>
      <c r="G955" s="10"/>
    </row>
    <row r="956">
      <c r="A956" s="10"/>
      <c r="B956" s="10"/>
      <c r="C956" s="10"/>
      <c r="D956" s="10"/>
      <c r="E956" s="10"/>
      <c r="F956" s="10"/>
      <c r="G956" s="10"/>
    </row>
    <row r="957">
      <c r="A957" s="10"/>
      <c r="B957" s="10"/>
      <c r="C957" s="10"/>
      <c r="D957" s="10"/>
      <c r="E957" s="10"/>
      <c r="F957" s="10"/>
      <c r="G957" s="10"/>
    </row>
    <row r="958">
      <c r="A958" s="10"/>
      <c r="B958" s="10"/>
      <c r="C958" s="10"/>
      <c r="D958" s="10"/>
      <c r="E958" s="10"/>
      <c r="F958" s="10"/>
      <c r="G958" s="10"/>
    </row>
    <row r="959">
      <c r="A959" s="10"/>
      <c r="B959" s="10"/>
      <c r="C959" s="10"/>
      <c r="D959" s="10"/>
      <c r="E959" s="10"/>
      <c r="F959" s="10"/>
      <c r="G959" s="10"/>
    </row>
    <row r="960">
      <c r="A960" s="10"/>
      <c r="B960" s="10"/>
      <c r="C960" s="10"/>
      <c r="D960" s="10"/>
      <c r="E960" s="10"/>
      <c r="F960" s="10"/>
      <c r="G960" s="10"/>
    </row>
    <row r="961">
      <c r="A961" s="10"/>
      <c r="B961" s="10"/>
      <c r="C961" s="10"/>
      <c r="D961" s="10"/>
      <c r="E961" s="10"/>
      <c r="F961" s="10"/>
      <c r="G961" s="10"/>
    </row>
    <row r="962">
      <c r="A962" s="10"/>
      <c r="B962" s="10"/>
      <c r="C962" s="10"/>
      <c r="D962" s="10"/>
      <c r="E962" s="10"/>
      <c r="F962" s="10"/>
      <c r="G962" s="10"/>
    </row>
    <row r="963">
      <c r="A963" s="10"/>
      <c r="B963" s="10"/>
      <c r="C963" s="10"/>
      <c r="D963" s="10"/>
      <c r="E963" s="10"/>
      <c r="F963" s="10"/>
      <c r="G963" s="10"/>
    </row>
    <row r="964">
      <c r="A964" s="10"/>
      <c r="B964" s="10"/>
      <c r="C964" s="10"/>
      <c r="D964" s="10"/>
      <c r="E964" s="10"/>
      <c r="F964" s="10"/>
      <c r="G964" s="10"/>
    </row>
    <row r="965">
      <c r="A965" s="10"/>
      <c r="B965" s="10"/>
      <c r="C965" s="10"/>
      <c r="D965" s="10"/>
      <c r="E965" s="10"/>
      <c r="F965" s="10"/>
      <c r="G965" s="10"/>
    </row>
    <row r="966">
      <c r="A966" s="10"/>
      <c r="B966" s="10"/>
      <c r="C966" s="10"/>
      <c r="D966" s="10"/>
      <c r="E966" s="10"/>
      <c r="F966" s="10"/>
      <c r="G966" s="10"/>
    </row>
    <row r="967">
      <c r="A967" s="10"/>
      <c r="B967" s="10"/>
      <c r="C967" s="10"/>
      <c r="D967" s="10"/>
      <c r="E967" s="10"/>
      <c r="F967" s="10"/>
      <c r="G967" s="10"/>
    </row>
    <row r="968">
      <c r="A968" s="10"/>
      <c r="B968" s="10"/>
      <c r="C968" s="10"/>
      <c r="D968" s="10"/>
      <c r="E968" s="10"/>
      <c r="F968" s="10"/>
      <c r="G968" s="10"/>
    </row>
    <row r="969">
      <c r="A969" s="10"/>
      <c r="B969" s="10"/>
      <c r="C969" s="10"/>
      <c r="D969" s="10"/>
      <c r="E969" s="10"/>
      <c r="F969" s="10"/>
      <c r="G969" s="10"/>
    </row>
    <row r="970">
      <c r="A970" s="10"/>
      <c r="B970" s="10"/>
      <c r="C970" s="10"/>
      <c r="D970" s="10"/>
      <c r="E970" s="10"/>
      <c r="F970" s="10"/>
      <c r="G970" s="10"/>
    </row>
    <row r="971">
      <c r="A971" s="10"/>
      <c r="B971" s="10"/>
      <c r="C971" s="10"/>
      <c r="D971" s="10"/>
      <c r="E971" s="10"/>
      <c r="F971" s="10"/>
      <c r="G971" s="10"/>
    </row>
    <row r="972">
      <c r="A972" s="10"/>
      <c r="B972" s="10"/>
      <c r="C972" s="10"/>
      <c r="D972" s="10"/>
      <c r="E972" s="10"/>
      <c r="F972" s="10"/>
      <c r="G972" s="10"/>
    </row>
    <row r="973">
      <c r="A973" s="10"/>
      <c r="B973" s="10"/>
      <c r="C973" s="10"/>
      <c r="D973" s="10"/>
      <c r="E973" s="10"/>
      <c r="F973" s="10"/>
      <c r="G973" s="10"/>
    </row>
    <row r="974">
      <c r="A974" s="10"/>
      <c r="B974" s="10"/>
      <c r="C974" s="10"/>
      <c r="D974" s="10"/>
      <c r="E974" s="10"/>
      <c r="F974" s="10"/>
      <c r="G974" s="10"/>
    </row>
    <row r="975">
      <c r="A975" s="10"/>
      <c r="B975" s="10"/>
      <c r="C975" s="10"/>
      <c r="D975" s="10"/>
      <c r="E975" s="10"/>
      <c r="F975" s="10"/>
      <c r="G975" s="10"/>
    </row>
    <row r="976">
      <c r="A976" s="10"/>
      <c r="B976" s="10"/>
      <c r="C976" s="10"/>
      <c r="D976" s="10"/>
      <c r="E976" s="10"/>
      <c r="F976" s="10"/>
      <c r="G976" s="10"/>
    </row>
    <row r="977">
      <c r="A977" s="10"/>
      <c r="B977" s="10"/>
      <c r="C977" s="10"/>
      <c r="D977" s="10"/>
      <c r="E977" s="10"/>
      <c r="F977" s="10"/>
      <c r="G977" s="10"/>
    </row>
    <row r="978">
      <c r="A978" s="10"/>
      <c r="B978" s="10"/>
      <c r="C978" s="10"/>
      <c r="D978" s="10"/>
      <c r="E978" s="10"/>
      <c r="F978" s="10"/>
      <c r="G978" s="10"/>
    </row>
    <row r="979">
      <c r="A979" s="10"/>
      <c r="B979" s="10"/>
      <c r="C979" s="10"/>
      <c r="D979" s="10"/>
      <c r="E979" s="10"/>
      <c r="F979" s="10"/>
      <c r="G979" s="10"/>
    </row>
    <row r="980">
      <c r="A980" s="10"/>
      <c r="B980" s="10"/>
      <c r="C980" s="10"/>
      <c r="D980" s="10"/>
      <c r="E980" s="10"/>
      <c r="F980" s="10"/>
      <c r="G980" s="10"/>
    </row>
    <row r="981">
      <c r="A981" s="10"/>
      <c r="B981" s="10"/>
      <c r="C981" s="10"/>
      <c r="D981" s="10"/>
      <c r="E981" s="10"/>
      <c r="F981" s="10"/>
      <c r="G981" s="10"/>
    </row>
    <row r="982">
      <c r="A982" s="10"/>
      <c r="B982" s="10"/>
      <c r="C982" s="10"/>
      <c r="D982" s="10"/>
      <c r="E982" s="10"/>
      <c r="F982" s="10"/>
      <c r="G982" s="10"/>
    </row>
    <row r="983">
      <c r="A983" s="10"/>
      <c r="B983" s="10"/>
      <c r="C983" s="10"/>
      <c r="D983" s="10"/>
      <c r="E983" s="10"/>
      <c r="F983" s="10"/>
      <c r="G983" s="10"/>
    </row>
    <row r="984">
      <c r="A984" s="10"/>
      <c r="B984" s="10"/>
      <c r="C984" s="10"/>
      <c r="D984" s="10"/>
      <c r="E984" s="10"/>
      <c r="F984" s="10"/>
      <c r="G984" s="10"/>
    </row>
    <row r="985">
      <c r="A985" s="10"/>
      <c r="B985" s="10"/>
      <c r="C985" s="10"/>
      <c r="D985" s="10"/>
      <c r="E985" s="10"/>
      <c r="F985" s="10"/>
      <c r="G985" s="10"/>
    </row>
    <row r="986">
      <c r="A986" s="10"/>
      <c r="B986" s="10"/>
      <c r="C986" s="10"/>
      <c r="D986" s="10"/>
      <c r="E986" s="10"/>
      <c r="F986" s="10"/>
      <c r="G986" s="10"/>
    </row>
    <row r="987">
      <c r="A987" s="10"/>
      <c r="B987" s="10"/>
      <c r="C987" s="10"/>
      <c r="D987" s="10"/>
      <c r="E987" s="10"/>
      <c r="F987" s="10"/>
      <c r="G987" s="10"/>
    </row>
    <row r="988">
      <c r="A988" s="10"/>
      <c r="B988" s="10"/>
      <c r="C988" s="10"/>
      <c r="D988" s="10"/>
      <c r="E988" s="10"/>
      <c r="F988" s="10"/>
      <c r="G988" s="10"/>
    </row>
    <row r="989">
      <c r="A989" s="10"/>
      <c r="B989" s="10"/>
      <c r="C989" s="10"/>
      <c r="D989" s="10"/>
      <c r="E989" s="10"/>
      <c r="F989" s="10"/>
      <c r="G989" s="10"/>
    </row>
    <row r="990">
      <c r="A990" s="10"/>
      <c r="B990" s="10"/>
      <c r="C990" s="10"/>
      <c r="D990" s="10"/>
      <c r="E990" s="10"/>
      <c r="F990" s="10"/>
      <c r="G990" s="10"/>
    </row>
    <row r="991">
      <c r="A991" s="10"/>
      <c r="B991" s="10"/>
      <c r="C991" s="10"/>
      <c r="D991" s="10"/>
      <c r="E991" s="10"/>
      <c r="F991" s="10"/>
      <c r="G991" s="10"/>
    </row>
    <row r="992">
      <c r="A992" s="10"/>
      <c r="B992" s="10"/>
      <c r="C992" s="10"/>
      <c r="D992" s="10"/>
      <c r="E992" s="10"/>
      <c r="F992" s="10"/>
      <c r="G992" s="10"/>
    </row>
    <row r="993">
      <c r="A993" s="10"/>
      <c r="B993" s="10"/>
      <c r="C993" s="10"/>
      <c r="D993" s="10"/>
      <c r="E993" s="10"/>
      <c r="F993" s="10"/>
      <c r="G993" s="10"/>
    </row>
    <row r="994">
      <c r="A994" s="10"/>
      <c r="B994" s="10"/>
      <c r="C994" s="10"/>
      <c r="D994" s="10"/>
      <c r="E994" s="10"/>
      <c r="F994" s="10"/>
      <c r="G994" s="10"/>
    </row>
    <row r="995">
      <c r="A995" s="10"/>
      <c r="B995" s="10"/>
      <c r="C995" s="10"/>
      <c r="D995" s="10"/>
      <c r="E995" s="10"/>
      <c r="F995" s="10"/>
      <c r="G995" s="10"/>
    </row>
    <row r="996">
      <c r="A996" s="10"/>
      <c r="B996" s="10"/>
      <c r="C996" s="10"/>
      <c r="D996" s="10"/>
      <c r="E996" s="10"/>
      <c r="F996" s="10"/>
      <c r="G996" s="10"/>
    </row>
    <row r="997">
      <c r="A997" s="10"/>
      <c r="B997" s="10"/>
      <c r="C997" s="10"/>
      <c r="D997" s="10"/>
      <c r="E997" s="10"/>
      <c r="F997" s="10"/>
      <c r="G997" s="10"/>
    </row>
    <row r="998">
      <c r="A998" s="10"/>
      <c r="B998" s="10"/>
      <c r="C998" s="10"/>
      <c r="D998" s="10"/>
      <c r="E998" s="10"/>
      <c r="F998" s="10"/>
      <c r="G998" s="10"/>
    </row>
    <row r="999">
      <c r="A999" s="10"/>
      <c r="B999" s="10"/>
      <c r="C999" s="10"/>
      <c r="D999" s="10"/>
      <c r="E999" s="10"/>
      <c r="F999" s="10"/>
      <c r="G999" s="10"/>
    </row>
    <row r="1000">
      <c r="A1000" s="10"/>
      <c r="B1000" s="10"/>
      <c r="C1000" s="10"/>
      <c r="D1000" s="10"/>
      <c r="E1000" s="10"/>
      <c r="F1000" s="10"/>
      <c r="G1000" s="10"/>
    </row>
  </sheetData>
  <hyperlinks>
    <hyperlink r:id="rId1" ref="C5"/>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7.0"/>
  </cols>
  <sheetData>
    <row r="1">
      <c r="B1" s="66" t="s">
        <v>1434</v>
      </c>
    </row>
    <row r="2">
      <c r="B2" s="66" t="s">
        <v>1435</v>
      </c>
      <c r="C2" s="587" t="s">
        <v>1436</v>
      </c>
    </row>
    <row r="4">
      <c r="B4" s="66" t="s">
        <v>1437</v>
      </c>
      <c r="C4" s="66" t="s">
        <v>937</v>
      </c>
    </row>
    <row r="5">
      <c r="B5" s="66" t="s">
        <v>1438</v>
      </c>
      <c r="C5" s="66" t="s">
        <v>1030</v>
      </c>
    </row>
    <row r="6">
      <c r="B6" s="66" t="s">
        <v>1439</v>
      </c>
      <c r="C6" s="587" t="s">
        <v>1440</v>
      </c>
    </row>
    <row r="8">
      <c r="B8" s="66" t="s">
        <v>1441</v>
      </c>
      <c r="C8" s="66" t="s">
        <v>1442</v>
      </c>
    </row>
    <row r="10">
      <c r="B10" s="66" t="s">
        <v>1443</v>
      </c>
    </row>
    <row r="11">
      <c r="B11" s="588" t="s">
        <v>1444</v>
      </c>
      <c r="C11" s="588" t="s">
        <v>1445</v>
      </c>
      <c r="D11" s="589"/>
      <c r="E11" s="589"/>
    </row>
    <row r="12">
      <c r="B12" s="66" t="s">
        <v>1446</v>
      </c>
      <c r="C12" s="66" t="s">
        <v>1447</v>
      </c>
    </row>
    <row r="13">
      <c r="B13" s="66" t="s">
        <v>1448</v>
      </c>
      <c r="C13" s="66" t="s">
        <v>1449</v>
      </c>
    </row>
    <row r="14">
      <c r="B14" s="66" t="s">
        <v>1450</v>
      </c>
      <c r="C14" s="66" t="s">
        <v>1451</v>
      </c>
    </row>
    <row r="15">
      <c r="B15" s="66" t="s">
        <v>1452</v>
      </c>
      <c r="C15" s="66" t="s">
        <v>1453</v>
      </c>
    </row>
    <row r="16">
      <c r="C16" s="66"/>
    </row>
    <row r="17">
      <c r="B17" s="66" t="s">
        <v>1454</v>
      </c>
    </row>
    <row r="18">
      <c r="B18" s="66" t="s">
        <v>1455</v>
      </c>
    </row>
    <row r="20">
      <c r="B20" s="66" t="s">
        <v>1456</v>
      </c>
    </row>
    <row r="21">
      <c r="B21" s="66" t="s">
        <v>1457</v>
      </c>
    </row>
    <row r="22">
      <c r="A22" s="66" t="s">
        <v>710</v>
      </c>
      <c r="B22" s="66" t="s">
        <v>1458</v>
      </c>
    </row>
    <row r="23">
      <c r="B23" s="66" t="s">
        <v>1459</v>
      </c>
    </row>
    <row r="25">
      <c r="B25" s="66" t="s">
        <v>1460</v>
      </c>
    </row>
    <row r="26">
      <c r="B26" s="66" t="s">
        <v>1461</v>
      </c>
    </row>
    <row r="27">
      <c r="B27" s="66" t="s">
        <v>1462</v>
      </c>
    </row>
    <row r="28">
      <c r="B28" s="66" t="s">
        <v>1463</v>
      </c>
    </row>
    <row r="30">
      <c r="A30" s="66" t="s">
        <v>710</v>
      </c>
      <c r="B30" s="66" t="s">
        <v>1464</v>
      </c>
    </row>
    <row r="32">
      <c r="B32" s="66" t="s">
        <v>1465</v>
      </c>
      <c r="C32" s="66">
        <v>30000.0</v>
      </c>
      <c r="E32" s="197" t="s">
        <v>1466</v>
      </c>
    </row>
    <row r="33">
      <c r="B33" s="66" t="s">
        <v>1467</v>
      </c>
      <c r="C33" s="590">
        <v>0.1</v>
      </c>
      <c r="E33" s="197" t="s">
        <v>1468</v>
      </c>
    </row>
    <row r="34">
      <c r="B34" s="66" t="s">
        <v>1469</v>
      </c>
      <c r="C34" s="590">
        <v>0.05</v>
      </c>
    </row>
    <row r="35">
      <c r="B35" s="66" t="s">
        <v>1470</v>
      </c>
      <c r="C35" s="590">
        <v>0.2</v>
      </c>
    </row>
    <row r="37">
      <c r="B37" s="66" t="s">
        <v>1471</v>
      </c>
    </row>
    <row r="39">
      <c r="A39" s="591" t="s">
        <v>1472</v>
      </c>
      <c r="B39" s="173">
        <f>30000*(1+(C33)+(C34+C35))</f>
        <v>40500</v>
      </c>
      <c r="C39" s="197"/>
      <c r="D39" s="197"/>
      <c r="E39" s="197"/>
      <c r="F39" s="197"/>
      <c r="G39" s="197"/>
      <c r="H39" s="197"/>
      <c r="I39" s="197"/>
      <c r="J39" s="197"/>
      <c r="K39" s="197"/>
      <c r="L39" s="197"/>
    </row>
    <row r="40">
      <c r="A40" s="197"/>
      <c r="C40" s="197"/>
      <c r="D40" s="197"/>
      <c r="E40" s="197"/>
      <c r="F40" s="197"/>
      <c r="G40" s="197"/>
      <c r="H40" s="197"/>
      <c r="I40" s="197"/>
      <c r="J40" s="197"/>
      <c r="K40" s="197"/>
      <c r="L40" s="197"/>
    </row>
  </sheetData>
  <hyperlinks>
    <hyperlink r:id="rId1" ref="C2"/>
    <hyperlink r:id="rId2" ref="C6"/>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8.38"/>
    <col customWidth="1" min="6" max="6" width="23.13"/>
  </cols>
  <sheetData>
    <row r="2">
      <c r="A2" s="4"/>
      <c r="B2" s="254" t="s">
        <v>1473</v>
      </c>
      <c r="C2" s="4"/>
      <c r="D2" s="4"/>
      <c r="E2" s="4"/>
      <c r="F2" s="4"/>
      <c r="G2" s="4"/>
      <c r="H2" s="4"/>
      <c r="I2" s="4"/>
      <c r="J2" s="4"/>
    </row>
    <row r="4">
      <c r="B4" s="7" t="s">
        <v>567</v>
      </c>
    </row>
    <row r="6">
      <c r="C6" s="9"/>
    </row>
    <row r="7">
      <c r="C7" s="312"/>
      <c r="D7" s="312"/>
      <c r="E7" s="312"/>
      <c r="F7" s="312"/>
    </row>
    <row r="8">
      <c r="C8" s="211"/>
      <c r="D8" s="211"/>
      <c r="E8" s="211"/>
      <c r="F8" s="121"/>
    </row>
    <row r="9">
      <c r="C9" s="211"/>
      <c r="D9" s="211"/>
      <c r="E9" s="211"/>
      <c r="F9" s="121"/>
    </row>
    <row r="10">
      <c r="C10" s="211"/>
      <c r="D10" s="211"/>
      <c r="E10" s="211"/>
      <c r="F10" s="121"/>
    </row>
    <row r="11">
      <c r="C11" s="211"/>
      <c r="D11" s="211"/>
      <c r="E11" s="211"/>
      <c r="F11" s="121"/>
    </row>
    <row r="12">
      <c r="C12" s="211"/>
      <c r="D12" s="211"/>
      <c r="E12" s="211"/>
      <c r="F12" s="121"/>
    </row>
    <row r="13">
      <c r="C13" s="211"/>
      <c r="D13" s="211"/>
      <c r="E13" s="211"/>
      <c r="F13" s="121"/>
    </row>
    <row r="14">
      <c r="C14" s="211"/>
      <c r="D14" s="211"/>
      <c r="E14" s="211"/>
      <c r="F14" s="121"/>
    </row>
    <row r="15">
      <c r="C15" s="211"/>
      <c r="D15" s="211"/>
      <c r="E15" s="211"/>
      <c r="F15" s="121"/>
    </row>
    <row r="16">
      <c r="C16" s="211"/>
      <c r="D16" s="211"/>
      <c r="E16" s="211"/>
      <c r="F16" s="121"/>
    </row>
    <row r="17">
      <c r="C17" s="211"/>
      <c r="D17" s="211"/>
      <c r="E17" s="211"/>
      <c r="F17" s="121"/>
    </row>
    <row r="18">
      <c r="C18" s="211"/>
      <c r="D18" s="211"/>
      <c r="E18" s="211"/>
      <c r="F18" s="121"/>
    </row>
    <row r="19">
      <c r="C19" s="211"/>
      <c r="D19" s="211"/>
      <c r="E19" s="211"/>
      <c r="F19" s="121"/>
    </row>
    <row r="20">
      <c r="C20" s="211"/>
      <c r="D20" s="211"/>
      <c r="E20" s="211"/>
      <c r="F20" s="121"/>
    </row>
    <row r="21">
      <c r="C21" s="211"/>
      <c r="D21" s="211"/>
      <c r="E21" s="211"/>
      <c r="F21" s="121"/>
    </row>
    <row r="23">
      <c r="C23" s="9"/>
    </row>
    <row r="24">
      <c r="C24" s="312"/>
      <c r="D24" s="312"/>
      <c r="E24" s="312"/>
      <c r="F24" s="312"/>
    </row>
    <row r="25">
      <c r="C25" s="211"/>
      <c r="D25" s="211"/>
      <c r="E25" s="211"/>
      <c r="F25" s="211"/>
    </row>
    <row r="26">
      <c r="C26" s="211"/>
      <c r="D26" s="211"/>
      <c r="E26" s="211"/>
      <c r="F26" s="211"/>
    </row>
    <row r="27">
      <c r="C27" s="211"/>
      <c r="D27" s="211"/>
      <c r="E27" s="211"/>
      <c r="F27" s="211"/>
    </row>
    <row r="28">
      <c r="C28" s="211"/>
      <c r="D28" s="211"/>
      <c r="E28" s="211"/>
      <c r="F28" s="211"/>
    </row>
    <row r="29">
      <c r="C29" s="211"/>
      <c r="D29" s="211"/>
      <c r="E29" s="211"/>
      <c r="F29" s="211"/>
    </row>
    <row r="30">
      <c r="C30" s="211"/>
      <c r="D30" s="211"/>
      <c r="E30" s="211"/>
      <c r="F30" s="211"/>
    </row>
    <row r="31">
      <c r="C31" s="211"/>
      <c r="D31" s="211"/>
      <c r="E31" s="211"/>
      <c r="F31" s="211"/>
    </row>
    <row r="32">
      <c r="C32" s="211"/>
      <c r="D32" s="211"/>
      <c r="E32" s="211"/>
      <c r="F32" s="211"/>
    </row>
    <row r="33">
      <c r="C33" s="211"/>
      <c r="D33" s="211"/>
      <c r="E33" s="211"/>
      <c r="F33" s="211"/>
    </row>
    <row r="34">
      <c r="C34" s="211"/>
      <c r="D34" s="211"/>
      <c r="E34" s="211"/>
      <c r="F34" s="21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2" width="3.88"/>
    <col customWidth="1" min="3" max="8" width="14.5"/>
    <col customWidth="1" min="9" max="30" width="12.5"/>
    <col customWidth="1" min="31" max="32" width="14.5"/>
  </cols>
  <sheetData>
    <row r="2">
      <c r="A2" s="4"/>
      <c r="B2" s="254" t="s">
        <v>1474</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4">
      <c r="B4" s="7" t="s">
        <v>567</v>
      </c>
    </row>
    <row r="5">
      <c r="A5" s="91"/>
      <c r="B5" s="98" t="s">
        <v>1475</v>
      </c>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row>
    <row r="6">
      <c r="A6" s="91"/>
      <c r="B6" s="91"/>
      <c r="C6" s="223"/>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row>
    <row r="7">
      <c r="A7" s="91"/>
      <c r="B7" s="91"/>
      <c r="C7" s="592" t="s">
        <v>1476</v>
      </c>
      <c r="D7" s="593"/>
      <c r="E7" s="593"/>
      <c r="F7" s="593"/>
      <c r="G7" s="593"/>
      <c r="H7" s="594"/>
      <c r="I7" s="595" t="s">
        <v>1477</v>
      </c>
      <c r="J7" s="593"/>
      <c r="K7" s="593"/>
      <c r="L7" s="593"/>
      <c r="M7" s="594"/>
      <c r="N7" s="595" t="s">
        <v>1298</v>
      </c>
      <c r="O7" s="593"/>
      <c r="P7" s="593"/>
      <c r="Q7" s="593"/>
      <c r="R7" s="593"/>
      <c r="S7" s="594"/>
      <c r="T7" s="595" t="s">
        <v>1317</v>
      </c>
      <c r="U7" s="593"/>
      <c r="V7" s="593"/>
      <c r="W7" s="593"/>
      <c r="X7" s="593"/>
      <c r="Y7" s="593"/>
      <c r="Z7" s="593"/>
      <c r="AA7" s="594"/>
      <c r="AB7" s="595" t="s">
        <v>1478</v>
      </c>
      <c r="AC7" s="593"/>
      <c r="AD7" s="596"/>
      <c r="AE7" s="91"/>
      <c r="AF7" s="91"/>
    </row>
    <row r="8">
      <c r="A8" s="91"/>
      <c r="B8" s="91"/>
      <c r="C8" s="597" t="s">
        <v>1479</v>
      </c>
      <c r="D8" s="598" t="s">
        <v>29</v>
      </c>
      <c r="E8" s="598" t="s">
        <v>572</v>
      </c>
      <c r="F8" s="598" t="s">
        <v>30</v>
      </c>
      <c r="G8" s="598" t="s">
        <v>32</v>
      </c>
      <c r="H8" s="599" t="s">
        <v>1480</v>
      </c>
      <c r="I8" s="600" t="s">
        <v>60</v>
      </c>
      <c r="J8" s="598" t="s">
        <v>46</v>
      </c>
      <c r="K8" s="598" t="s">
        <v>82</v>
      </c>
      <c r="L8" s="598" t="s">
        <v>53</v>
      </c>
      <c r="M8" s="599" t="s">
        <v>44</v>
      </c>
      <c r="N8" s="601" t="s">
        <v>1300</v>
      </c>
      <c r="O8" s="602" t="s">
        <v>1303</v>
      </c>
      <c r="P8" s="602" t="s">
        <v>52</v>
      </c>
      <c r="Q8" s="602" t="s">
        <v>99</v>
      </c>
      <c r="R8" s="602" t="s">
        <v>1309</v>
      </c>
      <c r="S8" s="603" t="s">
        <v>73</v>
      </c>
      <c r="T8" s="601" t="s">
        <v>124</v>
      </c>
      <c r="U8" s="602" t="s">
        <v>1319</v>
      </c>
      <c r="V8" s="602" t="s">
        <v>1321</v>
      </c>
      <c r="W8" s="602" t="s">
        <v>83</v>
      </c>
      <c r="X8" s="602" t="s">
        <v>1325</v>
      </c>
      <c r="Y8" s="602" t="s">
        <v>1328</v>
      </c>
      <c r="Z8" s="602" t="s">
        <v>74</v>
      </c>
      <c r="AA8" s="603" t="s">
        <v>1341</v>
      </c>
      <c r="AB8" s="601" t="s">
        <v>1481</v>
      </c>
      <c r="AC8" s="602" t="s">
        <v>1482</v>
      </c>
      <c r="AD8" s="604" t="s">
        <v>1483</v>
      </c>
      <c r="AE8" s="91"/>
      <c r="AF8" s="91"/>
    </row>
    <row r="9">
      <c r="A9" s="91"/>
      <c r="B9" s="91"/>
      <c r="C9" s="605"/>
      <c r="D9" s="606"/>
      <c r="E9" s="606"/>
      <c r="F9" s="607"/>
      <c r="G9" s="608"/>
      <c r="H9" s="609"/>
      <c r="I9" s="610" t="s">
        <v>1484</v>
      </c>
      <c r="J9" s="611"/>
      <c r="K9" s="611"/>
      <c r="L9" s="606"/>
      <c r="M9" s="612"/>
      <c r="N9" s="610"/>
      <c r="O9" s="606"/>
      <c r="P9" s="606"/>
      <c r="Q9" s="607"/>
      <c r="R9" s="608"/>
      <c r="S9" s="609"/>
      <c r="T9" s="613"/>
      <c r="U9" s="608"/>
      <c r="V9" s="608"/>
      <c r="W9" s="608"/>
      <c r="X9" s="608"/>
      <c r="Y9" s="608"/>
      <c r="Z9" s="608"/>
      <c r="AA9" s="609"/>
      <c r="AB9" s="610"/>
      <c r="AC9" s="606"/>
      <c r="AD9" s="614"/>
      <c r="AE9" s="91"/>
      <c r="AF9" s="91"/>
    </row>
    <row r="10">
      <c r="A10" s="91"/>
      <c r="B10" s="91"/>
      <c r="C10" s="615"/>
      <c r="D10" s="616"/>
      <c r="E10" s="616"/>
      <c r="F10" s="617"/>
      <c r="G10" s="618"/>
      <c r="H10" s="619"/>
      <c r="I10" s="620"/>
      <c r="J10" s="621"/>
      <c r="K10" s="621"/>
      <c r="L10" s="621"/>
      <c r="M10" s="622"/>
      <c r="N10" s="623"/>
      <c r="O10" s="616"/>
      <c r="P10" s="616"/>
      <c r="Q10" s="617"/>
      <c r="R10" s="618"/>
      <c r="S10" s="619"/>
      <c r="T10" s="624"/>
      <c r="U10" s="618"/>
      <c r="V10" s="618"/>
      <c r="W10" s="618"/>
      <c r="X10" s="618"/>
      <c r="Y10" s="618"/>
      <c r="Z10" s="618"/>
      <c r="AA10" s="619"/>
      <c r="AB10" s="623"/>
      <c r="AC10" s="616"/>
      <c r="AD10" s="625"/>
      <c r="AE10" s="91"/>
      <c r="AF10" s="91"/>
    </row>
    <row r="11">
      <c r="A11" s="91"/>
      <c r="B11" s="91"/>
      <c r="C11" s="615"/>
      <c r="D11" s="616"/>
      <c r="E11" s="616"/>
      <c r="F11" s="617"/>
      <c r="G11" s="618"/>
      <c r="H11" s="619"/>
      <c r="I11" s="620"/>
      <c r="J11" s="621"/>
      <c r="K11" s="621"/>
      <c r="L11" s="621"/>
      <c r="M11" s="622"/>
      <c r="N11" s="623"/>
      <c r="O11" s="616"/>
      <c r="P11" s="616"/>
      <c r="Q11" s="617"/>
      <c r="R11" s="618"/>
      <c r="S11" s="619"/>
      <c r="T11" s="624"/>
      <c r="U11" s="618"/>
      <c r="V11" s="618"/>
      <c r="W11" s="618"/>
      <c r="X11" s="618"/>
      <c r="Y11" s="618"/>
      <c r="Z11" s="618"/>
      <c r="AA11" s="619"/>
      <c r="AB11" s="623"/>
      <c r="AC11" s="616"/>
      <c r="AD11" s="625"/>
      <c r="AE11" s="91"/>
      <c r="AF11" s="91"/>
    </row>
    <row r="12">
      <c r="A12" s="91"/>
      <c r="B12" s="91"/>
      <c r="C12" s="615"/>
      <c r="D12" s="616"/>
      <c r="E12" s="616"/>
      <c r="F12" s="617"/>
      <c r="G12" s="618"/>
      <c r="H12" s="619"/>
      <c r="I12" s="620"/>
      <c r="J12" s="621"/>
      <c r="K12" s="621"/>
      <c r="L12" s="621"/>
      <c r="M12" s="622"/>
      <c r="N12" s="623"/>
      <c r="O12" s="616"/>
      <c r="P12" s="616"/>
      <c r="Q12" s="617"/>
      <c r="R12" s="618"/>
      <c r="S12" s="619"/>
      <c r="T12" s="624"/>
      <c r="U12" s="618"/>
      <c r="V12" s="618"/>
      <c r="W12" s="618"/>
      <c r="X12" s="618"/>
      <c r="Y12" s="618"/>
      <c r="Z12" s="618"/>
      <c r="AA12" s="619"/>
      <c r="AB12" s="623"/>
      <c r="AC12" s="616"/>
      <c r="AD12" s="625"/>
      <c r="AE12" s="91"/>
      <c r="AF12" s="91"/>
    </row>
    <row r="13">
      <c r="A13" s="91"/>
      <c r="B13" s="91"/>
      <c r="C13" s="615"/>
      <c r="D13" s="616"/>
      <c r="E13" s="616"/>
      <c r="F13" s="617"/>
      <c r="G13" s="618"/>
      <c r="H13" s="619"/>
      <c r="I13" s="620"/>
      <c r="J13" s="621"/>
      <c r="K13" s="621"/>
      <c r="L13" s="621"/>
      <c r="M13" s="622"/>
      <c r="N13" s="623"/>
      <c r="O13" s="616"/>
      <c r="P13" s="616"/>
      <c r="Q13" s="617"/>
      <c r="R13" s="618"/>
      <c r="S13" s="619"/>
      <c r="T13" s="624"/>
      <c r="U13" s="618"/>
      <c r="V13" s="618"/>
      <c r="W13" s="618"/>
      <c r="X13" s="618"/>
      <c r="Y13" s="618"/>
      <c r="Z13" s="618"/>
      <c r="AA13" s="619"/>
      <c r="AB13" s="623"/>
      <c r="AC13" s="616"/>
      <c r="AD13" s="625"/>
      <c r="AE13" s="91"/>
      <c r="AF13" s="91"/>
    </row>
    <row r="14">
      <c r="A14" s="91"/>
      <c r="B14" s="91"/>
      <c r="C14" s="615"/>
      <c r="D14" s="616"/>
      <c r="E14" s="616"/>
      <c r="F14" s="617"/>
      <c r="G14" s="618"/>
      <c r="H14" s="619"/>
      <c r="I14" s="620"/>
      <c r="J14" s="621"/>
      <c r="K14" s="621"/>
      <c r="L14" s="621"/>
      <c r="M14" s="622"/>
      <c r="N14" s="623"/>
      <c r="O14" s="616"/>
      <c r="P14" s="616"/>
      <c r="Q14" s="617"/>
      <c r="R14" s="618"/>
      <c r="S14" s="619"/>
      <c r="T14" s="624"/>
      <c r="U14" s="618"/>
      <c r="V14" s="618"/>
      <c r="W14" s="618"/>
      <c r="X14" s="618"/>
      <c r="Y14" s="618"/>
      <c r="Z14" s="618"/>
      <c r="AA14" s="619"/>
      <c r="AB14" s="623"/>
      <c r="AC14" s="616"/>
      <c r="AD14" s="625"/>
      <c r="AE14" s="91"/>
      <c r="AF14" s="91"/>
    </row>
    <row r="15">
      <c r="A15" s="91"/>
      <c r="B15" s="91"/>
      <c r="C15" s="615"/>
      <c r="D15" s="616"/>
      <c r="E15" s="616"/>
      <c r="F15" s="617"/>
      <c r="G15" s="618"/>
      <c r="H15" s="619"/>
      <c r="I15" s="620"/>
      <c r="J15" s="621"/>
      <c r="K15" s="621"/>
      <c r="L15" s="621"/>
      <c r="M15" s="622"/>
      <c r="N15" s="623"/>
      <c r="O15" s="616"/>
      <c r="P15" s="616"/>
      <c r="Q15" s="617"/>
      <c r="R15" s="618"/>
      <c r="S15" s="619"/>
      <c r="T15" s="624"/>
      <c r="U15" s="618"/>
      <c r="V15" s="618"/>
      <c r="W15" s="618"/>
      <c r="X15" s="618"/>
      <c r="Y15" s="618"/>
      <c r="Z15" s="618"/>
      <c r="AA15" s="619"/>
      <c r="AB15" s="623"/>
      <c r="AC15" s="616"/>
      <c r="AD15" s="625"/>
      <c r="AE15" s="91"/>
      <c r="AF15" s="91"/>
    </row>
    <row r="16">
      <c r="A16" s="91"/>
      <c r="B16" s="91"/>
      <c r="C16" s="615"/>
      <c r="D16" s="616"/>
      <c r="E16" s="616"/>
      <c r="F16" s="617"/>
      <c r="G16" s="618"/>
      <c r="H16" s="619"/>
      <c r="I16" s="620"/>
      <c r="J16" s="621"/>
      <c r="K16" s="621"/>
      <c r="L16" s="621"/>
      <c r="M16" s="622"/>
      <c r="N16" s="623"/>
      <c r="O16" s="616"/>
      <c r="P16" s="616"/>
      <c r="Q16" s="617"/>
      <c r="R16" s="618"/>
      <c r="S16" s="619"/>
      <c r="T16" s="624"/>
      <c r="U16" s="618"/>
      <c r="V16" s="618"/>
      <c r="W16" s="618"/>
      <c r="X16" s="618"/>
      <c r="Y16" s="618"/>
      <c r="Z16" s="618"/>
      <c r="AA16" s="619"/>
      <c r="AB16" s="623"/>
      <c r="AC16" s="616"/>
      <c r="AD16" s="625"/>
      <c r="AE16" s="91"/>
      <c r="AF16" s="91"/>
    </row>
    <row r="17">
      <c r="A17" s="91"/>
      <c r="B17" s="91"/>
      <c r="C17" s="615"/>
      <c r="D17" s="616"/>
      <c r="E17" s="616"/>
      <c r="F17" s="617"/>
      <c r="G17" s="618"/>
      <c r="H17" s="619"/>
      <c r="I17" s="620"/>
      <c r="J17" s="621"/>
      <c r="K17" s="621"/>
      <c r="L17" s="621"/>
      <c r="M17" s="622"/>
      <c r="N17" s="623"/>
      <c r="O17" s="616"/>
      <c r="P17" s="616"/>
      <c r="Q17" s="617"/>
      <c r="R17" s="618"/>
      <c r="S17" s="619"/>
      <c r="T17" s="624"/>
      <c r="U17" s="618"/>
      <c r="V17" s="618"/>
      <c r="W17" s="618"/>
      <c r="X17" s="618"/>
      <c r="Y17" s="618"/>
      <c r="Z17" s="618"/>
      <c r="AA17" s="619"/>
      <c r="AB17" s="623"/>
      <c r="AC17" s="616"/>
      <c r="AD17" s="625"/>
      <c r="AE17" s="91"/>
      <c r="AF17" s="91"/>
    </row>
    <row r="18">
      <c r="A18" s="91"/>
      <c r="B18" s="91"/>
      <c r="C18" s="615"/>
      <c r="D18" s="616"/>
      <c r="E18" s="616"/>
      <c r="F18" s="617"/>
      <c r="G18" s="618"/>
      <c r="H18" s="619"/>
      <c r="I18" s="620"/>
      <c r="J18" s="621"/>
      <c r="K18" s="621"/>
      <c r="L18" s="621"/>
      <c r="M18" s="622"/>
      <c r="N18" s="623"/>
      <c r="O18" s="616"/>
      <c r="P18" s="616"/>
      <c r="Q18" s="617"/>
      <c r="R18" s="618"/>
      <c r="S18" s="619"/>
      <c r="T18" s="624"/>
      <c r="U18" s="618"/>
      <c r="V18" s="618"/>
      <c r="W18" s="618"/>
      <c r="X18" s="618"/>
      <c r="Y18" s="618"/>
      <c r="Z18" s="618"/>
      <c r="AA18" s="619"/>
      <c r="AB18" s="623"/>
      <c r="AC18" s="616"/>
      <c r="AD18" s="625"/>
      <c r="AE18" s="91"/>
      <c r="AF18" s="91"/>
    </row>
    <row r="19">
      <c r="A19" s="91"/>
      <c r="B19" s="91"/>
      <c r="C19" s="615"/>
      <c r="D19" s="616"/>
      <c r="E19" s="616"/>
      <c r="F19" s="617"/>
      <c r="G19" s="618"/>
      <c r="H19" s="619"/>
      <c r="I19" s="620"/>
      <c r="J19" s="621"/>
      <c r="K19" s="621"/>
      <c r="L19" s="621"/>
      <c r="M19" s="622"/>
      <c r="N19" s="623"/>
      <c r="O19" s="616"/>
      <c r="P19" s="616"/>
      <c r="Q19" s="617"/>
      <c r="R19" s="618"/>
      <c r="S19" s="619"/>
      <c r="T19" s="624"/>
      <c r="U19" s="618"/>
      <c r="V19" s="618"/>
      <c r="W19" s="618"/>
      <c r="X19" s="618"/>
      <c r="Y19" s="618"/>
      <c r="Z19" s="618"/>
      <c r="AA19" s="619"/>
      <c r="AB19" s="623"/>
      <c r="AC19" s="616"/>
      <c r="AD19" s="625"/>
      <c r="AE19" s="91"/>
      <c r="AF19" s="91"/>
    </row>
    <row r="20">
      <c r="A20" s="91"/>
      <c r="B20" s="91"/>
      <c r="C20" s="615"/>
      <c r="D20" s="616"/>
      <c r="E20" s="616"/>
      <c r="F20" s="617"/>
      <c r="G20" s="618"/>
      <c r="H20" s="619"/>
      <c r="I20" s="620"/>
      <c r="J20" s="621"/>
      <c r="K20" s="621"/>
      <c r="L20" s="621"/>
      <c r="M20" s="622"/>
      <c r="N20" s="623"/>
      <c r="O20" s="616"/>
      <c r="P20" s="616"/>
      <c r="Q20" s="617"/>
      <c r="R20" s="618"/>
      <c r="S20" s="619"/>
      <c r="T20" s="624"/>
      <c r="U20" s="618"/>
      <c r="V20" s="618"/>
      <c r="W20" s="618"/>
      <c r="X20" s="618"/>
      <c r="Y20" s="618"/>
      <c r="Z20" s="618"/>
      <c r="AA20" s="619"/>
      <c r="AB20" s="623"/>
      <c r="AC20" s="616"/>
      <c r="AD20" s="625"/>
      <c r="AE20" s="91"/>
      <c r="AF20" s="91"/>
    </row>
    <row r="21">
      <c r="A21" s="91"/>
      <c r="B21" s="91"/>
      <c r="C21" s="615"/>
      <c r="D21" s="616"/>
      <c r="E21" s="616"/>
      <c r="F21" s="617"/>
      <c r="G21" s="618"/>
      <c r="H21" s="619"/>
      <c r="I21" s="620"/>
      <c r="J21" s="621"/>
      <c r="K21" s="621"/>
      <c r="L21" s="621"/>
      <c r="M21" s="622"/>
      <c r="N21" s="623"/>
      <c r="O21" s="616"/>
      <c r="P21" s="616"/>
      <c r="Q21" s="617"/>
      <c r="R21" s="618"/>
      <c r="S21" s="619"/>
      <c r="T21" s="624"/>
      <c r="U21" s="618"/>
      <c r="V21" s="618"/>
      <c r="W21" s="618"/>
      <c r="X21" s="618"/>
      <c r="Y21" s="618"/>
      <c r="Z21" s="618"/>
      <c r="AA21" s="619"/>
      <c r="AB21" s="623"/>
      <c r="AC21" s="616"/>
      <c r="AD21" s="625"/>
      <c r="AE21" s="91"/>
      <c r="AF21" s="91"/>
    </row>
    <row r="22">
      <c r="A22" s="91"/>
      <c r="B22" s="91"/>
      <c r="C22" s="626"/>
      <c r="D22" s="618"/>
      <c r="E22" s="618"/>
      <c r="F22" s="618"/>
      <c r="G22" s="618"/>
      <c r="H22" s="619"/>
      <c r="I22" s="620"/>
      <c r="J22" s="621"/>
      <c r="K22" s="621"/>
      <c r="L22" s="621"/>
      <c r="M22" s="622"/>
      <c r="N22" s="624"/>
      <c r="O22" s="618"/>
      <c r="P22" s="618"/>
      <c r="Q22" s="618"/>
      <c r="R22" s="618"/>
      <c r="S22" s="619"/>
      <c r="T22" s="624"/>
      <c r="U22" s="618"/>
      <c r="V22" s="618"/>
      <c r="W22" s="618"/>
      <c r="X22" s="618"/>
      <c r="Y22" s="618"/>
      <c r="Z22" s="618"/>
      <c r="AA22" s="619"/>
      <c r="AB22" s="624"/>
      <c r="AC22" s="618"/>
      <c r="AD22" s="627"/>
      <c r="AE22" s="91"/>
      <c r="AF22" s="91"/>
    </row>
    <row r="23">
      <c r="A23" s="91"/>
      <c r="B23" s="91"/>
      <c r="C23" s="628"/>
      <c r="D23" s="618"/>
      <c r="E23" s="618"/>
      <c r="F23" s="618"/>
      <c r="G23" s="618"/>
      <c r="H23" s="619"/>
      <c r="I23" s="620"/>
      <c r="J23" s="621"/>
      <c r="K23" s="621"/>
      <c r="L23" s="621"/>
      <c r="M23" s="622"/>
      <c r="N23" s="629"/>
      <c r="O23" s="618"/>
      <c r="P23" s="618"/>
      <c r="Q23" s="618"/>
      <c r="R23" s="618"/>
      <c r="S23" s="619"/>
      <c r="T23" s="624"/>
      <c r="U23" s="618"/>
      <c r="V23" s="618"/>
      <c r="W23" s="618"/>
      <c r="X23" s="618"/>
      <c r="Y23" s="618"/>
      <c r="Z23" s="618"/>
      <c r="AA23" s="619"/>
      <c r="AB23" s="624"/>
      <c r="AC23" s="618"/>
      <c r="AD23" s="627"/>
      <c r="AE23" s="91"/>
      <c r="AF23" s="91"/>
    </row>
    <row r="24">
      <c r="A24" s="91"/>
      <c r="B24" s="91"/>
      <c r="C24" s="630"/>
      <c r="D24" s="631"/>
      <c r="E24" s="631"/>
      <c r="F24" s="631"/>
      <c r="G24" s="618"/>
      <c r="H24" s="619"/>
      <c r="I24" s="620"/>
      <c r="J24" s="621"/>
      <c r="K24" s="621"/>
      <c r="L24" s="621"/>
      <c r="M24" s="622"/>
      <c r="N24" s="632"/>
      <c r="O24" s="631"/>
      <c r="P24" s="631"/>
      <c r="Q24" s="631"/>
      <c r="R24" s="618"/>
      <c r="S24" s="619"/>
      <c r="T24" s="624"/>
      <c r="U24" s="618"/>
      <c r="V24" s="618"/>
      <c r="W24" s="618"/>
      <c r="X24" s="618"/>
      <c r="Y24" s="618"/>
      <c r="Z24" s="618"/>
      <c r="AA24" s="619"/>
      <c r="AB24" s="632"/>
      <c r="AC24" s="631"/>
      <c r="AD24" s="633"/>
      <c r="AE24" s="91"/>
      <c r="AF24" s="91"/>
    </row>
    <row r="25">
      <c r="A25" s="91"/>
      <c r="B25" s="91"/>
      <c r="C25" s="615"/>
      <c r="D25" s="616"/>
      <c r="E25" s="616"/>
      <c r="F25" s="616"/>
      <c r="G25" s="618"/>
      <c r="H25" s="619"/>
      <c r="I25" s="620"/>
      <c r="J25" s="621"/>
      <c r="K25" s="621"/>
      <c r="L25" s="621"/>
      <c r="M25" s="622"/>
      <c r="N25" s="623"/>
      <c r="O25" s="616"/>
      <c r="P25" s="616"/>
      <c r="Q25" s="616"/>
      <c r="R25" s="618"/>
      <c r="S25" s="619"/>
      <c r="T25" s="624"/>
      <c r="U25" s="618"/>
      <c r="V25" s="618"/>
      <c r="W25" s="618"/>
      <c r="X25" s="618"/>
      <c r="Y25" s="618"/>
      <c r="Z25" s="618"/>
      <c r="AA25" s="619"/>
      <c r="AB25" s="623"/>
      <c r="AC25" s="616"/>
      <c r="AD25" s="634"/>
      <c r="AE25" s="91"/>
      <c r="AF25" s="91"/>
    </row>
    <row r="26">
      <c r="A26" s="91"/>
      <c r="B26" s="91"/>
      <c r="C26" s="615"/>
      <c r="D26" s="616"/>
      <c r="E26" s="616"/>
      <c r="F26" s="616"/>
      <c r="G26" s="618"/>
      <c r="H26" s="619"/>
      <c r="I26" s="620"/>
      <c r="J26" s="621"/>
      <c r="K26" s="621"/>
      <c r="L26" s="621"/>
      <c r="M26" s="622"/>
      <c r="N26" s="623"/>
      <c r="O26" s="616"/>
      <c r="P26" s="616"/>
      <c r="Q26" s="616"/>
      <c r="R26" s="618"/>
      <c r="S26" s="619"/>
      <c r="T26" s="624"/>
      <c r="U26" s="618"/>
      <c r="V26" s="618"/>
      <c r="W26" s="618"/>
      <c r="X26" s="618"/>
      <c r="Y26" s="618"/>
      <c r="Z26" s="618"/>
      <c r="AA26" s="619"/>
      <c r="AB26" s="623"/>
      <c r="AC26" s="616"/>
      <c r="AD26" s="634"/>
      <c r="AE26" s="91"/>
      <c r="AF26" s="91"/>
    </row>
    <row r="27">
      <c r="A27" s="91"/>
      <c r="B27" s="91"/>
      <c r="C27" s="615"/>
      <c r="D27" s="616"/>
      <c r="E27" s="616"/>
      <c r="F27" s="616"/>
      <c r="G27" s="618"/>
      <c r="H27" s="619"/>
      <c r="I27" s="620"/>
      <c r="J27" s="621"/>
      <c r="K27" s="621"/>
      <c r="L27" s="621"/>
      <c r="M27" s="622"/>
      <c r="N27" s="623"/>
      <c r="O27" s="616"/>
      <c r="P27" s="616"/>
      <c r="Q27" s="616"/>
      <c r="R27" s="618"/>
      <c r="S27" s="619"/>
      <c r="T27" s="624"/>
      <c r="U27" s="618"/>
      <c r="V27" s="618"/>
      <c r="W27" s="618"/>
      <c r="X27" s="618"/>
      <c r="Y27" s="618"/>
      <c r="Z27" s="618"/>
      <c r="AA27" s="619"/>
      <c r="AB27" s="623"/>
      <c r="AC27" s="616"/>
      <c r="AD27" s="634"/>
      <c r="AE27" s="91"/>
      <c r="AF27" s="91"/>
    </row>
    <row r="28">
      <c r="A28" s="91"/>
      <c r="B28" s="91"/>
      <c r="C28" s="615"/>
      <c r="D28" s="616"/>
      <c r="E28" s="616"/>
      <c r="F28" s="616"/>
      <c r="G28" s="618"/>
      <c r="H28" s="619"/>
      <c r="I28" s="620"/>
      <c r="J28" s="621"/>
      <c r="K28" s="621"/>
      <c r="L28" s="621"/>
      <c r="M28" s="622"/>
      <c r="N28" s="623"/>
      <c r="O28" s="616"/>
      <c r="P28" s="616"/>
      <c r="Q28" s="616"/>
      <c r="R28" s="618"/>
      <c r="S28" s="619"/>
      <c r="T28" s="624"/>
      <c r="U28" s="618"/>
      <c r="V28" s="618"/>
      <c r="W28" s="618"/>
      <c r="X28" s="618"/>
      <c r="Y28" s="618"/>
      <c r="Z28" s="618"/>
      <c r="AA28" s="619"/>
      <c r="AB28" s="623"/>
      <c r="AC28" s="616"/>
      <c r="AD28" s="634"/>
      <c r="AE28" s="91"/>
      <c r="AF28" s="91"/>
    </row>
    <row r="29">
      <c r="A29" s="91"/>
      <c r="B29" s="91"/>
      <c r="C29" s="615"/>
      <c r="D29" s="616"/>
      <c r="E29" s="616"/>
      <c r="F29" s="616"/>
      <c r="G29" s="618"/>
      <c r="H29" s="619"/>
      <c r="I29" s="620"/>
      <c r="J29" s="621"/>
      <c r="K29" s="621"/>
      <c r="L29" s="621"/>
      <c r="M29" s="622"/>
      <c r="N29" s="623"/>
      <c r="O29" s="616"/>
      <c r="P29" s="616"/>
      <c r="Q29" s="616"/>
      <c r="R29" s="618"/>
      <c r="S29" s="619"/>
      <c r="T29" s="624"/>
      <c r="U29" s="618"/>
      <c r="V29" s="618"/>
      <c r="W29" s="618"/>
      <c r="X29" s="618"/>
      <c r="Y29" s="618"/>
      <c r="Z29" s="618"/>
      <c r="AA29" s="619"/>
      <c r="AB29" s="623"/>
      <c r="AC29" s="616"/>
      <c r="AD29" s="634"/>
      <c r="AE29" s="91"/>
      <c r="AF29" s="91"/>
    </row>
    <row r="30">
      <c r="A30" s="91"/>
      <c r="B30" s="91"/>
      <c r="C30" s="615"/>
      <c r="D30" s="616"/>
      <c r="E30" s="616"/>
      <c r="F30" s="616"/>
      <c r="G30" s="618"/>
      <c r="H30" s="619"/>
      <c r="I30" s="620"/>
      <c r="J30" s="621"/>
      <c r="K30" s="621"/>
      <c r="L30" s="621"/>
      <c r="M30" s="622"/>
      <c r="N30" s="623"/>
      <c r="O30" s="616"/>
      <c r="P30" s="616"/>
      <c r="Q30" s="616"/>
      <c r="R30" s="618"/>
      <c r="S30" s="619"/>
      <c r="T30" s="624"/>
      <c r="U30" s="618"/>
      <c r="V30" s="618"/>
      <c r="W30" s="618"/>
      <c r="X30" s="618"/>
      <c r="Y30" s="618"/>
      <c r="Z30" s="618"/>
      <c r="AA30" s="619"/>
      <c r="AB30" s="623"/>
      <c r="AC30" s="616"/>
      <c r="AD30" s="634"/>
      <c r="AE30" s="91"/>
      <c r="AF30" s="91"/>
    </row>
    <row r="31">
      <c r="A31" s="91"/>
      <c r="B31" s="91"/>
      <c r="C31" s="615"/>
      <c r="D31" s="616"/>
      <c r="E31" s="616"/>
      <c r="F31" s="616"/>
      <c r="G31" s="618"/>
      <c r="H31" s="619"/>
      <c r="I31" s="620"/>
      <c r="J31" s="621"/>
      <c r="K31" s="621"/>
      <c r="L31" s="621"/>
      <c r="M31" s="622"/>
      <c r="N31" s="623"/>
      <c r="O31" s="616"/>
      <c r="P31" s="616"/>
      <c r="Q31" s="616"/>
      <c r="R31" s="618"/>
      <c r="S31" s="619"/>
      <c r="T31" s="624"/>
      <c r="U31" s="618"/>
      <c r="V31" s="618"/>
      <c r="W31" s="618"/>
      <c r="X31" s="618"/>
      <c r="Y31" s="618"/>
      <c r="Z31" s="618"/>
      <c r="AA31" s="619"/>
      <c r="AB31" s="623"/>
      <c r="AC31" s="616"/>
      <c r="AD31" s="634"/>
      <c r="AE31" s="91"/>
      <c r="AF31" s="91"/>
    </row>
    <row r="32">
      <c r="A32" s="91"/>
      <c r="B32" s="91"/>
      <c r="C32" s="615"/>
      <c r="D32" s="616"/>
      <c r="E32" s="616"/>
      <c r="F32" s="616"/>
      <c r="G32" s="618"/>
      <c r="H32" s="619"/>
      <c r="I32" s="620"/>
      <c r="J32" s="621"/>
      <c r="K32" s="621"/>
      <c r="L32" s="621"/>
      <c r="M32" s="622"/>
      <c r="N32" s="623"/>
      <c r="O32" s="616"/>
      <c r="P32" s="616"/>
      <c r="Q32" s="616"/>
      <c r="R32" s="618"/>
      <c r="S32" s="619"/>
      <c r="T32" s="624"/>
      <c r="U32" s="618"/>
      <c r="V32" s="618"/>
      <c r="W32" s="618"/>
      <c r="X32" s="618"/>
      <c r="Y32" s="618"/>
      <c r="Z32" s="618"/>
      <c r="AA32" s="619"/>
      <c r="AB32" s="623"/>
      <c r="AC32" s="616"/>
      <c r="AD32" s="634"/>
      <c r="AE32" s="91"/>
      <c r="AF32" s="91"/>
    </row>
    <row r="33">
      <c r="A33" s="91"/>
      <c r="B33" s="91"/>
      <c r="C33" s="615"/>
      <c r="D33" s="616"/>
      <c r="E33" s="616"/>
      <c r="F33" s="616"/>
      <c r="G33" s="618"/>
      <c r="H33" s="619"/>
      <c r="I33" s="620"/>
      <c r="J33" s="621"/>
      <c r="K33" s="621"/>
      <c r="L33" s="621"/>
      <c r="M33" s="622"/>
      <c r="N33" s="623"/>
      <c r="O33" s="616"/>
      <c r="P33" s="616"/>
      <c r="Q33" s="616"/>
      <c r="R33" s="618"/>
      <c r="S33" s="619"/>
      <c r="T33" s="624"/>
      <c r="U33" s="618"/>
      <c r="V33" s="618"/>
      <c r="W33" s="618"/>
      <c r="X33" s="618"/>
      <c r="Y33" s="618"/>
      <c r="Z33" s="618"/>
      <c r="AA33" s="619"/>
      <c r="AB33" s="623"/>
      <c r="AC33" s="616"/>
      <c r="AD33" s="634"/>
      <c r="AE33" s="91"/>
      <c r="AF33" s="91"/>
    </row>
    <row r="34">
      <c r="A34" s="91"/>
      <c r="B34" s="91"/>
      <c r="C34" s="615"/>
      <c r="D34" s="616"/>
      <c r="E34" s="616"/>
      <c r="F34" s="616"/>
      <c r="G34" s="618"/>
      <c r="H34" s="619"/>
      <c r="I34" s="620"/>
      <c r="J34" s="621"/>
      <c r="K34" s="621"/>
      <c r="L34" s="621"/>
      <c r="M34" s="622"/>
      <c r="N34" s="623"/>
      <c r="O34" s="616"/>
      <c r="P34" s="616"/>
      <c r="Q34" s="616"/>
      <c r="R34" s="618"/>
      <c r="S34" s="619"/>
      <c r="T34" s="624"/>
      <c r="U34" s="618"/>
      <c r="V34" s="618"/>
      <c r="W34" s="618"/>
      <c r="X34" s="618"/>
      <c r="Y34" s="618"/>
      <c r="Z34" s="618"/>
      <c r="AA34" s="619"/>
      <c r="AB34" s="623"/>
      <c r="AC34" s="616"/>
      <c r="AD34" s="634"/>
      <c r="AE34" s="91"/>
      <c r="AF34" s="91"/>
    </row>
    <row r="35">
      <c r="A35" s="91"/>
      <c r="B35" s="91"/>
      <c r="C35" s="626"/>
      <c r="D35" s="618"/>
      <c r="E35" s="618"/>
      <c r="F35" s="618"/>
      <c r="G35" s="618"/>
      <c r="H35" s="619"/>
      <c r="I35" s="620"/>
      <c r="J35" s="621"/>
      <c r="K35" s="621"/>
      <c r="L35" s="621"/>
      <c r="M35" s="622"/>
      <c r="N35" s="624"/>
      <c r="O35" s="618"/>
      <c r="P35" s="618"/>
      <c r="Q35" s="618"/>
      <c r="R35" s="618"/>
      <c r="S35" s="619"/>
      <c r="T35" s="624"/>
      <c r="U35" s="618"/>
      <c r="V35" s="618"/>
      <c r="W35" s="618"/>
      <c r="X35" s="618"/>
      <c r="Y35" s="618"/>
      <c r="Z35" s="618"/>
      <c r="AA35" s="619"/>
      <c r="AB35" s="624"/>
      <c r="AC35" s="618"/>
      <c r="AD35" s="627"/>
      <c r="AE35" s="91"/>
      <c r="AF35" s="91"/>
    </row>
    <row r="36">
      <c r="A36" s="91"/>
      <c r="B36" s="91"/>
      <c r="C36" s="626"/>
      <c r="D36" s="618"/>
      <c r="E36" s="618"/>
      <c r="F36" s="618"/>
      <c r="G36" s="618"/>
      <c r="H36" s="619"/>
      <c r="I36" s="620"/>
      <c r="J36" s="621"/>
      <c r="K36" s="621"/>
      <c r="L36" s="621"/>
      <c r="M36" s="622"/>
      <c r="N36" s="624"/>
      <c r="O36" s="618"/>
      <c r="P36" s="618"/>
      <c r="Q36" s="618"/>
      <c r="R36" s="618"/>
      <c r="S36" s="619"/>
      <c r="T36" s="624"/>
      <c r="U36" s="618"/>
      <c r="V36" s="618"/>
      <c r="W36" s="618"/>
      <c r="X36" s="618"/>
      <c r="Y36" s="618"/>
      <c r="Z36" s="618"/>
      <c r="AA36" s="619"/>
      <c r="AB36" s="624"/>
      <c r="AC36" s="618"/>
      <c r="AD36" s="627"/>
      <c r="AE36" s="91"/>
      <c r="AF36" s="91"/>
    </row>
    <row r="37">
      <c r="A37" s="91"/>
      <c r="B37" s="91"/>
      <c r="C37" s="626"/>
      <c r="D37" s="618"/>
      <c r="E37" s="618"/>
      <c r="F37" s="618"/>
      <c r="G37" s="618"/>
      <c r="H37" s="619"/>
      <c r="I37" s="620"/>
      <c r="J37" s="621"/>
      <c r="K37" s="621"/>
      <c r="L37" s="621"/>
      <c r="M37" s="622"/>
      <c r="N37" s="624"/>
      <c r="O37" s="618"/>
      <c r="P37" s="618"/>
      <c r="Q37" s="618"/>
      <c r="R37" s="618"/>
      <c r="S37" s="619"/>
      <c r="T37" s="624"/>
      <c r="U37" s="618"/>
      <c r="V37" s="618"/>
      <c r="W37" s="618"/>
      <c r="X37" s="618"/>
      <c r="Y37" s="618"/>
      <c r="Z37" s="618"/>
      <c r="AA37" s="619"/>
      <c r="AB37" s="624"/>
      <c r="AC37" s="618"/>
      <c r="AD37" s="627"/>
      <c r="AE37" s="91"/>
      <c r="AF37" s="91"/>
    </row>
    <row r="38">
      <c r="A38" s="91"/>
      <c r="B38" s="91"/>
      <c r="C38" s="626"/>
      <c r="D38" s="618"/>
      <c r="E38" s="618"/>
      <c r="F38" s="618"/>
      <c r="G38" s="618"/>
      <c r="H38" s="619"/>
      <c r="I38" s="620"/>
      <c r="J38" s="621"/>
      <c r="K38" s="621"/>
      <c r="L38" s="621"/>
      <c r="M38" s="622"/>
      <c r="N38" s="624"/>
      <c r="O38" s="618"/>
      <c r="P38" s="618"/>
      <c r="Q38" s="618"/>
      <c r="R38" s="618"/>
      <c r="S38" s="619"/>
      <c r="T38" s="624"/>
      <c r="U38" s="618"/>
      <c r="V38" s="618"/>
      <c r="W38" s="618"/>
      <c r="X38" s="618"/>
      <c r="Y38" s="618"/>
      <c r="Z38" s="618"/>
      <c r="AA38" s="619"/>
      <c r="AB38" s="624"/>
      <c r="AC38" s="618"/>
      <c r="AD38" s="627"/>
      <c r="AE38" s="91"/>
      <c r="AF38" s="91"/>
    </row>
    <row r="39">
      <c r="A39" s="91"/>
      <c r="B39" s="91"/>
      <c r="C39" s="626"/>
      <c r="D39" s="618"/>
      <c r="E39" s="618"/>
      <c r="F39" s="618"/>
      <c r="G39" s="618"/>
      <c r="H39" s="619"/>
      <c r="I39" s="620"/>
      <c r="J39" s="621"/>
      <c r="K39" s="621"/>
      <c r="L39" s="621"/>
      <c r="M39" s="622"/>
      <c r="N39" s="624"/>
      <c r="O39" s="618"/>
      <c r="P39" s="618"/>
      <c r="Q39" s="618"/>
      <c r="R39" s="618"/>
      <c r="S39" s="619"/>
      <c r="T39" s="624"/>
      <c r="U39" s="618"/>
      <c r="V39" s="618"/>
      <c r="W39" s="618"/>
      <c r="X39" s="618"/>
      <c r="Y39" s="618"/>
      <c r="Z39" s="618"/>
      <c r="AA39" s="619"/>
      <c r="AB39" s="624"/>
      <c r="AC39" s="618"/>
      <c r="AD39" s="627"/>
      <c r="AE39" s="91"/>
      <c r="AF39" s="91"/>
    </row>
    <row r="40">
      <c r="A40" s="91"/>
      <c r="B40" s="91"/>
      <c r="C40" s="626"/>
      <c r="D40" s="618"/>
      <c r="E40" s="618"/>
      <c r="F40" s="618"/>
      <c r="G40" s="618"/>
      <c r="H40" s="619"/>
      <c r="I40" s="620"/>
      <c r="J40" s="621"/>
      <c r="K40" s="621"/>
      <c r="L40" s="621"/>
      <c r="M40" s="622"/>
      <c r="N40" s="624"/>
      <c r="O40" s="618"/>
      <c r="P40" s="618"/>
      <c r="Q40" s="618"/>
      <c r="R40" s="618"/>
      <c r="S40" s="619"/>
      <c r="T40" s="624"/>
      <c r="U40" s="618"/>
      <c r="V40" s="618"/>
      <c r="W40" s="618"/>
      <c r="X40" s="618"/>
      <c r="Y40" s="618"/>
      <c r="Z40" s="618"/>
      <c r="AA40" s="619"/>
      <c r="AB40" s="624"/>
      <c r="AC40" s="618"/>
      <c r="AD40" s="627"/>
      <c r="AE40" s="91"/>
      <c r="AF40" s="91"/>
    </row>
    <row r="41">
      <c r="A41" s="91"/>
      <c r="B41" s="91"/>
      <c r="C41" s="626"/>
      <c r="D41" s="618"/>
      <c r="E41" s="618"/>
      <c r="F41" s="618"/>
      <c r="G41" s="618"/>
      <c r="H41" s="619"/>
      <c r="I41" s="620"/>
      <c r="J41" s="621"/>
      <c r="K41" s="621"/>
      <c r="L41" s="621"/>
      <c r="M41" s="622"/>
      <c r="N41" s="624"/>
      <c r="O41" s="618"/>
      <c r="P41" s="618"/>
      <c r="Q41" s="618"/>
      <c r="R41" s="618"/>
      <c r="S41" s="619"/>
      <c r="T41" s="624"/>
      <c r="U41" s="618"/>
      <c r="V41" s="618"/>
      <c r="W41" s="618"/>
      <c r="X41" s="618"/>
      <c r="Y41" s="618"/>
      <c r="Z41" s="618"/>
      <c r="AA41" s="619"/>
      <c r="AB41" s="624"/>
      <c r="AC41" s="618"/>
      <c r="AD41" s="627"/>
      <c r="AE41" s="91"/>
      <c r="AF41" s="91"/>
    </row>
    <row r="42">
      <c r="A42" s="91"/>
      <c r="B42" s="91"/>
      <c r="C42" s="626"/>
      <c r="D42" s="618"/>
      <c r="E42" s="618"/>
      <c r="F42" s="618"/>
      <c r="G42" s="618"/>
      <c r="H42" s="619"/>
      <c r="I42" s="620"/>
      <c r="J42" s="621"/>
      <c r="K42" s="621"/>
      <c r="L42" s="621"/>
      <c r="M42" s="622"/>
      <c r="N42" s="624"/>
      <c r="O42" s="618"/>
      <c r="P42" s="618"/>
      <c r="Q42" s="618"/>
      <c r="R42" s="618"/>
      <c r="S42" s="619"/>
      <c r="T42" s="624"/>
      <c r="U42" s="618"/>
      <c r="V42" s="618"/>
      <c r="W42" s="618"/>
      <c r="X42" s="618"/>
      <c r="Y42" s="618"/>
      <c r="Z42" s="618"/>
      <c r="AA42" s="619"/>
      <c r="AB42" s="624"/>
      <c r="AC42" s="618"/>
      <c r="AD42" s="627"/>
      <c r="AE42" s="91"/>
      <c r="AF42" s="91"/>
    </row>
    <row r="43">
      <c r="A43" s="91"/>
      <c r="B43" s="91"/>
      <c r="C43" s="626"/>
      <c r="D43" s="618"/>
      <c r="E43" s="618"/>
      <c r="F43" s="618"/>
      <c r="G43" s="618"/>
      <c r="H43" s="619"/>
      <c r="I43" s="620"/>
      <c r="J43" s="621"/>
      <c r="K43" s="621"/>
      <c r="L43" s="621"/>
      <c r="M43" s="622"/>
      <c r="N43" s="624"/>
      <c r="O43" s="618"/>
      <c r="P43" s="618"/>
      <c r="Q43" s="618"/>
      <c r="R43" s="618"/>
      <c r="S43" s="619"/>
      <c r="T43" s="624"/>
      <c r="U43" s="618"/>
      <c r="V43" s="618"/>
      <c r="W43" s="618"/>
      <c r="X43" s="618"/>
      <c r="Y43" s="618"/>
      <c r="Z43" s="618"/>
      <c r="AA43" s="619"/>
      <c r="AB43" s="624"/>
      <c r="AC43" s="618"/>
      <c r="AD43" s="627"/>
      <c r="AE43" s="91"/>
      <c r="AF43" s="91"/>
    </row>
    <row r="44">
      <c r="A44" s="91"/>
      <c r="B44" s="91"/>
      <c r="C44" s="626"/>
      <c r="D44" s="618"/>
      <c r="E44" s="618"/>
      <c r="F44" s="618"/>
      <c r="G44" s="618"/>
      <c r="H44" s="619"/>
      <c r="I44" s="620"/>
      <c r="J44" s="621"/>
      <c r="K44" s="621"/>
      <c r="L44" s="621"/>
      <c r="M44" s="622"/>
      <c r="N44" s="624"/>
      <c r="O44" s="618"/>
      <c r="P44" s="618"/>
      <c r="Q44" s="618"/>
      <c r="R44" s="618"/>
      <c r="S44" s="619"/>
      <c r="T44" s="624"/>
      <c r="U44" s="618"/>
      <c r="V44" s="618"/>
      <c r="W44" s="618"/>
      <c r="X44" s="618"/>
      <c r="Y44" s="618"/>
      <c r="Z44" s="618"/>
      <c r="AA44" s="619"/>
      <c r="AB44" s="624"/>
      <c r="AC44" s="618"/>
      <c r="AD44" s="627"/>
      <c r="AE44" s="91"/>
      <c r="AF44" s="91"/>
    </row>
    <row r="45">
      <c r="A45" s="91"/>
      <c r="B45" s="91"/>
      <c r="C45" s="626"/>
      <c r="D45" s="618"/>
      <c r="E45" s="618"/>
      <c r="F45" s="618"/>
      <c r="G45" s="618"/>
      <c r="H45" s="619"/>
      <c r="I45" s="620"/>
      <c r="J45" s="621"/>
      <c r="K45" s="621"/>
      <c r="L45" s="621"/>
      <c r="M45" s="622"/>
      <c r="N45" s="624"/>
      <c r="O45" s="618"/>
      <c r="P45" s="618"/>
      <c r="Q45" s="618"/>
      <c r="R45" s="618"/>
      <c r="S45" s="619"/>
      <c r="T45" s="624"/>
      <c r="U45" s="618"/>
      <c r="V45" s="618"/>
      <c r="W45" s="618"/>
      <c r="X45" s="618"/>
      <c r="Y45" s="618"/>
      <c r="Z45" s="618"/>
      <c r="AA45" s="619"/>
      <c r="AB45" s="624"/>
      <c r="AC45" s="618"/>
      <c r="AD45" s="627"/>
      <c r="AE45" s="91"/>
      <c r="AF45" s="91"/>
    </row>
    <row r="46">
      <c r="A46" s="91"/>
      <c r="B46" s="91"/>
      <c r="C46" s="626"/>
      <c r="D46" s="618"/>
      <c r="E46" s="618"/>
      <c r="F46" s="618"/>
      <c r="G46" s="618"/>
      <c r="H46" s="619"/>
      <c r="I46" s="620"/>
      <c r="J46" s="621"/>
      <c r="K46" s="621"/>
      <c r="L46" s="621"/>
      <c r="M46" s="622"/>
      <c r="N46" s="624"/>
      <c r="O46" s="618"/>
      <c r="P46" s="618"/>
      <c r="Q46" s="618"/>
      <c r="R46" s="618"/>
      <c r="S46" s="619"/>
      <c r="T46" s="624"/>
      <c r="U46" s="618"/>
      <c r="V46" s="618"/>
      <c r="W46" s="618"/>
      <c r="X46" s="618"/>
      <c r="Y46" s="618"/>
      <c r="Z46" s="618"/>
      <c r="AA46" s="619"/>
      <c r="AB46" s="624"/>
      <c r="AC46" s="618"/>
      <c r="AD46" s="627"/>
      <c r="AE46" s="91"/>
      <c r="AF46" s="91"/>
    </row>
    <row r="47">
      <c r="A47" s="91"/>
      <c r="B47" s="91"/>
      <c r="C47" s="626"/>
      <c r="D47" s="618"/>
      <c r="E47" s="618"/>
      <c r="F47" s="618"/>
      <c r="G47" s="618"/>
      <c r="H47" s="619"/>
      <c r="I47" s="620"/>
      <c r="J47" s="621"/>
      <c r="K47" s="621"/>
      <c r="L47" s="621"/>
      <c r="M47" s="622"/>
      <c r="N47" s="624"/>
      <c r="O47" s="618"/>
      <c r="P47" s="618"/>
      <c r="Q47" s="618"/>
      <c r="R47" s="618"/>
      <c r="S47" s="619"/>
      <c r="T47" s="624"/>
      <c r="U47" s="618"/>
      <c r="V47" s="618"/>
      <c r="W47" s="618"/>
      <c r="X47" s="618"/>
      <c r="Y47" s="618"/>
      <c r="Z47" s="618"/>
      <c r="AA47" s="619"/>
      <c r="AB47" s="624"/>
      <c r="AC47" s="618"/>
      <c r="AD47" s="627"/>
      <c r="AE47" s="91"/>
      <c r="AF47" s="91"/>
    </row>
    <row r="48">
      <c r="A48" s="91"/>
      <c r="B48" s="91"/>
      <c r="C48" s="626"/>
      <c r="D48" s="618"/>
      <c r="E48" s="618"/>
      <c r="F48" s="618"/>
      <c r="G48" s="618"/>
      <c r="H48" s="619"/>
      <c r="I48" s="620"/>
      <c r="J48" s="621"/>
      <c r="K48" s="621"/>
      <c r="L48" s="621"/>
      <c r="M48" s="622"/>
      <c r="N48" s="624"/>
      <c r="O48" s="618"/>
      <c r="P48" s="618"/>
      <c r="Q48" s="618"/>
      <c r="R48" s="618"/>
      <c r="S48" s="619"/>
      <c r="T48" s="624"/>
      <c r="U48" s="618"/>
      <c r="V48" s="618"/>
      <c r="W48" s="618"/>
      <c r="X48" s="618"/>
      <c r="Y48" s="618"/>
      <c r="Z48" s="618"/>
      <c r="AA48" s="619"/>
      <c r="AB48" s="624"/>
      <c r="AC48" s="618"/>
      <c r="AD48" s="627"/>
      <c r="AE48" s="91"/>
      <c r="AF48" s="91"/>
    </row>
    <row r="49">
      <c r="A49" s="91"/>
      <c r="B49" s="91"/>
      <c r="C49" s="626"/>
      <c r="D49" s="618"/>
      <c r="E49" s="618"/>
      <c r="F49" s="618"/>
      <c r="G49" s="618"/>
      <c r="H49" s="619"/>
      <c r="I49" s="620"/>
      <c r="J49" s="621"/>
      <c r="K49" s="621"/>
      <c r="L49" s="621"/>
      <c r="M49" s="622"/>
      <c r="N49" s="624"/>
      <c r="O49" s="618"/>
      <c r="P49" s="618"/>
      <c r="Q49" s="618"/>
      <c r="R49" s="618"/>
      <c r="S49" s="619"/>
      <c r="T49" s="624"/>
      <c r="U49" s="618"/>
      <c r="V49" s="618"/>
      <c r="W49" s="618"/>
      <c r="X49" s="618"/>
      <c r="Y49" s="618"/>
      <c r="Z49" s="618"/>
      <c r="AA49" s="619"/>
      <c r="AB49" s="624"/>
      <c r="AC49" s="618"/>
      <c r="AD49" s="627"/>
      <c r="AE49" s="91"/>
      <c r="AF49" s="91"/>
    </row>
    <row r="50">
      <c r="A50" s="91"/>
      <c r="B50" s="91"/>
      <c r="C50" s="626"/>
      <c r="D50" s="618"/>
      <c r="E50" s="618"/>
      <c r="F50" s="618"/>
      <c r="G50" s="618"/>
      <c r="H50" s="619"/>
      <c r="I50" s="620"/>
      <c r="J50" s="621"/>
      <c r="K50" s="621"/>
      <c r="L50" s="621"/>
      <c r="M50" s="622"/>
      <c r="N50" s="624"/>
      <c r="O50" s="618"/>
      <c r="P50" s="618"/>
      <c r="Q50" s="618"/>
      <c r="R50" s="618"/>
      <c r="S50" s="619"/>
      <c r="T50" s="624"/>
      <c r="U50" s="618"/>
      <c r="V50" s="618"/>
      <c r="W50" s="618"/>
      <c r="X50" s="618"/>
      <c r="Y50" s="618"/>
      <c r="Z50" s="618"/>
      <c r="AA50" s="619"/>
      <c r="AB50" s="624"/>
      <c r="AC50" s="618"/>
      <c r="AD50" s="627"/>
      <c r="AE50" s="91"/>
      <c r="AF50" s="91"/>
    </row>
    <row r="51">
      <c r="A51" s="91"/>
      <c r="B51" s="91"/>
      <c r="C51" s="626"/>
      <c r="D51" s="618"/>
      <c r="E51" s="618"/>
      <c r="F51" s="618"/>
      <c r="G51" s="618"/>
      <c r="H51" s="619"/>
      <c r="I51" s="620"/>
      <c r="J51" s="621"/>
      <c r="K51" s="621"/>
      <c r="L51" s="621"/>
      <c r="M51" s="622"/>
      <c r="N51" s="624"/>
      <c r="O51" s="618"/>
      <c r="P51" s="618"/>
      <c r="Q51" s="618"/>
      <c r="R51" s="618"/>
      <c r="S51" s="619"/>
      <c r="T51" s="624"/>
      <c r="U51" s="618"/>
      <c r="V51" s="618"/>
      <c r="W51" s="618"/>
      <c r="X51" s="618"/>
      <c r="Y51" s="618"/>
      <c r="Z51" s="618"/>
      <c r="AA51" s="619"/>
      <c r="AB51" s="624"/>
      <c r="AC51" s="618"/>
      <c r="AD51" s="627"/>
      <c r="AE51" s="91"/>
      <c r="AF51" s="91"/>
    </row>
    <row r="52">
      <c r="A52" s="91"/>
      <c r="B52" s="91"/>
      <c r="C52" s="626"/>
      <c r="D52" s="618"/>
      <c r="E52" s="618"/>
      <c r="F52" s="618"/>
      <c r="G52" s="618"/>
      <c r="H52" s="619"/>
      <c r="I52" s="620"/>
      <c r="J52" s="621"/>
      <c r="K52" s="621"/>
      <c r="L52" s="621"/>
      <c r="M52" s="622"/>
      <c r="N52" s="624"/>
      <c r="O52" s="618"/>
      <c r="P52" s="618"/>
      <c r="Q52" s="618"/>
      <c r="R52" s="618"/>
      <c r="S52" s="619"/>
      <c r="T52" s="624"/>
      <c r="U52" s="618"/>
      <c r="V52" s="618"/>
      <c r="W52" s="618"/>
      <c r="X52" s="618"/>
      <c r="Y52" s="618"/>
      <c r="Z52" s="618"/>
      <c r="AA52" s="619"/>
      <c r="AB52" s="624"/>
      <c r="AC52" s="618"/>
      <c r="AD52" s="627"/>
      <c r="AE52" s="91"/>
      <c r="AF52" s="91"/>
    </row>
    <row r="53">
      <c r="A53" s="91"/>
      <c r="B53" s="91"/>
      <c r="C53" s="626"/>
      <c r="D53" s="618"/>
      <c r="E53" s="618"/>
      <c r="F53" s="618"/>
      <c r="G53" s="618"/>
      <c r="H53" s="619"/>
      <c r="I53" s="620"/>
      <c r="J53" s="621"/>
      <c r="K53" s="621"/>
      <c r="L53" s="621"/>
      <c r="M53" s="622"/>
      <c r="N53" s="624"/>
      <c r="O53" s="618"/>
      <c r="P53" s="618"/>
      <c r="Q53" s="618"/>
      <c r="R53" s="618"/>
      <c r="S53" s="619"/>
      <c r="T53" s="624"/>
      <c r="U53" s="618"/>
      <c r="V53" s="618"/>
      <c r="W53" s="618"/>
      <c r="X53" s="618"/>
      <c r="Y53" s="618"/>
      <c r="Z53" s="618"/>
      <c r="AA53" s="619"/>
      <c r="AB53" s="624"/>
      <c r="AC53" s="618"/>
      <c r="AD53" s="627"/>
      <c r="AE53" s="91"/>
      <c r="AF53" s="91"/>
    </row>
    <row r="54">
      <c r="A54" s="91"/>
      <c r="B54" s="91"/>
      <c r="C54" s="626"/>
      <c r="D54" s="618"/>
      <c r="E54" s="618"/>
      <c r="F54" s="618"/>
      <c r="G54" s="618"/>
      <c r="H54" s="619"/>
      <c r="I54" s="620"/>
      <c r="J54" s="621"/>
      <c r="K54" s="621"/>
      <c r="L54" s="621"/>
      <c r="M54" s="622"/>
      <c r="N54" s="624"/>
      <c r="O54" s="618"/>
      <c r="P54" s="618"/>
      <c r="Q54" s="618"/>
      <c r="R54" s="618"/>
      <c r="S54" s="619"/>
      <c r="T54" s="624"/>
      <c r="U54" s="618"/>
      <c r="V54" s="618"/>
      <c r="W54" s="618"/>
      <c r="X54" s="618"/>
      <c r="Y54" s="618"/>
      <c r="Z54" s="618"/>
      <c r="AA54" s="619"/>
      <c r="AB54" s="624"/>
      <c r="AC54" s="618"/>
      <c r="AD54" s="627"/>
      <c r="AE54" s="91"/>
      <c r="AF54" s="91"/>
    </row>
    <row r="55">
      <c r="A55" s="91"/>
      <c r="B55" s="91"/>
      <c r="C55" s="626"/>
      <c r="D55" s="618"/>
      <c r="E55" s="618"/>
      <c r="F55" s="618"/>
      <c r="G55" s="618"/>
      <c r="H55" s="619"/>
      <c r="I55" s="620"/>
      <c r="J55" s="621"/>
      <c r="K55" s="621"/>
      <c r="L55" s="621"/>
      <c r="M55" s="622"/>
      <c r="N55" s="624"/>
      <c r="O55" s="618"/>
      <c r="P55" s="618"/>
      <c r="Q55" s="618"/>
      <c r="R55" s="618"/>
      <c r="S55" s="619"/>
      <c r="T55" s="624"/>
      <c r="U55" s="618"/>
      <c r="V55" s="618"/>
      <c r="W55" s="618"/>
      <c r="X55" s="618"/>
      <c r="Y55" s="618"/>
      <c r="Z55" s="618"/>
      <c r="AA55" s="619"/>
      <c r="AB55" s="624"/>
      <c r="AC55" s="618"/>
      <c r="AD55" s="627"/>
      <c r="AE55" s="91"/>
      <c r="AF55" s="91"/>
    </row>
    <row r="56">
      <c r="A56" s="91"/>
      <c r="B56" s="91"/>
      <c r="C56" s="626"/>
      <c r="D56" s="618"/>
      <c r="E56" s="618"/>
      <c r="F56" s="618"/>
      <c r="G56" s="618"/>
      <c r="H56" s="619"/>
      <c r="I56" s="620"/>
      <c r="J56" s="621"/>
      <c r="K56" s="621"/>
      <c r="L56" s="621"/>
      <c r="M56" s="622"/>
      <c r="N56" s="624"/>
      <c r="O56" s="618"/>
      <c r="P56" s="618"/>
      <c r="Q56" s="618"/>
      <c r="R56" s="618"/>
      <c r="S56" s="619"/>
      <c r="T56" s="624"/>
      <c r="U56" s="618"/>
      <c r="V56" s="618"/>
      <c r="W56" s="618"/>
      <c r="X56" s="618"/>
      <c r="Y56" s="618"/>
      <c r="Z56" s="618"/>
      <c r="AA56" s="619"/>
      <c r="AB56" s="624"/>
      <c r="AC56" s="618"/>
      <c r="AD56" s="627"/>
      <c r="AE56" s="91"/>
      <c r="AF56" s="91"/>
    </row>
    <row r="57">
      <c r="A57" s="91"/>
      <c r="B57" s="91"/>
      <c r="C57" s="626"/>
      <c r="D57" s="618"/>
      <c r="E57" s="618"/>
      <c r="F57" s="618"/>
      <c r="G57" s="618"/>
      <c r="H57" s="619"/>
      <c r="I57" s="620"/>
      <c r="J57" s="621"/>
      <c r="K57" s="621"/>
      <c r="L57" s="621"/>
      <c r="M57" s="622"/>
      <c r="N57" s="624"/>
      <c r="O57" s="618"/>
      <c r="P57" s="618"/>
      <c r="Q57" s="618"/>
      <c r="R57" s="618"/>
      <c r="S57" s="619"/>
      <c r="T57" s="624"/>
      <c r="U57" s="618"/>
      <c r="V57" s="618"/>
      <c r="W57" s="618"/>
      <c r="X57" s="618"/>
      <c r="Y57" s="618"/>
      <c r="Z57" s="618"/>
      <c r="AA57" s="619"/>
      <c r="AB57" s="624"/>
      <c r="AC57" s="618"/>
      <c r="AD57" s="627"/>
      <c r="AE57" s="91"/>
      <c r="AF57" s="91"/>
    </row>
    <row r="58">
      <c r="A58" s="91"/>
      <c r="B58" s="91"/>
      <c r="C58" s="626"/>
      <c r="D58" s="618"/>
      <c r="E58" s="618"/>
      <c r="F58" s="618"/>
      <c r="G58" s="618"/>
      <c r="H58" s="619"/>
      <c r="I58" s="620"/>
      <c r="J58" s="621"/>
      <c r="K58" s="621"/>
      <c r="L58" s="621"/>
      <c r="M58" s="622"/>
      <c r="N58" s="624"/>
      <c r="O58" s="618"/>
      <c r="P58" s="618"/>
      <c r="Q58" s="618"/>
      <c r="R58" s="618"/>
      <c r="S58" s="619"/>
      <c r="T58" s="624"/>
      <c r="U58" s="618"/>
      <c r="V58" s="618"/>
      <c r="W58" s="618"/>
      <c r="X58" s="618"/>
      <c r="Y58" s="618"/>
      <c r="Z58" s="618"/>
      <c r="AA58" s="619"/>
      <c r="AB58" s="624"/>
      <c r="AC58" s="618"/>
      <c r="AD58" s="627"/>
      <c r="AE58" s="91"/>
      <c r="AF58" s="91"/>
    </row>
    <row r="59">
      <c r="A59" s="91"/>
      <c r="B59" s="91"/>
      <c r="C59" s="626"/>
      <c r="D59" s="618"/>
      <c r="E59" s="618"/>
      <c r="F59" s="618"/>
      <c r="G59" s="618"/>
      <c r="H59" s="619"/>
      <c r="I59" s="620"/>
      <c r="J59" s="621"/>
      <c r="K59" s="621"/>
      <c r="L59" s="621"/>
      <c r="M59" s="622"/>
      <c r="N59" s="624"/>
      <c r="O59" s="618"/>
      <c r="P59" s="618"/>
      <c r="Q59" s="618"/>
      <c r="R59" s="618"/>
      <c r="S59" s="619"/>
      <c r="T59" s="624"/>
      <c r="U59" s="618"/>
      <c r="V59" s="618"/>
      <c r="W59" s="618"/>
      <c r="X59" s="618"/>
      <c r="Y59" s="618"/>
      <c r="Z59" s="618"/>
      <c r="AA59" s="619"/>
      <c r="AB59" s="624"/>
      <c r="AC59" s="618"/>
      <c r="AD59" s="627"/>
      <c r="AE59" s="91"/>
      <c r="AF59" s="91"/>
    </row>
    <row r="60">
      <c r="A60" s="91"/>
      <c r="B60" s="91"/>
      <c r="C60" s="626"/>
      <c r="D60" s="618"/>
      <c r="E60" s="618"/>
      <c r="F60" s="618"/>
      <c r="G60" s="618"/>
      <c r="H60" s="619"/>
      <c r="I60" s="620"/>
      <c r="J60" s="621"/>
      <c r="K60" s="621"/>
      <c r="L60" s="621"/>
      <c r="M60" s="622"/>
      <c r="N60" s="624"/>
      <c r="O60" s="618"/>
      <c r="P60" s="618"/>
      <c r="Q60" s="618"/>
      <c r="R60" s="618"/>
      <c r="S60" s="619"/>
      <c r="T60" s="624"/>
      <c r="U60" s="618"/>
      <c r="V60" s="618"/>
      <c r="W60" s="618"/>
      <c r="X60" s="618"/>
      <c r="Y60" s="618"/>
      <c r="Z60" s="618"/>
      <c r="AA60" s="619"/>
      <c r="AB60" s="624"/>
      <c r="AC60" s="618"/>
      <c r="AD60" s="627"/>
      <c r="AE60" s="91"/>
      <c r="AF60" s="91"/>
    </row>
    <row r="61">
      <c r="A61" s="91"/>
      <c r="B61" s="91"/>
      <c r="C61" s="635"/>
      <c r="D61" s="636"/>
      <c r="E61" s="636"/>
      <c r="F61" s="636"/>
      <c r="G61" s="636"/>
      <c r="H61" s="637"/>
      <c r="I61" s="638"/>
      <c r="J61" s="639"/>
      <c r="K61" s="639"/>
      <c r="L61" s="639"/>
      <c r="M61" s="640"/>
      <c r="N61" s="641"/>
      <c r="O61" s="636"/>
      <c r="P61" s="636"/>
      <c r="Q61" s="636"/>
      <c r="R61" s="636"/>
      <c r="S61" s="637"/>
      <c r="T61" s="641"/>
      <c r="U61" s="636"/>
      <c r="V61" s="636"/>
      <c r="W61" s="636"/>
      <c r="X61" s="636"/>
      <c r="Y61" s="636"/>
      <c r="Z61" s="636"/>
      <c r="AA61" s="637"/>
      <c r="AB61" s="641"/>
      <c r="AC61" s="636"/>
      <c r="AD61" s="642"/>
      <c r="AE61" s="91"/>
      <c r="AF61" s="91"/>
    </row>
    <row r="62">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row>
    <row r="63">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row>
    <row r="64">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row>
    <row r="65">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row>
    <row r="66">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row>
    <row r="67">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row>
    <row r="68">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row>
    <row r="69">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row>
    <row r="70">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row>
    <row r="7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row>
    <row r="72">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row>
    <row r="73">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row>
    <row r="74">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row>
    <row r="75">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row>
    <row r="76">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row>
    <row r="77">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row>
    <row r="78">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row>
    <row r="79">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row>
    <row r="80">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row>
    <row r="8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row>
    <row r="82">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row>
    <row r="83">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row>
    <row r="84">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row>
    <row r="8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row>
    <row r="86">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row>
    <row r="87">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row>
    <row r="88">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row>
    <row r="89">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row>
    <row r="90">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row>
    <row r="9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row>
    <row r="92">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row>
    <row r="93">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row>
    <row r="94">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row>
    <row r="9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row>
    <row r="96">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row>
    <row r="97">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row>
    <row r="98">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row>
    <row r="99">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row>
    <row r="100">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row>
    <row r="10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row>
    <row r="102">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row>
    <row r="103">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row>
    <row r="104">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row>
    <row r="10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row>
    <row r="106">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row>
    <row r="107">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row>
    <row r="108">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row>
    <row r="109">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row>
    <row r="110">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row>
    <row r="11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row>
    <row r="112">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row>
    <row r="113">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row>
    <row r="114">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row>
    <row r="11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row>
    <row r="116">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row>
    <row r="117">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row>
    <row r="118">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row>
    <row r="119">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row>
    <row r="120">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row>
    <row r="12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row>
    <row r="122">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row>
    <row r="123">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row>
    <row r="124">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row>
    <row r="12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row>
    <row r="126">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row>
    <row r="127">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row>
    <row r="128">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row>
    <row r="129">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row>
    <row r="130">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row>
    <row r="13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row>
    <row r="132">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row>
    <row r="133">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row>
    <row r="134">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row>
    <row r="13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row>
    <row r="136">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row>
    <row r="137">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row>
    <row r="138">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row>
    <row r="139">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row>
    <row r="140">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row>
    <row r="14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row>
    <row r="142">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row>
    <row r="143">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row>
    <row r="144">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row>
    <row r="14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row>
    <row r="146">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row>
    <row r="147">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row>
    <row r="148">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row>
    <row r="149">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row>
    <row r="150">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row>
    <row r="15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row>
    <row r="152">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row>
    <row r="153">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row>
    <row r="154">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row>
    <row r="15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row>
    <row r="156">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row>
    <row r="157">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row>
    <row r="158">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row>
    <row r="159">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row>
    <row r="160">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row>
    <row r="16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row>
    <row r="162">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row>
    <row r="163">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row>
    <row r="164">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row>
    <row r="16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row>
    <row r="166">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row>
    <row r="167">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row>
    <row r="168">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row>
    <row r="169">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row>
    <row r="170">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row>
    <row r="17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row>
    <row r="172">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row>
    <row r="173">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row>
    <row r="174">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row>
    <row r="17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row>
    <row r="176">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row>
    <row r="177">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row>
    <row r="178">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row>
    <row r="179">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row>
    <row r="180">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row>
    <row r="18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row>
    <row r="182">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row>
    <row r="183">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row>
    <row r="184">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row>
    <row r="18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row>
    <row r="186">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row>
    <row r="187">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row>
    <row r="188">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row>
    <row r="189">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row>
    <row r="190">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row>
    <row r="19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row>
    <row r="192">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row>
    <row r="193">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row>
    <row r="194">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row>
    <row r="19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row>
    <row r="196">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row>
    <row r="197">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row>
    <row r="198">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row>
    <row r="199">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row>
    <row r="200">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row>
    <row r="20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row>
    <row r="202">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row>
    <row r="203">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row>
    <row r="204">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row>
    <row r="20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row>
    <row r="206">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row>
    <row r="207">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row>
    <row r="208">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row>
    <row r="209">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row>
    <row r="210">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row>
    <row r="21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row>
    <row r="212">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row>
    <row r="213">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row>
    <row r="214">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row>
    <row r="21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row>
    <row r="216">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row>
    <row r="217">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row>
    <row r="218">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row>
    <row r="219">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row>
    <row r="220">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row>
    <row r="22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row>
    <row r="222">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row>
    <row r="223">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row>
    <row r="224">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row>
    <row r="2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row>
    <row r="226">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row>
    <row r="227">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row>
    <row r="228">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row>
    <row r="229">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row>
    <row r="230">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row>
    <row r="23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row>
    <row r="232">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row>
    <row r="233">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row>
    <row r="234">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row>
    <row r="23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row>
    <row r="236">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row>
    <row r="237">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row>
    <row r="238">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row>
    <row r="239">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row>
    <row r="240">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row>
    <row r="24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row>
    <row r="242">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row>
    <row r="243">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row>
    <row r="244">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row>
    <row r="24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row>
    <row r="246">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row>
    <row r="247">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row>
    <row r="248">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row>
    <row r="249">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row>
    <row r="250">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row>
    <row r="25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row>
    <row r="252">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row>
    <row r="253">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row>
    <row r="254">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row>
    <row r="25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row>
    <row r="256">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row>
    <row r="257">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row>
    <row r="258">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row>
    <row r="259">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row>
    <row r="260">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row>
    <row r="26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row>
    <row r="262">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row>
    <row r="263">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row>
    <row r="264">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row>
    <row r="26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row>
    <row r="266">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row>
    <row r="267">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row>
    <row r="268">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row>
    <row r="269">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row>
    <row r="270">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row>
    <row r="27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row>
    <row r="272">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row>
    <row r="273">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row>
    <row r="274">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row>
    <row r="27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row>
    <row r="276">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row>
    <row r="277">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row>
    <row r="278">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row>
    <row r="279">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row>
    <row r="280">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row>
    <row r="28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row>
    <row r="282">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row>
    <row r="283">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row>
    <row r="284">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row>
    <row r="28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row>
    <row r="286">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row>
    <row r="287">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row>
    <row r="288">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row>
    <row r="289">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row>
    <row r="290">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row>
    <row r="29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row>
    <row r="292">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row>
    <row r="293">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row>
    <row r="294">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row>
    <row r="29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row>
    <row r="296">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row>
    <row r="297">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row>
    <row r="298">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row>
    <row r="299">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row>
    <row r="300">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row>
    <row r="30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row>
    <row r="302">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row>
    <row r="303">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row>
    <row r="304">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row>
    <row r="30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row>
    <row r="306">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row>
    <row r="307">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row>
    <row r="308">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row>
    <row r="309">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row>
    <row r="310">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row>
    <row r="31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row>
    <row r="312">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row>
    <row r="313">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row>
    <row r="314">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row>
    <row r="31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row>
    <row r="316">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row>
    <row r="317">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row>
    <row r="318">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row>
    <row r="319">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row>
    <row r="320">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row>
    <row r="32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row>
    <row r="322">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row>
    <row r="323">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row>
    <row r="324">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row>
    <row r="3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row>
    <row r="326">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row>
    <row r="327">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row>
    <row r="328">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row>
    <row r="329">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row>
    <row r="330">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row>
    <row r="33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row>
    <row r="332">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row>
    <row r="333">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row>
    <row r="334">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row>
    <row r="33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row>
    <row r="336">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row>
    <row r="337">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row>
    <row r="338">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row>
    <row r="339">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row>
    <row r="340">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row>
    <row r="34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row>
    <row r="342">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row>
    <row r="343">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row>
    <row r="344">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row>
    <row r="34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row>
    <row r="346">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row>
    <row r="347">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row>
    <row r="348">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row>
    <row r="349">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row>
    <row r="350">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row>
    <row r="35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row>
    <row r="352">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row>
    <row r="353">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row>
    <row r="354">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row>
    <row r="35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row>
    <row r="356">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row>
    <row r="357">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row>
    <row r="358">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row>
    <row r="359">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row>
    <row r="360">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row>
    <row r="36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row>
    <row r="362">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row>
    <row r="363">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row>
    <row r="364">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row>
    <row r="36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row>
    <row r="366">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row>
    <row r="367">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row>
    <row r="368">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row>
    <row r="369">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row>
    <row r="370">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row>
    <row r="37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row>
    <row r="372">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row>
    <row r="373">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row>
    <row r="374">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row>
    <row r="37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row>
    <row r="376">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row>
    <row r="377">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row>
    <row r="378">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row>
    <row r="379">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row>
    <row r="380">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row>
    <row r="38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row>
    <row r="382">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row>
    <row r="383">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row>
    <row r="384">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row>
    <row r="38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row>
    <row r="386">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row>
    <row r="387">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row>
    <row r="388">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row>
    <row r="389">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row>
    <row r="390">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row>
    <row r="39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row>
    <row r="392">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row>
    <row r="393">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row>
    <row r="394">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row>
    <row r="39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row>
    <row r="396">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row>
    <row r="397">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row>
    <row r="398">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row>
    <row r="399">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row>
    <row r="400">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row>
    <row r="40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row>
    <row r="402">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row>
    <row r="403">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row>
    <row r="404">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row>
    <row r="40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row>
    <row r="406">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row>
    <row r="407">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row>
    <row r="408">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row>
    <row r="409">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row>
    <row r="410">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row>
    <row r="41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row>
    <row r="41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row>
    <row r="41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row>
    <row r="414">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row>
    <row r="41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row>
    <row r="416">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row>
    <row r="417">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row>
    <row r="418">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row>
    <row r="419">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row>
    <row r="420">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row>
    <row r="42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row>
    <row r="42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row>
    <row r="42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row>
    <row r="424">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row>
    <row r="4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row>
    <row r="426">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row>
    <row r="427">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row>
    <row r="428">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row>
    <row r="429">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row>
    <row r="430">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row>
    <row r="43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row>
    <row r="43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row>
    <row r="43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row>
    <row r="434">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row>
    <row r="43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row>
    <row r="436">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row>
    <row r="437">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row>
    <row r="438">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row>
    <row r="439">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row>
    <row r="440">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row>
    <row r="44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row>
    <row r="44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row>
    <row r="44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row>
    <row r="444">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row>
    <row r="44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row>
    <row r="446">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row>
    <row r="447">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row>
    <row r="448">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row>
    <row r="449">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row>
    <row r="450">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row>
    <row r="45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row>
    <row r="45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row>
    <row r="45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row>
    <row r="454">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row>
    <row r="45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row>
    <row r="456">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row>
    <row r="457">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row>
    <row r="458">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row>
    <row r="459">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row>
    <row r="460">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row>
    <row r="46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row>
    <row r="46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row>
    <row r="46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row>
    <row r="464">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row>
    <row r="46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row>
    <row r="466">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row>
    <row r="467">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row>
    <row r="468">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row>
    <row r="469">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row>
    <row r="470">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row>
    <row r="47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row>
    <row r="47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row>
    <row r="47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row>
    <row r="474">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row>
    <row r="47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row>
    <row r="476">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row>
    <row r="477">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row>
    <row r="478">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row>
    <row r="479">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row>
    <row r="480">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row>
    <row r="48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row>
    <row r="48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row>
    <row r="48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row>
    <row r="484">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row>
    <row r="48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row>
    <row r="486">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row>
    <row r="487">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row>
    <row r="488">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row>
    <row r="489">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row>
    <row r="490">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row>
    <row r="49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row>
    <row r="49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row>
    <row r="49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row>
    <row r="494">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row>
    <row r="49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row>
    <row r="496">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row>
    <row r="497">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row>
    <row r="498">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row>
    <row r="499">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row>
    <row r="500">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row>
    <row r="50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row>
    <row r="5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row>
    <row r="5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row>
    <row r="504">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row>
    <row r="50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row>
    <row r="506">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row>
    <row r="507">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row>
    <row r="508">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row>
    <row r="509">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row>
    <row r="510">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row>
    <row r="51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row>
    <row r="51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row>
    <row r="51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row>
    <row r="514">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row>
    <row r="51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row>
    <row r="516">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row>
    <row r="517">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row>
    <row r="518">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row>
    <row r="519">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row>
    <row r="520">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row>
    <row r="52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row>
    <row r="52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row>
    <row r="52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row>
    <row r="524">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row>
    <row r="5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row>
    <row r="526">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row>
    <row r="527">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row>
    <row r="528">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row>
    <row r="529">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row>
    <row r="530">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row>
    <row r="53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row>
    <row r="53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row>
    <row r="53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row>
    <row r="534">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row>
    <row r="53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row>
    <row r="536">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row>
    <row r="537">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row>
    <row r="538">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row>
    <row r="539">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row>
    <row r="540">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row>
    <row r="54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row>
    <row r="54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row>
    <row r="54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row>
    <row r="544">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row>
    <row r="54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row>
    <row r="546">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row>
    <row r="547">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row>
    <row r="548">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row>
    <row r="549">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row>
    <row r="550">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row>
    <row r="55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row>
    <row r="55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row>
    <row r="55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row>
    <row r="554">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row>
    <row r="55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row>
    <row r="556">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row>
    <row r="557">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row>
    <row r="558">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row>
    <row r="559">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row>
    <row r="560">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row>
    <row r="56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row>
    <row r="56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row>
    <row r="56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row>
    <row r="564">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row>
    <row r="56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row>
    <row r="566">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row>
    <row r="567">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row>
    <row r="568">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row>
    <row r="569">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row>
    <row r="570">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row>
    <row r="57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row>
    <row r="57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row>
    <row r="57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row>
    <row r="574">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row>
    <row r="57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row>
    <row r="576">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row>
    <row r="577">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row>
    <row r="578">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row>
    <row r="579">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row>
    <row r="580">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row>
    <row r="58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row>
    <row r="58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row>
    <row r="58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row>
    <row r="584">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row>
    <row r="58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row>
    <row r="586">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row>
    <row r="587">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row>
    <row r="588">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row>
    <row r="589">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row>
    <row r="590">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row>
    <row r="59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row>
    <row r="59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row>
    <row r="59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row>
    <row r="594">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row>
    <row r="59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row>
    <row r="596">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row>
    <row r="597">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row>
    <row r="598">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row>
    <row r="599">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row>
    <row r="600">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row>
    <row r="60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row>
    <row r="6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row>
    <row r="6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row>
    <row r="604">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row>
    <row r="60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row>
    <row r="606">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row>
    <row r="607">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row>
    <row r="608">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row>
    <row r="609">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row>
    <row r="610">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row>
    <row r="61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row>
    <row r="61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row>
    <row r="61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row>
    <row r="614">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row>
    <row r="61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row>
    <row r="616">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row>
    <row r="617">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row>
    <row r="618">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row>
    <row r="619">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row>
    <row r="620">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row>
    <row r="62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row>
    <row r="62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row>
    <row r="62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row>
    <row r="624">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row>
    <row r="6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row>
    <row r="626">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row>
    <row r="627">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row>
    <row r="628">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row>
    <row r="629">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row>
    <row r="630">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row>
    <row r="63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row>
    <row r="63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row>
    <row r="63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row>
    <row r="634">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row>
    <row r="63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row>
    <row r="636">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row>
    <row r="637">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row>
    <row r="638">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row>
    <row r="639">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row>
    <row r="640">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row>
    <row r="64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row>
    <row r="64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row>
    <row r="64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row>
    <row r="644">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row>
    <row r="64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row>
    <row r="646">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row>
    <row r="647">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row>
    <row r="648">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row>
    <row r="649">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row>
    <row r="650">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row>
    <row r="65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row>
    <row r="65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row>
    <row r="65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row>
    <row r="654">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row>
    <row r="65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row>
    <row r="656">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row>
    <row r="657">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row>
    <row r="658">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row>
    <row r="659">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row>
    <row r="660">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row>
    <row r="66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row>
    <row r="66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row>
    <row r="66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row>
    <row r="664">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row>
    <row r="66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row>
    <row r="666">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row>
    <row r="667">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row>
    <row r="668">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row>
    <row r="669">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row>
    <row r="670">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row>
    <row r="67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row>
    <row r="67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row>
    <row r="67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row>
    <row r="674">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row>
    <row r="67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row>
    <row r="676">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row>
    <row r="677">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row>
    <row r="678">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row>
    <row r="679">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row>
    <row r="680">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row>
    <row r="68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row>
    <row r="68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row>
    <row r="68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row>
    <row r="684">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row>
    <row r="68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row>
    <row r="686">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row>
    <row r="687">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row>
    <row r="688">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row>
    <row r="689">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row>
    <row r="690">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row>
    <row r="69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row>
    <row r="69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row>
    <row r="69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row>
    <row r="694">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row>
    <row r="69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row>
    <row r="696">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row>
    <row r="697">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row>
    <row r="698">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row>
    <row r="699">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row>
    <row r="700">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row>
    <row r="70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row>
    <row r="7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row>
    <row r="7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row>
    <row r="704">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row>
    <row r="70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row>
    <row r="706">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row>
    <row r="707">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row>
    <row r="708">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row>
    <row r="709">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row>
    <row r="710">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row>
    <row r="71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row>
    <row r="71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row>
    <row r="71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row>
    <row r="714">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row>
    <row r="71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row>
    <row r="716">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row>
    <row r="717">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row>
    <row r="718">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row>
    <row r="719">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row>
    <row r="720">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row>
    <row r="72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row>
    <row r="72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row>
    <row r="72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row>
    <row r="724">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row>
    <row r="7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row>
    <row r="726">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row>
    <row r="727">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row>
    <row r="728">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row>
    <row r="729">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row>
    <row r="730">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row>
    <row r="73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row>
    <row r="73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row>
    <row r="73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row>
    <row r="734">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row>
    <row r="73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row>
    <row r="736">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row>
    <row r="737">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row>
    <row r="738">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row>
    <row r="739">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row>
    <row r="740">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row>
    <row r="74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row>
    <row r="74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row>
    <row r="74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row>
    <row r="744">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row>
    <row r="74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row>
    <row r="746">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row>
    <row r="747">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row>
    <row r="748">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row>
    <row r="749">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row>
    <row r="750">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row>
    <row r="75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row>
    <row r="75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row>
    <row r="75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row>
    <row r="754">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row>
    <row r="75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row>
    <row r="756">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row>
    <row r="757">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row>
    <row r="758">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row>
    <row r="759">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row>
    <row r="760">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row>
    <row r="76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row>
    <row r="76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row>
    <row r="76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row>
    <row r="764">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row>
    <row r="76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row>
    <row r="766">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row>
    <row r="767">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row>
    <row r="768">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row>
    <row r="769">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row>
    <row r="770">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row>
    <row r="77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row>
    <row r="77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row>
    <row r="77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row>
    <row r="774">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row>
    <row r="77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row>
    <row r="776">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row>
    <row r="777">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row>
    <row r="778">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row>
    <row r="779">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row>
    <row r="780">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row>
    <row r="78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row>
    <row r="78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row>
    <row r="78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row>
    <row r="784">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row>
    <row r="78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row>
    <row r="786">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row>
    <row r="787">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row>
    <row r="788">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row>
    <row r="789">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row>
    <row r="790">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row>
    <row r="79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row>
    <row r="79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row>
    <row r="79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row>
    <row r="794">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row>
    <row r="79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row>
    <row r="796">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row>
    <row r="797">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row>
    <row r="798">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row>
    <row r="799">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row>
    <row r="800">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row>
    <row r="80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row>
    <row r="8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row>
    <row r="8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row>
    <row r="804">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row>
    <row r="80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row>
    <row r="806">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row>
    <row r="807">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row>
    <row r="808">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row>
    <row r="809">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row>
    <row r="810">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row>
    <row r="81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row>
    <row r="81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row>
    <row r="81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row>
    <row r="814">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row>
    <row r="81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row>
    <row r="816">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row>
    <row r="817">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row>
    <row r="818">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row>
    <row r="819">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row>
    <row r="820">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row>
    <row r="82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row>
    <row r="82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row>
    <row r="82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row>
    <row r="824">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row>
    <row r="8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row>
    <row r="826">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row>
    <row r="827">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row>
    <row r="828">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row>
    <row r="829">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row>
    <row r="830">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row>
    <row r="83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row>
    <row r="83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row>
    <row r="83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row>
    <row r="834">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row>
    <row r="83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row>
    <row r="836">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row>
    <row r="837">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row>
    <row r="838">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row>
    <row r="839">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row>
    <row r="840">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row>
    <row r="84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row>
    <row r="842">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row>
    <row r="843">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row>
    <row r="844">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row>
    <row r="84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row>
    <row r="846">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row>
    <row r="847">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row>
    <row r="848">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row>
    <row r="849">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row>
    <row r="850">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row>
    <row r="85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row>
    <row r="852">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row>
    <row r="853">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row>
    <row r="854">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row>
    <row r="85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row>
    <row r="856">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row>
    <row r="857">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row>
    <row r="858">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row>
    <row r="859">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row>
    <row r="860">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row>
    <row r="86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row>
    <row r="862">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row>
    <row r="863">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row>
    <row r="864">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row>
    <row r="86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row>
    <row r="866">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row>
    <row r="867">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row>
    <row r="868">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row>
    <row r="869">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row>
    <row r="870">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row>
    <row r="87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row>
    <row r="872">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row>
    <row r="873">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row>
    <row r="874">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row>
    <row r="87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row>
    <row r="876">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row>
    <row r="877">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row>
    <row r="878">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row>
    <row r="879">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row>
    <row r="880">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row>
    <row r="88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row>
    <row r="882">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row>
    <row r="883">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row>
    <row r="884">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row>
    <row r="88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row>
    <row r="886">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row>
    <row r="887">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row>
    <row r="888">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row>
    <row r="889">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row>
    <row r="890">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row>
    <row r="89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row>
    <row r="892">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row>
    <row r="893">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row>
    <row r="894">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row>
    <row r="89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row>
    <row r="896">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row>
    <row r="897">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row>
    <row r="898">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row>
    <row r="899">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row>
    <row r="900">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row>
    <row r="90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row>
    <row r="902">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row>
    <row r="903">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row>
    <row r="904">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row>
    <row r="90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row>
    <row r="906">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row>
    <row r="907">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row>
    <row r="908">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row>
    <row r="909">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row>
    <row r="910">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row>
    <row r="91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row>
    <row r="912">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row>
    <row r="913">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row>
    <row r="914">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row>
    <row r="91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row>
    <row r="916">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row>
    <row r="917">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row>
    <row r="918">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row>
    <row r="919">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row>
    <row r="920">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row>
    <row r="92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row>
    <row r="922">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row>
    <row r="923">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row>
    <row r="924">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row>
    <row r="9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row>
    <row r="926">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row>
    <row r="927">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row>
    <row r="928">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row>
    <row r="929">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row>
    <row r="930">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row>
    <row r="93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row>
    <row r="932">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row>
    <row r="933">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row>
    <row r="934">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row>
    <row r="93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row>
    <row r="936">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row>
    <row r="937">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row>
    <row r="938">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row>
    <row r="939">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row>
    <row r="940">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row>
    <row r="94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row>
    <row r="942">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row>
    <row r="943">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row>
    <row r="944">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row>
    <row r="94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row>
    <row r="946">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row>
    <row r="947">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row>
    <row r="948">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row>
    <row r="949">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row>
    <row r="950">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row>
    <row r="95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row>
    <row r="952">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row>
    <row r="953">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row>
    <row r="954">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row>
    <row r="95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row>
    <row r="956">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row>
    <row r="957">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row>
    <row r="958">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row>
    <row r="959">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row>
    <row r="960">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row>
    <row r="96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row>
    <row r="962">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row>
    <row r="963">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row>
    <row r="964">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row>
    <row r="96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row>
    <row r="966">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row>
    <row r="967">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row>
    <row r="968">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row>
    <row r="969">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row>
    <row r="970">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row>
    <row r="97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row>
    <row r="972">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row>
    <row r="973">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row>
    <row r="974">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row>
    <row r="97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row>
    <row r="976">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row>
    <row r="977">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row>
    <row r="978">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row>
    <row r="979">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row>
    <row r="980">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row>
    <row r="98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row>
    <row r="982">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row>
    <row r="983">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row>
    <row r="984">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row>
    <row r="98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row>
    <row r="986">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row>
    <row r="987">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row>
    <row r="988">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row>
    <row r="989">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row>
    <row r="990">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row>
    <row r="99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row>
    <row r="992">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row>
    <row r="993">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row>
    <row r="994">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row>
    <row r="99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row>
    <row r="996">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row>
    <row r="997">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row>
    <row r="998">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row>
    <row r="999">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row>
    <row r="1000">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row>
    <row r="100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c r="AA1001" s="91"/>
      <c r="AB1001" s="91"/>
      <c r="AC1001" s="91"/>
      <c r="AD1001" s="91"/>
      <c r="AE1001" s="91"/>
      <c r="AF1001" s="91"/>
    </row>
    <row r="1002">
      <c r="A1002" s="91"/>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c r="AA1002" s="91"/>
      <c r="AB1002" s="91"/>
      <c r="AC1002" s="91"/>
      <c r="AD1002" s="91"/>
      <c r="AE1002" s="91"/>
      <c r="AF1002" s="91"/>
    </row>
  </sheetData>
  <mergeCells count="5">
    <mergeCell ref="C7:H7"/>
    <mergeCell ref="I7:M7"/>
    <mergeCell ref="N7:S7"/>
    <mergeCell ref="T7:AA7"/>
    <mergeCell ref="AB7:AD7"/>
  </mergeCells>
  <dataValidations>
    <dataValidation type="list" allowBlank="1" showErrorMessage="1" sqref="N9:AD61">
      <formula1>"◯"</formula1>
    </dataValidation>
    <dataValidation type="list" allowBlank="1" showErrorMessage="1" sqref="J9:J61">
      <formula1>"◯"</formula1>
    </dataValidation>
    <dataValidation type="list" allowBlank="1" showErrorMessage="1" sqref="K9:K61">
      <formula1>"◯"</formula1>
    </dataValidation>
    <dataValidation type="list" allowBlank="1" showErrorMessage="1" sqref="L9:L61">
      <formula1>"◯"</formula1>
    </dataValidation>
    <dataValidation type="list" allowBlank="1" showErrorMessage="1" sqref="M9:M61">
      <formula1>"◯"</formula1>
    </dataValidation>
    <dataValidation type="list" allowBlank="1" showErrorMessage="1" sqref="I9:I61">
      <formula1>"◯"</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15" width="10.13"/>
    <col customWidth="1" min="16" max="16" width="12.63"/>
  </cols>
  <sheetData>
    <row r="1">
      <c r="B1" s="1"/>
      <c r="C1" s="1"/>
      <c r="D1" s="1"/>
      <c r="E1" s="1"/>
      <c r="F1" s="1"/>
      <c r="G1" s="1"/>
      <c r="H1" s="1"/>
      <c r="I1" s="1"/>
      <c r="J1" s="1"/>
      <c r="K1" s="1"/>
      <c r="L1" s="1"/>
      <c r="M1" s="1"/>
      <c r="N1" s="1"/>
      <c r="O1" s="1"/>
    </row>
    <row r="2">
      <c r="A2" s="4"/>
      <c r="B2" s="71" t="s">
        <v>165</v>
      </c>
      <c r="C2" s="5"/>
      <c r="D2" s="5"/>
      <c r="E2" s="5"/>
      <c r="F2" s="5"/>
      <c r="G2" s="5"/>
      <c r="H2" s="5"/>
      <c r="I2" s="5"/>
      <c r="J2" s="5"/>
      <c r="K2" s="5"/>
      <c r="L2" s="5"/>
      <c r="M2" s="5"/>
      <c r="N2" s="5"/>
      <c r="O2" s="5"/>
      <c r="P2" s="4"/>
    </row>
    <row r="3">
      <c r="B3" s="1"/>
      <c r="C3" s="1"/>
      <c r="D3" s="1"/>
      <c r="E3" s="1"/>
      <c r="F3" s="1"/>
      <c r="G3" s="1"/>
      <c r="H3" s="1"/>
      <c r="I3" s="1"/>
      <c r="J3" s="1"/>
      <c r="K3" s="1"/>
      <c r="L3" s="1"/>
      <c r="M3" s="1"/>
      <c r="N3" s="1"/>
      <c r="O3" s="1"/>
    </row>
    <row r="4">
      <c r="B4" s="72" t="s">
        <v>166</v>
      </c>
      <c r="C4" s="73" t="s">
        <v>167</v>
      </c>
      <c r="D4" s="74"/>
      <c r="E4" s="75"/>
      <c r="F4" s="171" t="s">
        <v>168</v>
      </c>
      <c r="G4" s="76"/>
      <c r="H4" s="76"/>
      <c r="I4" s="76"/>
      <c r="J4" s="76"/>
      <c r="K4" s="76"/>
      <c r="L4" s="76"/>
      <c r="M4" s="76"/>
      <c r="N4" s="77" t="s">
        <v>169</v>
      </c>
    </row>
    <row r="5">
      <c r="B5" s="78"/>
      <c r="C5" s="79" t="s">
        <v>26</v>
      </c>
      <c r="D5" s="80" t="s">
        <v>170</v>
      </c>
      <c r="E5" s="81" t="s">
        <v>171</v>
      </c>
      <c r="F5" s="79" t="s">
        <v>1485</v>
      </c>
      <c r="G5" s="80" t="s">
        <v>1486</v>
      </c>
      <c r="H5" s="80" t="s">
        <v>1487</v>
      </c>
      <c r="I5" s="80" t="s">
        <v>175</v>
      </c>
      <c r="J5" s="80" t="s">
        <v>1488</v>
      </c>
      <c r="K5" s="80" t="s">
        <v>1489</v>
      </c>
      <c r="L5" s="80" t="s">
        <v>172</v>
      </c>
      <c r="M5" s="81" t="s">
        <v>178</v>
      </c>
      <c r="N5" s="78"/>
    </row>
    <row r="6">
      <c r="B6" s="84" t="s">
        <v>179</v>
      </c>
      <c r="C6" s="85" t="s">
        <v>180</v>
      </c>
      <c r="D6" s="86"/>
      <c r="E6" s="87"/>
      <c r="F6" s="96"/>
      <c r="G6" s="96"/>
      <c r="H6" s="96"/>
      <c r="I6" s="86"/>
      <c r="J6" s="86"/>
      <c r="K6" s="86"/>
      <c r="L6" s="643" t="s">
        <v>1490</v>
      </c>
      <c r="M6" s="644" t="s">
        <v>1490</v>
      </c>
      <c r="N6" s="90" t="s">
        <v>183</v>
      </c>
      <c r="O6" s="91"/>
      <c r="P6" s="91"/>
    </row>
    <row r="7">
      <c r="B7" s="92" t="s">
        <v>184</v>
      </c>
      <c r="C7" s="93" t="s">
        <v>185</v>
      </c>
      <c r="D7" s="86"/>
      <c r="E7" s="94"/>
      <c r="F7" s="96"/>
      <c r="G7" s="96"/>
      <c r="H7" s="106"/>
      <c r="I7" s="96"/>
      <c r="J7" s="96"/>
      <c r="K7" s="96"/>
      <c r="L7" s="31"/>
      <c r="M7" s="265"/>
      <c r="N7" s="97"/>
      <c r="O7" s="91"/>
      <c r="P7" s="91"/>
    </row>
    <row r="8">
      <c r="B8" s="92" t="s">
        <v>186</v>
      </c>
      <c r="C8" s="93" t="s">
        <v>187</v>
      </c>
      <c r="D8" s="96"/>
      <c r="E8" s="94"/>
      <c r="F8" s="96"/>
      <c r="G8" s="96"/>
      <c r="H8" s="96"/>
      <c r="I8" s="96"/>
      <c r="J8" s="96"/>
      <c r="K8" s="96"/>
      <c r="L8" s="31"/>
      <c r="M8" s="265"/>
      <c r="N8" s="100"/>
      <c r="O8" s="91"/>
      <c r="P8" s="91"/>
    </row>
    <row r="9">
      <c r="B9" s="92" t="s">
        <v>189</v>
      </c>
      <c r="C9" s="93" t="s">
        <v>190</v>
      </c>
      <c r="D9" s="86"/>
      <c r="E9" s="94"/>
      <c r="F9" s="103" t="s">
        <v>182</v>
      </c>
      <c r="G9" s="96"/>
      <c r="H9" s="103" t="s">
        <v>182</v>
      </c>
      <c r="I9" s="96"/>
      <c r="J9" s="96"/>
      <c r="K9" s="96"/>
      <c r="L9" s="31"/>
      <c r="M9" s="265"/>
      <c r="N9" s="102" t="s">
        <v>193</v>
      </c>
      <c r="O9" s="91"/>
      <c r="P9" s="91"/>
    </row>
    <row r="10">
      <c r="B10" s="92" t="s">
        <v>194</v>
      </c>
      <c r="C10" s="93" t="s">
        <v>195</v>
      </c>
      <c r="D10" s="96"/>
      <c r="E10" s="94"/>
      <c r="F10" s="96"/>
      <c r="G10" s="96"/>
      <c r="H10" s="96"/>
      <c r="I10" s="96"/>
      <c r="J10" s="96"/>
      <c r="K10" s="96"/>
      <c r="L10" s="31"/>
      <c r="M10" s="265"/>
      <c r="N10" s="97"/>
      <c r="O10" s="91"/>
      <c r="P10" s="91"/>
    </row>
    <row r="11">
      <c r="B11" s="92" t="s">
        <v>196</v>
      </c>
      <c r="C11" s="93" t="s">
        <v>197</v>
      </c>
      <c r="D11" s="96"/>
      <c r="E11" s="94"/>
      <c r="F11" s="99" t="s">
        <v>188</v>
      </c>
      <c r="G11" s="99" t="s">
        <v>182</v>
      </c>
      <c r="H11" s="99" t="s">
        <v>188</v>
      </c>
      <c r="I11" s="96"/>
      <c r="J11" s="96"/>
      <c r="K11" s="96"/>
      <c r="L11" s="31"/>
      <c r="M11" s="265"/>
      <c r="N11" s="97"/>
      <c r="O11" s="91"/>
      <c r="P11" s="91"/>
    </row>
    <row r="12">
      <c r="B12" s="92" t="s">
        <v>200</v>
      </c>
      <c r="C12" s="93" t="s">
        <v>201</v>
      </c>
      <c r="D12" s="96"/>
      <c r="E12" s="94"/>
      <c r="F12" s="96"/>
      <c r="G12" s="96"/>
      <c r="H12" s="96"/>
      <c r="I12" s="96"/>
      <c r="J12" s="96"/>
      <c r="K12" s="96"/>
      <c r="L12" s="31"/>
      <c r="M12" s="265"/>
      <c r="N12" s="100"/>
      <c r="O12" s="91"/>
      <c r="P12" s="91"/>
    </row>
    <row r="13">
      <c r="B13" s="92" t="s">
        <v>203</v>
      </c>
      <c r="C13" s="93" t="s">
        <v>204</v>
      </c>
      <c r="D13" s="96"/>
      <c r="E13" s="94"/>
      <c r="F13" s="99" t="s">
        <v>212</v>
      </c>
      <c r="G13" s="99" t="s">
        <v>188</v>
      </c>
      <c r="H13" s="99" t="s">
        <v>212</v>
      </c>
      <c r="I13" s="99" t="s">
        <v>182</v>
      </c>
      <c r="J13" s="96"/>
      <c r="K13" s="96"/>
      <c r="L13" s="31"/>
      <c r="M13" s="265"/>
      <c r="N13" s="102" t="s">
        <v>207</v>
      </c>
      <c r="O13" s="91"/>
      <c r="P13" s="91"/>
    </row>
    <row r="14">
      <c r="B14" s="92" t="s">
        <v>208</v>
      </c>
      <c r="C14" s="93" t="s">
        <v>209</v>
      </c>
      <c r="D14" s="96"/>
      <c r="E14" s="94"/>
      <c r="F14" s="96"/>
      <c r="G14" s="96"/>
      <c r="H14" s="96"/>
      <c r="I14" s="96"/>
      <c r="J14" s="96"/>
      <c r="K14" s="96"/>
      <c r="L14" s="31"/>
      <c r="M14" s="265"/>
      <c r="N14" s="97"/>
      <c r="O14" s="91"/>
      <c r="P14" s="91"/>
    </row>
    <row r="15">
      <c r="B15" s="92" t="s">
        <v>210</v>
      </c>
      <c r="C15" s="93" t="s">
        <v>1491</v>
      </c>
      <c r="D15" s="96"/>
      <c r="E15" s="94"/>
      <c r="F15" s="99" t="s">
        <v>219</v>
      </c>
      <c r="G15" s="99" t="s">
        <v>212</v>
      </c>
      <c r="H15" s="99" t="s">
        <v>219</v>
      </c>
      <c r="I15" s="99" t="s">
        <v>188</v>
      </c>
      <c r="J15" s="99" t="s">
        <v>182</v>
      </c>
      <c r="K15" s="96"/>
      <c r="L15" s="31"/>
      <c r="M15" s="265"/>
      <c r="N15" s="97"/>
      <c r="O15" s="91"/>
      <c r="P15" s="91"/>
    </row>
    <row r="16">
      <c r="B16" s="92" t="s">
        <v>214</v>
      </c>
      <c r="C16" s="93" t="s">
        <v>1492</v>
      </c>
      <c r="D16" s="96"/>
      <c r="E16" s="94"/>
      <c r="F16" s="96"/>
      <c r="G16" s="96"/>
      <c r="H16" s="96"/>
      <c r="I16" s="96"/>
      <c r="J16" s="96"/>
      <c r="K16" s="96"/>
      <c r="L16" s="31"/>
      <c r="M16" s="265"/>
      <c r="N16" s="100"/>
      <c r="O16" s="91"/>
      <c r="P16" s="91"/>
    </row>
    <row r="17">
      <c r="B17" s="92" t="s">
        <v>216</v>
      </c>
      <c r="C17" s="93" t="s">
        <v>1493</v>
      </c>
      <c r="D17" s="99" t="s">
        <v>218</v>
      </c>
      <c r="E17" s="94"/>
      <c r="F17" s="99" t="s">
        <v>227</v>
      </c>
      <c r="G17" s="99" t="s">
        <v>219</v>
      </c>
      <c r="H17" s="99" t="s">
        <v>227</v>
      </c>
      <c r="I17" s="99" t="s">
        <v>212</v>
      </c>
      <c r="J17" s="99" t="s">
        <v>188</v>
      </c>
      <c r="K17" s="96"/>
      <c r="L17" s="31"/>
      <c r="M17" s="265"/>
      <c r="N17" s="102" t="s">
        <v>221</v>
      </c>
      <c r="O17" s="91"/>
      <c r="P17" s="91"/>
    </row>
    <row r="18">
      <c r="B18" s="92" t="s">
        <v>222</v>
      </c>
      <c r="C18" s="93" t="s">
        <v>1494</v>
      </c>
      <c r="D18" s="96"/>
      <c r="E18" s="94"/>
      <c r="F18" s="107"/>
      <c r="G18" s="106"/>
      <c r="H18" s="96"/>
      <c r="I18" s="96"/>
      <c r="J18" s="96"/>
      <c r="K18" s="96"/>
      <c r="L18" s="31"/>
      <c r="M18" s="265"/>
      <c r="N18" s="97"/>
      <c r="O18" s="91"/>
      <c r="P18" s="91"/>
    </row>
    <row r="19">
      <c r="B19" s="92" t="s">
        <v>224</v>
      </c>
      <c r="C19" s="107"/>
      <c r="D19" s="99" t="s">
        <v>226</v>
      </c>
      <c r="E19" s="94"/>
      <c r="F19" s="107"/>
      <c r="G19" s="99" t="s">
        <v>227</v>
      </c>
      <c r="H19" s="96"/>
      <c r="I19" s="99" t="s">
        <v>219</v>
      </c>
      <c r="J19" s="99" t="s">
        <v>212</v>
      </c>
      <c r="K19" s="99" t="s">
        <v>182</v>
      </c>
      <c r="L19" s="31"/>
      <c r="M19" s="265"/>
      <c r="N19" s="97"/>
      <c r="O19" s="91"/>
      <c r="P19" s="91"/>
    </row>
    <row r="20">
      <c r="B20" s="92" t="s">
        <v>231</v>
      </c>
      <c r="C20" s="107"/>
      <c r="D20" s="99" t="s">
        <v>233</v>
      </c>
      <c r="E20" s="94"/>
      <c r="F20" s="107"/>
      <c r="G20" s="96"/>
      <c r="H20" s="96"/>
      <c r="I20" s="99" t="s">
        <v>227</v>
      </c>
      <c r="J20" s="99" t="s">
        <v>219</v>
      </c>
      <c r="K20" s="99" t="s">
        <v>188</v>
      </c>
      <c r="L20" s="31"/>
      <c r="M20" s="265"/>
      <c r="N20" s="100"/>
      <c r="O20" s="91"/>
      <c r="P20" s="91"/>
    </row>
    <row r="21">
      <c r="B21" s="92" t="s">
        <v>236</v>
      </c>
      <c r="C21" s="107"/>
      <c r="D21" s="99" t="s">
        <v>238</v>
      </c>
      <c r="E21" s="105" t="s">
        <v>1495</v>
      </c>
      <c r="F21" s="107"/>
      <c r="G21" s="96"/>
      <c r="H21" s="96"/>
      <c r="I21" s="106"/>
      <c r="J21" s="106"/>
      <c r="K21" s="96"/>
      <c r="L21" s="31"/>
      <c r="M21" s="265"/>
      <c r="N21" s="102" t="s">
        <v>240</v>
      </c>
      <c r="O21" s="91"/>
      <c r="P21" s="91"/>
    </row>
    <row r="22">
      <c r="B22" s="92" t="s">
        <v>241</v>
      </c>
      <c r="C22" s="107"/>
      <c r="D22" s="99" t="s">
        <v>1496</v>
      </c>
      <c r="E22" s="105" t="s">
        <v>1497</v>
      </c>
      <c r="F22" s="107"/>
      <c r="G22" s="96"/>
      <c r="H22" s="96"/>
      <c r="I22" s="106"/>
      <c r="J22" s="99" t="s">
        <v>227</v>
      </c>
      <c r="K22" s="99" t="s">
        <v>212</v>
      </c>
      <c r="L22" s="31"/>
      <c r="M22" s="265"/>
      <c r="N22" s="97"/>
      <c r="O22" s="91"/>
      <c r="P22" s="91"/>
    </row>
    <row r="23">
      <c r="B23" s="92" t="s">
        <v>243</v>
      </c>
      <c r="C23" s="96"/>
      <c r="D23" s="99" t="s">
        <v>1497</v>
      </c>
      <c r="E23" s="94"/>
      <c r="F23" s="107"/>
      <c r="G23" s="96"/>
      <c r="H23" s="96"/>
      <c r="I23" s="96"/>
      <c r="J23" s="96"/>
      <c r="K23" s="99" t="s">
        <v>219</v>
      </c>
      <c r="L23" s="31"/>
      <c r="M23" s="265"/>
      <c r="N23" s="97"/>
    </row>
    <row r="24">
      <c r="B24" s="92" t="s">
        <v>244</v>
      </c>
      <c r="C24" s="96"/>
      <c r="D24" s="96"/>
      <c r="E24" s="94"/>
      <c r="F24" s="107"/>
      <c r="G24" s="96"/>
      <c r="H24" s="96"/>
      <c r="I24" s="96"/>
      <c r="J24" s="96"/>
      <c r="K24" s="96"/>
      <c r="L24" s="31"/>
      <c r="M24" s="265"/>
      <c r="N24" s="100"/>
    </row>
    <row r="25">
      <c r="B25" s="92" t="s">
        <v>245</v>
      </c>
      <c r="C25" s="96"/>
      <c r="D25" s="96"/>
      <c r="E25" s="96"/>
      <c r="F25" s="107"/>
      <c r="G25" s="96"/>
      <c r="H25" s="96"/>
      <c r="I25" s="106"/>
      <c r="J25" s="106"/>
      <c r="K25" s="99" t="s">
        <v>227</v>
      </c>
      <c r="L25" s="31"/>
      <c r="M25" s="265"/>
      <c r="N25" s="102" t="s">
        <v>246</v>
      </c>
    </row>
    <row r="26">
      <c r="B26" s="92" t="s">
        <v>247</v>
      </c>
      <c r="C26" s="96"/>
      <c r="D26" s="96"/>
      <c r="E26" s="96"/>
      <c r="F26" s="107"/>
      <c r="G26" s="96"/>
      <c r="H26" s="96"/>
      <c r="I26" s="96"/>
      <c r="J26" s="96"/>
      <c r="K26" s="96"/>
      <c r="L26" s="31"/>
      <c r="M26" s="265"/>
      <c r="N26" s="97"/>
    </row>
    <row r="27">
      <c r="B27" s="92" t="s">
        <v>248</v>
      </c>
      <c r="C27" s="96"/>
      <c r="D27" s="96"/>
      <c r="E27" s="96"/>
      <c r="F27" s="107"/>
      <c r="G27" s="96"/>
      <c r="H27" s="96"/>
      <c r="I27" s="96"/>
      <c r="J27" s="96"/>
      <c r="K27" s="96"/>
      <c r="L27" s="31"/>
      <c r="M27" s="265"/>
      <c r="N27" s="97"/>
    </row>
    <row r="28">
      <c r="B28" s="92" t="s">
        <v>249</v>
      </c>
      <c r="C28" s="107"/>
      <c r="D28" s="96"/>
      <c r="E28" s="96"/>
      <c r="F28" s="107"/>
      <c r="G28" s="96"/>
      <c r="H28" s="96"/>
      <c r="I28" s="106"/>
      <c r="J28" s="106"/>
      <c r="K28" s="96"/>
      <c r="L28" s="31"/>
      <c r="M28" s="265"/>
      <c r="N28" s="97"/>
    </row>
    <row r="29">
      <c r="B29" s="645"/>
      <c r="C29" s="107"/>
      <c r="D29" s="96"/>
      <c r="E29" s="96"/>
      <c r="F29" s="107"/>
      <c r="G29" s="96"/>
      <c r="H29" s="96"/>
      <c r="I29" s="96"/>
      <c r="J29" s="96"/>
      <c r="K29" s="96"/>
      <c r="L29" s="31"/>
      <c r="M29" s="265"/>
      <c r="N29" s="97"/>
    </row>
    <row r="30">
      <c r="B30" s="110"/>
      <c r="C30" s="111"/>
      <c r="D30" s="112"/>
      <c r="E30" s="112"/>
      <c r="F30" s="111"/>
      <c r="G30" s="112"/>
      <c r="H30" s="112"/>
      <c r="I30" s="115"/>
      <c r="J30" s="115"/>
      <c r="K30" s="115"/>
      <c r="L30" s="39"/>
      <c r="M30" s="646"/>
      <c r="N30" s="78"/>
    </row>
    <row r="31">
      <c r="B31" s="117" t="s">
        <v>1498</v>
      </c>
      <c r="C31" s="1"/>
      <c r="D31" s="1"/>
      <c r="E31" s="1"/>
      <c r="F31" s="1"/>
      <c r="G31" s="1"/>
      <c r="H31" s="1"/>
      <c r="I31" s="1"/>
      <c r="J31" s="1"/>
      <c r="K31" s="1"/>
      <c r="L31" s="1"/>
      <c r="M31" s="1"/>
      <c r="N31" s="1"/>
      <c r="O31" s="1"/>
    </row>
    <row r="32">
      <c r="B32" s="117" t="s">
        <v>1499</v>
      </c>
      <c r="C32" s="1"/>
      <c r="D32" s="1"/>
      <c r="E32" s="1"/>
      <c r="F32" s="1"/>
      <c r="G32" s="1"/>
      <c r="H32" s="1"/>
      <c r="I32" s="1"/>
      <c r="J32" s="1"/>
      <c r="K32" s="1"/>
      <c r="L32" s="1"/>
      <c r="M32" s="1"/>
      <c r="N32" s="1"/>
      <c r="O32" s="1"/>
    </row>
    <row r="33">
      <c r="B33" s="117" t="s">
        <v>1500</v>
      </c>
      <c r="C33" s="1"/>
      <c r="D33" s="1"/>
      <c r="E33" s="1"/>
      <c r="F33" s="1"/>
      <c r="G33" s="1"/>
      <c r="H33" s="1"/>
      <c r="I33" s="1"/>
      <c r="J33" s="1"/>
      <c r="K33" s="1"/>
      <c r="L33" s="1"/>
      <c r="M33" s="1"/>
      <c r="N33" s="1"/>
      <c r="O33" s="1"/>
    </row>
    <row r="34">
      <c r="B34" s="117" t="s">
        <v>1501</v>
      </c>
      <c r="C34" s="1"/>
      <c r="D34" s="1"/>
      <c r="E34" s="1"/>
      <c r="F34" s="1"/>
      <c r="G34" s="1"/>
      <c r="H34" s="1"/>
      <c r="I34" s="1"/>
      <c r="J34" s="1"/>
      <c r="K34" s="1"/>
      <c r="L34" s="1"/>
      <c r="M34" s="1"/>
      <c r="N34" s="1"/>
      <c r="O34" s="1"/>
    </row>
    <row r="35">
      <c r="B35" s="647" t="s">
        <v>1502</v>
      </c>
      <c r="C35" s="1"/>
      <c r="D35" s="1"/>
      <c r="E35" s="1"/>
      <c r="F35" s="1"/>
      <c r="G35" s="1"/>
      <c r="H35" s="1"/>
      <c r="I35" s="1"/>
      <c r="J35" s="1"/>
      <c r="K35" s="1"/>
      <c r="L35" s="1"/>
      <c r="M35" s="1"/>
      <c r="N35" s="1"/>
      <c r="O35" s="1"/>
    </row>
    <row r="36" hidden="1">
      <c r="C36" s="1"/>
      <c r="D36" s="1"/>
      <c r="E36" s="1"/>
      <c r="F36" s="1"/>
      <c r="G36" s="1"/>
      <c r="H36" s="1"/>
      <c r="I36" s="1"/>
      <c r="J36" s="1"/>
      <c r="K36" s="1"/>
      <c r="L36" s="1"/>
      <c r="M36" s="1"/>
      <c r="N36" s="1"/>
      <c r="O36" s="1"/>
    </row>
    <row r="37" hidden="1">
      <c r="B37" s="648" t="s">
        <v>1503</v>
      </c>
      <c r="C37" s="1"/>
      <c r="D37" s="1"/>
      <c r="E37" s="1"/>
      <c r="F37" s="1"/>
      <c r="G37" s="1"/>
      <c r="I37" s="1"/>
      <c r="J37" s="1"/>
      <c r="K37" s="1"/>
      <c r="L37" s="1"/>
      <c r="M37" s="1"/>
      <c r="N37" s="1"/>
      <c r="O37" s="1"/>
    </row>
    <row r="38" hidden="1">
      <c r="B38" s="649" t="s">
        <v>1504</v>
      </c>
      <c r="C38" s="1"/>
      <c r="D38" s="1"/>
      <c r="E38" s="1"/>
      <c r="F38" s="1"/>
      <c r="G38" s="1"/>
      <c r="H38" s="1"/>
      <c r="I38" s="1"/>
      <c r="J38" s="1"/>
      <c r="K38" s="1"/>
      <c r="L38" s="1"/>
      <c r="M38" s="1"/>
      <c r="N38" s="1"/>
      <c r="O38" s="1"/>
    </row>
    <row r="39" hidden="1">
      <c r="B39" s="649" t="s">
        <v>1505</v>
      </c>
      <c r="C39" s="1"/>
      <c r="D39" s="1"/>
      <c r="E39" s="1"/>
      <c r="F39" s="1"/>
      <c r="G39" s="1"/>
      <c r="I39" s="1"/>
      <c r="J39" s="1"/>
      <c r="K39" s="1"/>
      <c r="L39" s="1"/>
      <c r="M39" s="1"/>
      <c r="N39" s="1"/>
      <c r="O39" s="1"/>
    </row>
    <row r="40" hidden="1">
      <c r="A40" s="650"/>
      <c r="B40" s="649" t="s">
        <v>1506</v>
      </c>
      <c r="C40" s="651"/>
      <c r="D40" s="651"/>
      <c r="E40" s="651"/>
      <c r="F40" s="651"/>
      <c r="G40" s="651"/>
      <c r="H40" s="651"/>
      <c r="I40" s="651"/>
      <c r="J40" s="651"/>
      <c r="K40" s="651"/>
      <c r="L40" s="651"/>
      <c r="M40" s="651"/>
      <c r="N40" s="651"/>
      <c r="O40" s="651"/>
      <c r="P40" s="650"/>
    </row>
    <row r="41" hidden="1">
      <c r="A41" s="650"/>
      <c r="B41" s="649" t="s">
        <v>0</v>
      </c>
      <c r="C41" s="651"/>
      <c r="D41" s="651"/>
      <c r="E41" s="651"/>
      <c r="F41" s="651"/>
      <c r="G41" s="651"/>
      <c r="H41" s="651"/>
      <c r="I41" s="651"/>
      <c r="J41" s="651"/>
      <c r="K41" s="651"/>
      <c r="L41" s="651"/>
      <c r="M41" s="651"/>
      <c r="N41" s="651"/>
      <c r="O41" s="651"/>
      <c r="P41" s="650"/>
    </row>
    <row r="42" hidden="1">
      <c r="A42" s="650"/>
      <c r="B42" s="649" t="s">
        <v>1507</v>
      </c>
      <c r="C42" s="651"/>
      <c r="D42" s="651"/>
      <c r="E42" s="651"/>
      <c r="F42" s="651"/>
      <c r="G42" s="651"/>
      <c r="H42" s="651"/>
      <c r="I42" s="651"/>
      <c r="J42" s="651"/>
      <c r="K42" s="651"/>
      <c r="L42" s="651"/>
      <c r="M42" s="651"/>
      <c r="N42" s="651"/>
      <c r="O42" s="651"/>
      <c r="P42" s="650"/>
    </row>
    <row r="43" hidden="1">
      <c r="B43" s="649" t="s">
        <v>1508</v>
      </c>
      <c r="C43" s="1"/>
      <c r="D43" s="1"/>
      <c r="E43" s="1"/>
      <c r="F43" s="1"/>
      <c r="G43" s="1"/>
      <c r="H43" s="1"/>
      <c r="I43" s="1"/>
      <c r="J43" s="1"/>
      <c r="K43" s="1"/>
      <c r="L43" s="1"/>
      <c r="M43" s="1"/>
      <c r="N43" s="1"/>
      <c r="O43" s="1"/>
    </row>
    <row r="44" hidden="1">
      <c r="B44" s="648" t="s">
        <v>1509</v>
      </c>
      <c r="C44" s="1"/>
      <c r="D44" s="1"/>
      <c r="E44" s="1"/>
      <c r="F44" s="1"/>
      <c r="G44" s="1"/>
      <c r="H44" s="1"/>
      <c r="I44" s="1"/>
      <c r="J44" s="1"/>
      <c r="K44" s="1"/>
      <c r="L44" s="1"/>
      <c r="M44" s="1"/>
      <c r="N44" s="1"/>
      <c r="O44" s="1"/>
    </row>
    <row r="45" hidden="1">
      <c r="B45" s="648" t="s">
        <v>1510</v>
      </c>
      <c r="C45" s="1"/>
      <c r="D45" s="1"/>
      <c r="E45" s="1"/>
      <c r="F45" s="1"/>
      <c r="G45" s="1"/>
      <c r="I45" s="1"/>
      <c r="J45" s="1"/>
      <c r="K45" s="1"/>
      <c r="L45" s="1"/>
      <c r="M45" s="1"/>
      <c r="N45" s="1"/>
      <c r="O45" s="1"/>
    </row>
    <row r="46" hidden="1">
      <c r="B46" s="648" t="s">
        <v>1511</v>
      </c>
      <c r="C46" s="1"/>
      <c r="D46" s="1"/>
      <c r="E46" s="1"/>
      <c r="F46" s="1"/>
      <c r="G46" s="1"/>
      <c r="H46" s="1"/>
      <c r="I46" s="1"/>
      <c r="J46" s="1"/>
      <c r="K46" s="1"/>
      <c r="L46" s="1"/>
      <c r="M46" s="1"/>
      <c r="N46" s="1"/>
      <c r="O46" s="1"/>
    </row>
    <row r="47" hidden="1">
      <c r="B47" s="648" t="s">
        <v>1512</v>
      </c>
      <c r="C47" s="1"/>
      <c r="D47" s="1"/>
      <c r="E47" s="1"/>
      <c r="F47" s="1"/>
      <c r="G47" s="1"/>
      <c r="H47" s="1"/>
      <c r="I47" s="1"/>
      <c r="J47" s="1"/>
      <c r="K47" s="1"/>
      <c r="L47" s="1"/>
      <c r="M47" s="1"/>
      <c r="N47" s="1"/>
      <c r="O47" s="1"/>
    </row>
    <row r="48">
      <c r="B48" s="1"/>
      <c r="C48" s="1"/>
      <c r="D48" s="1"/>
      <c r="E48" s="1"/>
      <c r="F48" s="1"/>
      <c r="G48" s="1"/>
      <c r="H48" s="1"/>
      <c r="I48" s="1"/>
      <c r="J48" s="1"/>
      <c r="K48" s="1"/>
      <c r="L48" s="1"/>
      <c r="M48" s="1"/>
      <c r="N48" s="1"/>
      <c r="O48" s="1"/>
    </row>
    <row r="49">
      <c r="A49" s="4"/>
      <c r="B49" s="118" t="s">
        <v>252</v>
      </c>
      <c r="C49" s="5"/>
      <c r="D49" s="5"/>
      <c r="E49" s="5"/>
      <c r="F49" s="5"/>
      <c r="G49" s="5"/>
      <c r="H49" s="5"/>
      <c r="I49" s="5"/>
      <c r="J49" s="5"/>
      <c r="K49" s="5"/>
      <c r="L49" s="5"/>
      <c r="M49" s="5"/>
      <c r="N49" s="5"/>
      <c r="O49" s="5"/>
      <c r="P49" s="4"/>
    </row>
    <row r="50">
      <c r="B50" s="119"/>
      <c r="C50" s="1"/>
      <c r="D50" s="1"/>
      <c r="E50" s="1"/>
      <c r="F50" s="1"/>
      <c r="G50" s="1"/>
      <c r="H50" s="1"/>
      <c r="I50" s="1"/>
      <c r="J50" s="1"/>
      <c r="K50" s="1"/>
      <c r="L50" s="1"/>
      <c r="M50" s="1"/>
      <c r="N50" s="1"/>
      <c r="O50" s="1"/>
    </row>
    <row r="51">
      <c r="B51" s="119" t="s">
        <v>253</v>
      </c>
      <c r="C51" s="1"/>
      <c r="D51" s="1"/>
      <c r="E51" s="1"/>
      <c r="F51" s="1"/>
      <c r="G51" s="1"/>
      <c r="H51" s="1"/>
      <c r="I51" s="1"/>
      <c r="J51" s="1"/>
      <c r="K51" s="1"/>
      <c r="L51" s="1"/>
      <c r="M51" s="1"/>
      <c r="N51" s="1"/>
      <c r="O51" s="1"/>
    </row>
    <row r="52">
      <c r="B52" s="120" t="s">
        <v>26</v>
      </c>
      <c r="C52" s="120" t="s">
        <v>254</v>
      </c>
      <c r="D52" s="123"/>
      <c r="E52" s="123"/>
      <c r="F52" s="123"/>
      <c r="G52" s="123"/>
      <c r="H52" s="123"/>
      <c r="I52" s="123"/>
      <c r="J52" s="123"/>
      <c r="K52" s="123"/>
      <c r="L52" s="123"/>
      <c r="M52" s="123"/>
      <c r="N52" s="123"/>
      <c r="O52" s="1"/>
    </row>
    <row r="53">
      <c r="B53" s="123"/>
      <c r="C53" s="120" t="s">
        <v>255</v>
      </c>
      <c r="D53" s="123"/>
      <c r="E53" s="123"/>
      <c r="F53" s="123"/>
      <c r="G53" s="123"/>
      <c r="H53" s="123"/>
      <c r="I53" s="123"/>
      <c r="J53" s="123"/>
      <c r="K53" s="123"/>
      <c r="L53" s="123"/>
      <c r="M53" s="123"/>
      <c r="N53" s="123"/>
      <c r="O53" s="1"/>
    </row>
    <row r="54">
      <c r="B54" s="123"/>
      <c r="C54" s="123"/>
      <c r="D54" s="123"/>
      <c r="E54" s="123"/>
      <c r="F54" s="123"/>
      <c r="G54" s="123"/>
      <c r="H54" s="123"/>
      <c r="I54" s="123"/>
      <c r="J54" s="123"/>
      <c r="K54" s="123"/>
      <c r="L54" s="123"/>
      <c r="M54" s="123"/>
      <c r="N54" s="123"/>
      <c r="O54" s="1"/>
    </row>
    <row r="55">
      <c r="B55" s="120" t="s">
        <v>170</v>
      </c>
      <c r="C55" s="120" t="s">
        <v>254</v>
      </c>
      <c r="D55" s="123"/>
      <c r="E55" s="123"/>
      <c r="F55" s="123"/>
      <c r="G55" s="123"/>
      <c r="H55" s="123"/>
      <c r="I55" s="123"/>
      <c r="J55" s="123"/>
      <c r="K55" s="123"/>
      <c r="L55" s="123"/>
      <c r="M55" s="123"/>
      <c r="N55" s="123"/>
      <c r="O55" s="1"/>
    </row>
    <row r="56">
      <c r="B56" s="123"/>
      <c r="C56" s="120" t="s">
        <v>256</v>
      </c>
      <c r="D56" s="123"/>
      <c r="E56" s="123"/>
      <c r="F56" s="123"/>
      <c r="G56" s="123"/>
      <c r="H56" s="123"/>
      <c r="I56" s="123"/>
      <c r="J56" s="123"/>
      <c r="K56" s="123"/>
      <c r="L56" s="123"/>
      <c r="M56" s="123"/>
      <c r="N56" s="123"/>
      <c r="O56" s="1"/>
    </row>
    <row r="57">
      <c r="B57" s="123"/>
      <c r="C57" s="120" t="s">
        <v>257</v>
      </c>
      <c r="D57" s="123"/>
      <c r="E57" s="123"/>
      <c r="F57" s="123"/>
      <c r="G57" s="123"/>
      <c r="H57" s="123"/>
      <c r="I57" s="123"/>
      <c r="J57" s="123"/>
      <c r="K57" s="123"/>
      <c r="L57" s="123"/>
      <c r="M57" s="123"/>
      <c r="N57" s="123"/>
      <c r="O57" s="1"/>
    </row>
    <row r="58">
      <c r="D58" s="123"/>
      <c r="E58" s="123"/>
      <c r="F58" s="123"/>
      <c r="G58" s="123"/>
      <c r="H58" s="123"/>
      <c r="I58" s="123"/>
      <c r="J58" s="123"/>
      <c r="K58" s="123"/>
      <c r="L58" s="123"/>
      <c r="M58" s="123"/>
      <c r="N58" s="123"/>
      <c r="O58" s="1"/>
    </row>
    <row r="59">
      <c r="B59" s="120" t="s">
        <v>709</v>
      </c>
      <c r="C59" s="120" t="s">
        <v>258</v>
      </c>
      <c r="D59" s="123"/>
      <c r="E59" s="123"/>
      <c r="F59" s="123"/>
      <c r="G59" s="123"/>
      <c r="H59" s="123"/>
      <c r="I59" s="123"/>
      <c r="J59" s="123"/>
      <c r="K59" s="123"/>
      <c r="L59" s="123"/>
      <c r="M59" s="123"/>
      <c r="N59" s="123"/>
      <c r="O59" s="1"/>
    </row>
    <row r="60">
      <c r="B60" s="123"/>
      <c r="C60" s="120" t="s">
        <v>259</v>
      </c>
      <c r="D60" s="123"/>
      <c r="E60" s="123"/>
      <c r="F60" s="123"/>
      <c r="G60" s="123"/>
      <c r="H60" s="123"/>
      <c r="I60" s="123"/>
      <c r="J60" s="123"/>
      <c r="K60" s="123"/>
      <c r="L60" s="123"/>
      <c r="M60" s="123"/>
      <c r="N60" s="123"/>
      <c r="O60" s="1"/>
    </row>
    <row r="61">
      <c r="B61" s="123"/>
      <c r="C61" s="120" t="s">
        <v>260</v>
      </c>
      <c r="D61" s="123"/>
      <c r="E61" s="123"/>
      <c r="F61" s="123"/>
      <c r="G61" s="123"/>
      <c r="H61" s="123"/>
      <c r="I61" s="123"/>
      <c r="J61" s="123"/>
      <c r="K61" s="123"/>
      <c r="L61" s="123"/>
      <c r="M61" s="123"/>
      <c r="N61" s="123"/>
      <c r="O61" s="1"/>
    </row>
    <row r="62">
      <c r="B62" s="123"/>
      <c r="C62" s="123"/>
      <c r="D62" s="123"/>
      <c r="E62" s="123"/>
      <c r="F62" s="123"/>
      <c r="G62" s="123"/>
      <c r="H62" s="123"/>
      <c r="I62" s="123"/>
      <c r="J62" s="123"/>
      <c r="K62" s="123"/>
      <c r="L62" s="123"/>
      <c r="M62" s="123"/>
      <c r="N62" s="123"/>
      <c r="O62" s="1"/>
    </row>
    <row r="63">
      <c r="B63" s="119" t="s">
        <v>261</v>
      </c>
      <c r="C63" s="1"/>
      <c r="D63" s="1"/>
      <c r="E63" s="1"/>
      <c r="F63" s="1"/>
      <c r="G63" s="1"/>
      <c r="H63" s="1"/>
      <c r="I63" s="1"/>
      <c r="J63" s="1"/>
      <c r="K63" s="1"/>
      <c r="L63" s="1"/>
      <c r="M63" s="1"/>
      <c r="N63" s="1"/>
      <c r="O63" s="1"/>
    </row>
    <row r="64">
      <c r="B64" s="123"/>
      <c r="C64" s="1"/>
      <c r="D64" s="1"/>
      <c r="E64" s="1"/>
      <c r="F64" s="1"/>
      <c r="G64" s="1"/>
      <c r="H64" s="1"/>
      <c r="I64" s="1"/>
      <c r="J64" s="1"/>
      <c r="K64" s="1"/>
      <c r="L64" s="1"/>
      <c r="M64" s="1"/>
      <c r="N64" s="1"/>
      <c r="O64" s="1"/>
    </row>
    <row r="65">
      <c r="A65" s="4"/>
      <c r="B65" s="118" t="s">
        <v>265</v>
      </c>
      <c r="C65" s="5"/>
      <c r="D65" s="5"/>
      <c r="E65" s="5"/>
      <c r="F65" s="5"/>
      <c r="G65" s="5"/>
      <c r="H65" s="5"/>
      <c r="I65" s="5"/>
      <c r="J65" s="5"/>
      <c r="K65" s="5"/>
      <c r="L65" s="5"/>
      <c r="M65" s="5"/>
      <c r="N65" s="5"/>
      <c r="O65" s="5"/>
      <c r="P65" s="4"/>
    </row>
    <row r="66">
      <c r="B66" s="123"/>
      <c r="C66" s="1"/>
      <c r="D66" s="1"/>
      <c r="E66" s="1"/>
      <c r="F66" s="1"/>
      <c r="G66" s="1"/>
      <c r="H66" s="1"/>
      <c r="I66" s="1"/>
      <c r="J66" s="1"/>
      <c r="K66" s="1"/>
      <c r="L66" s="1"/>
      <c r="M66" s="1"/>
      <c r="N66" s="1"/>
      <c r="O66" s="1"/>
    </row>
    <row r="67">
      <c r="B67" s="119" t="s">
        <v>253</v>
      </c>
      <c r="C67" s="1"/>
      <c r="D67" s="1"/>
      <c r="E67" s="1"/>
      <c r="F67" s="1"/>
      <c r="G67" s="1"/>
      <c r="H67" s="1"/>
      <c r="I67" s="1"/>
      <c r="J67" s="1"/>
      <c r="K67" s="1"/>
      <c r="L67" s="1"/>
      <c r="M67" s="1"/>
      <c r="N67" s="1"/>
      <c r="O67" s="1"/>
    </row>
    <row r="68">
      <c r="B68" s="652" t="s">
        <v>26</v>
      </c>
      <c r="C68" s="653" t="s">
        <v>266</v>
      </c>
      <c r="D68" s="654" t="s">
        <v>267</v>
      </c>
      <c r="E68" s="655" t="s">
        <v>268</v>
      </c>
      <c r="F68" s="656"/>
      <c r="G68" s="657"/>
      <c r="H68" s="1"/>
      <c r="I68" s="131" t="s">
        <v>1513</v>
      </c>
      <c r="J68" s="132" t="s">
        <v>270</v>
      </c>
      <c r="K68" s="658" t="s">
        <v>1514</v>
      </c>
      <c r="L68" s="659"/>
      <c r="M68" s="657"/>
      <c r="N68" s="1"/>
      <c r="O68" s="1"/>
    </row>
    <row r="69">
      <c r="B69" s="660"/>
      <c r="C69" s="661" t="s">
        <v>272</v>
      </c>
      <c r="D69" s="662" t="s">
        <v>273</v>
      </c>
      <c r="E69" s="218" t="s">
        <v>274</v>
      </c>
      <c r="F69" s="663"/>
      <c r="G69" s="664"/>
      <c r="H69" s="1"/>
      <c r="I69" s="139" t="s">
        <v>1515</v>
      </c>
      <c r="J69" s="140" t="s">
        <v>276</v>
      </c>
      <c r="K69" s="665" t="s">
        <v>277</v>
      </c>
      <c r="L69" s="666"/>
      <c r="M69" s="664"/>
      <c r="N69" s="1"/>
      <c r="O69" s="1"/>
    </row>
    <row r="70">
      <c r="B70" s="660"/>
      <c r="C70" s="661" t="s">
        <v>278</v>
      </c>
      <c r="D70" s="662" t="s">
        <v>267</v>
      </c>
      <c r="E70" s="218" t="s">
        <v>279</v>
      </c>
      <c r="F70" s="663"/>
      <c r="G70" s="664"/>
      <c r="H70" s="1"/>
      <c r="I70" s="139" t="s">
        <v>1516</v>
      </c>
      <c r="J70" s="140" t="s">
        <v>281</v>
      </c>
      <c r="K70" s="665" t="s">
        <v>282</v>
      </c>
      <c r="L70" s="666"/>
      <c r="M70" s="664"/>
      <c r="N70" s="1"/>
      <c r="O70" s="1"/>
    </row>
    <row r="71">
      <c r="B71" s="667"/>
      <c r="C71" s="668" t="s">
        <v>283</v>
      </c>
      <c r="D71" s="669" t="s">
        <v>284</v>
      </c>
      <c r="E71" s="670" t="s">
        <v>285</v>
      </c>
      <c r="F71" s="671"/>
      <c r="G71" s="672"/>
      <c r="H71" s="1"/>
      <c r="I71" s="139" t="s">
        <v>1517</v>
      </c>
      <c r="J71" s="140" t="s">
        <v>281</v>
      </c>
      <c r="K71" s="665" t="s">
        <v>287</v>
      </c>
      <c r="L71" s="666"/>
      <c r="M71" s="664"/>
      <c r="N71" s="1"/>
      <c r="O71" s="1"/>
    </row>
    <row r="72">
      <c r="B72" s="673" t="s">
        <v>170</v>
      </c>
      <c r="C72" s="653" t="s">
        <v>266</v>
      </c>
      <c r="D72" s="654" t="s">
        <v>267</v>
      </c>
      <c r="E72" s="655" t="s">
        <v>268</v>
      </c>
      <c r="F72" s="656"/>
      <c r="G72" s="657"/>
      <c r="H72" s="1"/>
      <c r="I72" s="148" t="s">
        <v>1518</v>
      </c>
      <c r="J72" s="149" t="s">
        <v>1519</v>
      </c>
      <c r="K72" s="674" t="s">
        <v>289</v>
      </c>
      <c r="L72" s="675"/>
      <c r="M72" s="672"/>
      <c r="N72" s="1"/>
      <c r="O72" s="1"/>
    </row>
    <row r="73">
      <c r="B73" s="676"/>
      <c r="C73" s="661" t="s">
        <v>272</v>
      </c>
      <c r="D73" s="662" t="s">
        <v>273</v>
      </c>
      <c r="E73" s="218" t="s">
        <v>274</v>
      </c>
      <c r="F73" s="663"/>
      <c r="G73" s="664"/>
      <c r="H73" s="1"/>
      <c r="I73" s="1"/>
      <c r="J73" s="1"/>
      <c r="K73" s="1"/>
      <c r="L73" s="1"/>
      <c r="M73" s="1"/>
      <c r="N73" s="1"/>
      <c r="O73" s="1"/>
    </row>
    <row r="74">
      <c r="B74" s="676"/>
      <c r="C74" s="661" t="s">
        <v>278</v>
      </c>
      <c r="D74" s="662" t="s">
        <v>267</v>
      </c>
      <c r="E74" s="218" t="s">
        <v>290</v>
      </c>
      <c r="F74" s="663"/>
      <c r="G74" s="664"/>
      <c r="H74" s="1"/>
      <c r="I74" s="1"/>
      <c r="J74" s="1"/>
      <c r="K74" s="1"/>
      <c r="L74" s="1"/>
      <c r="M74" s="1"/>
      <c r="N74" s="1"/>
      <c r="O74" s="1"/>
    </row>
    <row r="75">
      <c r="B75" s="677"/>
      <c r="C75" s="668" t="s">
        <v>283</v>
      </c>
      <c r="D75" s="669" t="s">
        <v>291</v>
      </c>
      <c r="E75" s="670" t="s">
        <v>292</v>
      </c>
      <c r="F75" s="671"/>
      <c r="G75" s="672"/>
      <c r="H75" s="1"/>
      <c r="I75" s="1"/>
      <c r="J75" s="1"/>
      <c r="K75" s="1"/>
      <c r="L75" s="1"/>
      <c r="M75" s="1"/>
      <c r="N75" s="1"/>
      <c r="O75" s="1"/>
    </row>
    <row r="76">
      <c r="B76" s="678" t="s">
        <v>709</v>
      </c>
      <c r="C76" s="653" t="s">
        <v>266</v>
      </c>
      <c r="D76" s="653" t="s">
        <v>293</v>
      </c>
      <c r="E76" s="679" t="s">
        <v>268</v>
      </c>
      <c r="F76" s="656"/>
      <c r="G76" s="657"/>
      <c r="H76" s="1"/>
      <c r="I76" s="1"/>
      <c r="J76" s="1"/>
      <c r="K76" s="1"/>
      <c r="L76" s="1"/>
      <c r="M76" s="1"/>
      <c r="N76" s="1"/>
      <c r="O76" s="1"/>
    </row>
    <row r="77">
      <c r="B77" s="680"/>
      <c r="C77" s="661" t="s">
        <v>272</v>
      </c>
      <c r="D77" s="662" t="s">
        <v>293</v>
      </c>
      <c r="E77" s="681" t="s">
        <v>268</v>
      </c>
      <c r="F77" s="663"/>
      <c r="G77" s="664"/>
      <c r="H77" s="1"/>
      <c r="I77" s="1"/>
      <c r="J77" s="1"/>
      <c r="K77" s="1"/>
      <c r="L77" s="1"/>
      <c r="M77" s="1"/>
      <c r="N77" s="1"/>
      <c r="O77" s="1"/>
    </row>
    <row r="78">
      <c r="B78" s="680"/>
      <c r="C78" s="661" t="s">
        <v>278</v>
      </c>
      <c r="D78" s="662" t="s">
        <v>294</v>
      </c>
      <c r="E78" s="218" t="s">
        <v>290</v>
      </c>
      <c r="F78" s="663"/>
      <c r="G78" s="664"/>
      <c r="H78" s="1"/>
      <c r="I78" s="1"/>
      <c r="J78" s="1"/>
      <c r="K78" s="1"/>
      <c r="L78" s="1"/>
      <c r="M78" s="1"/>
      <c r="N78" s="1"/>
      <c r="O78" s="1"/>
    </row>
    <row r="79">
      <c r="B79" s="682"/>
      <c r="C79" s="668" t="s">
        <v>283</v>
      </c>
      <c r="D79" s="669" t="s">
        <v>295</v>
      </c>
      <c r="E79" s="670" t="s">
        <v>296</v>
      </c>
      <c r="F79" s="671"/>
      <c r="G79" s="672"/>
      <c r="H79" s="1"/>
      <c r="I79" s="1"/>
      <c r="J79" s="1"/>
      <c r="K79" s="1"/>
      <c r="L79" s="1"/>
      <c r="M79" s="1"/>
      <c r="N79" s="1"/>
      <c r="O79" s="1"/>
    </row>
    <row r="80">
      <c r="B80" s="120" t="s">
        <v>297</v>
      </c>
      <c r="C80" s="1"/>
      <c r="D80" s="1"/>
      <c r="E80" s="1"/>
      <c r="F80" s="1"/>
      <c r="G80" s="1"/>
      <c r="H80" s="1"/>
      <c r="I80" s="1"/>
      <c r="J80" s="1"/>
      <c r="K80" s="1"/>
      <c r="L80" s="1"/>
      <c r="M80" s="1"/>
      <c r="N80" s="1"/>
      <c r="O80" s="1"/>
    </row>
    <row r="81">
      <c r="B81" s="123"/>
      <c r="C81" s="1"/>
      <c r="D81" s="1"/>
      <c r="E81" s="1"/>
      <c r="F81" s="1"/>
      <c r="G81" s="1"/>
      <c r="H81" s="1"/>
      <c r="I81" s="1"/>
      <c r="J81" s="1"/>
      <c r="K81" s="1"/>
      <c r="L81" s="1"/>
      <c r="M81" s="1"/>
      <c r="N81" s="1"/>
      <c r="O81" s="1"/>
    </row>
  </sheetData>
  <mergeCells count="11">
    <mergeCell ref="N13:N16"/>
    <mergeCell ref="N17:N20"/>
    <mergeCell ref="N21:N24"/>
    <mergeCell ref="N25:N30"/>
    <mergeCell ref="B4:B5"/>
    <mergeCell ref="C4:E4"/>
    <mergeCell ref="N4:N5"/>
    <mergeCell ref="L6:L30"/>
    <mergeCell ref="M6:M30"/>
    <mergeCell ref="N6:N8"/>
    <mergeCell ref="N9:N12"/>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15" width="10.13"/>
    <col customWidth="1" min="16" max="16" width="12.63"/>
  </cols>
  <sheetData>
    <row r="1">
      <c r="B1" s="1"/>
      <c r="C1" s="1"/>
      <c r="D1" s="1"/>
      <c r="E1" s="1"/>
      <c r="F1" s="1"/>
      <c r="G1" s="1"/>
      <c r="H1" s="1"/>
      <c r="I1" s="1"/>
      <c r="J1" s="1"/>
      <c r="K1" s="1"/>
      <c r="L1" s="1"/>
      <c r="M1" s="1"/>
      <c r="N1" s="1"/>
      <c r="O1" s="1"/>
    </row>
    <row r="2">
      <c r="A2" s="4"/>
      <c r="B2" s="71" t="s">
        <v>165</v>
      </c>
      <c r="C2" s="5"/>
      <c r="D2" s="5"/>
      <c r="E2" s="5"/>
      <c r="F2" s="5"/>
      <c r="G2" s="5"/>
      <c r="H2" s="5"/>
      <c r="I2" s="5"/>
      <c r="J2" s="5"/>
      <c r="K2" s="5"/>
      <c r="L2" s="5"/>
      <c r="M2" s="5"/>
      <c r="N2" s="5"/>
      <c r="O2" s="5"/>
      <c r="P2" s="4"/>
    </row>
    <row r="3">
      <c r="B3" s="1"/>
      <c r="C3" s="1"/>
      <c r="D3" s="1"/>
      <c r="E3" s="1"/>
      <c r="F3" s="1"/>
      <c r="G3" s="1"/>
      <c r="H3" s="1"/>
      <c r="I3" s="1"/>
      <c r="J3" s="1"/>
      <c r="K3" s="1"/>
      <c r="L3" s="1"/>
      <c r="M3" s="1"/>
      <c r="N3" s="1"/>
      <c r="O3" s="1"/>
    </row>
    <row r="4">
      <c r="B4" s="72" t="s">
        <v>166</v>
      </c>
      <c r="C4" s="73" t="s">
        <v>167</v>
      </c>
      <c r="D4" s="74"/>
      <c r="E4" s="75"/>
      <c r="F4" s="171" t="s">
        <v>168</v>
      </c>
      <c r="G4" s="74"/>
      <c r="H4" s="74"/>
      <c r="I4" s="74"/>
      <c r="J4" s="74"/>
      <c r="K4" s="74"/>
      <c r="L4" s="74"/>
      <c r="M4" s="74"/>
      <c r="N4" s="75"/>
      <c r="O4" s="77" t="s">
        <v>169</v>
      </c>
    </row>
    <row r="5">
      <c r="B5" s="78"/>
      <c r="C5" s="79" t="s">
        <v>26</v>
      </c>
      <c r="D5" s="80" t="s">
        <v>170</v>
      </c>
      <c r="E5" s="81" t="s">
        <v>709</v>
      </c>
      <c r="F5" s="79" t="s">
        <v>1485</v>
      </c>
      <c r="G5" s="80" t="s">
        <v>1486</v>
      </c>
      <c r="H5" s="80" t="s">
        <v>1487</v>
      </c>
      <c r="I5" s="80" t="s">
        <v>175</v>
      </c>
      <c r="J5" s="80" t="s">
        <v>1488</v>
      </c>
      <c r="K5" s="80" t="s">
        <v>1489</v>
      </c>
      <c r="L5" s="80" t="s">
        <v>172</v>
      </c>
      <c r="M5" s="80" t="s">
        <v>1520</v>
      </c>
      <c r="N5" s="81" t="s">
        <v>178</v>
      </c>
      <c r="O5" s="78"/>
    </row>
    <row r="6">
      <c r="B6" s="84" t="s">
        <v>179</v>
      </c>
      <c r="C6" s="85" t="s">
        <v>180</v>
      </c>
      <c r="D6" s="86"/>
      <c r="E6" s="87"/>
      <c r="F6" s="85" t="s">
        <v>182</v>
      </c>
      <c r="G6" s="96"/>
      <c r="H6" s="103" t="s">
        <v>182</v>
      </c>
      <c r="I6" s="86"/>
      <c r="J6" s="86"/>
      <c r="K6" s="86"/>
      <c r="L6" s="643" t="s">
        <v>1490</v>
      </c>
      <c r="M6" s="643" t="s">
        <v>1490</v>
      </c>
      <c r="N6" s="644" t="s">
        <v>1490</v>
      </c>
      <c r="O6" s="90" t="s">
        <v>183</v>
      </c>
      <c r="P6" s="91"/>
    </row>
    <row r="7">
      <c r="B7" s="92" t="s">
        <v>184</v>
      </c>
      <c r="C7" s="93" t="s">
        <v>185</v>
      </c>
      <c r="D7" s="96"/>
      <c r="E7" s="94"/>
      <c r="F7" s="96"/>
      <c r="G7" s="96"/>
      <c r="H7" s="106"/>
      <c r="I7" s="96"/>
      <c r="J7" s="96"/>
      <c r="K7" s="96"/>
      <c r="L7" s="31"/>
      <c r="M7" s="31"/>
      <c r="N7" s="265"/>
      <c r="O7" s="97"/>
      <c r="P7" s="91"/>
    </row>
    <row r="8">
      <c r="B8" s="92" t="s">
        <v>186</v>
      </c>
      <c r="C8" s="93" t="s">
        <v>187</v>
      </c>
      <c r="D8" s="99" t="s">
        <v>180</v>
      </c>
      <c r="E8" s="94"/>
      <c r="F8" s="96"/>
      <c r="G8" s="96"/>
      <c r="H8" s="96"/>
      <c r="I8" s="96"/>
      <c r="J8" s="96"/>
      <c r="K8" s="96"/>
      <c r="L8" s="31"/>
      <c r="M8" s="31"/>
      <c r="N8" s="265"/>
      <c r="O8" s="100"/>
      <c r="P8" s="91"/>
    </row>
    <row r="9">
      <c r="B9" s="92" t="s">
        <v>189</v>
      </c>
      <c r="C9" s="93" t="s">
        <v>190</v>
      </c>
      <c r="D9" s="99" t="s">
        <v>185</v>
      </c>
      <c r="E9" s="94"/>
      <c r="F9" s="93" t="s">
        <v>188</v>
      </c>
      <c r="G9" s="96"/>
      <c r="H9" s="99" t="s">
        <v>188</v>
      </c>
      <c r="I9" s="96"/>
      <c r="J9" s="96"/>
      <c r="K9" s="96"/>
      <c r="L9" s="31"/>
      <c r="M9" s="31"/>
      <c r="N9" s="265"/>
      <c r="O9" s="102" t="s">
        <v>193</v>
      </c>
      <c r="P9" s="91"/>
    </row>
    <row r="10">
      <c r="B10" s="92" t="s">
        <v>194</v>
      </c>
      <c r="C10" s="93" t="s">
        <v>195</v>
      </c>
      <c r="D10" s="96"/>
      <c r="E10" s="94"/>
      <c r="F10" s="96"/>
      <c r="G10" s="96"/>
      <c r="H10" s="96"/>
      <c r="I10" s="96"/>
      <c r="J10" s="96"/>
      <c r="K10" s="96"/>
      <c r="L10" s="31"/>
      <c r="M10" s="31"/>
      <c r="N10" s="265"/>
      <c r="O10" s="97"/>
      <c r="P10" s="91"/>
    </row>
    <row r="11">
      <c r="B11" s="92" t="s">
        <v>196</v>
      </c>
      <c r="C11" s="93" t="s">
        <v>197</v>
      </c>
      <c r="D11" s="99" t="s">
        <v>187</v>
      </c>
      <c r="E11" s="94"/>
      <c r="F11" s="93" t="s">
        <v>212</v>
      </c>
      <c r="G11" s="99" t="s">
        <v>182</v>
      </c>
      <c r="H11" s="99" t="s">
        <v>212</v>
      </c>
      <c r="I11" s="96"/>
      <c r="J11" s="96"/>
      <c r="K11" s="96"/>
      <c r="L11" s="31"/>
      <c r="M11" s="31"/>
      <c r="N11" s="265"/>
      <c r="O11" s="97"/>
      <c r="P11" s="91"/>
    </row>
    <row r="12">
      <c r="B12" s="92" t="s">
        <v>200</v>
      </c>
      <c r="C12" s="93" t="s">
        <v>201</v>
      </c>
      <c r="D12" s="99" t="s">
        <v>190</v>
      </c>
      <c r="E12" s="94"/>
      <c r="F12" s="96"/>
      <c r="G12" s="96"/>
      <c r="H12" s="96"/>
      <c r="I12" s="96"/>
      <c r="J12" s="96"/>
      <c r="K12" s="96"/>
      <c r="L12" s="31"/>
      <c r="M12" s="31"/>
      <c r="N12" s="265"/>
      <c r="O12" s="100"/>
      <c r="P12" s="91"/>
    </row>
    <row r="13">
      <c r="B13" s="92" t="s">
        <v>203</v>
      </c>
      <c r="C13" s="93" t="s">
        <v>204</v>
      </c>
      <c r="D13" s="96"/>
      <c r="E13" s="105" t="s">
        <v>180</v>
      </c>
      <c r="F13" s="99" t="s">
        <v>219</v>
      </c>
      <c r="G13" s="99" t="s">
        <v>188</v>
      </c>
      <c r="H13" s="99" t="s">
        <v>219</v>
      </c>
      <c r="I13" s="99" t="s">
        <v>182</v>
      </c>
      <c r="J13" s="96"/>
      <c r="K13" s="96"/>
      <c r="L13" s="31"/>
      <c r="M13" s="31"/>
      <c r="N13" s="265"/>
      <c r="O13" s="102" t="s">
        <v>207</v>
      </c>
      <c r="P13" s="91"/>
    </row>
    <row r="14">
      <c r="B14" s="92" t="s">
        <v>208</v>
      </c>
      <c r="C14" s="93" t="s">
        <v>209</v>
      </c>
      <c r="D14" s="99" t="s">
        <v>195</v>
      </c>
      <c r="E14" s="683"/>
      <c r="F14" s="107"/>
      <c r="G14" s="96"/>
      <c r="H14" s="96"/>
      <c r="I14" s="96"/>
      <c r="J14" s="96"/>
      <c r="K14" s="96"/>
      <c r="L14" s="31"/>
      <c r="M14" s="31"/>
      <c r="N14" s="265"/>
      <c r="O14" s="97"/>
      <c r="P14" s="91"/>
    </row>
    <row r="15">
      <c r="B15" s="92" t="s">
        <v>210</v>
      </c>
      <c r="C15" s="93" t="s">
        <v>211</v>
      </c>
      <c r="D15" s="99" t="s">
        <v>197</v>
      </c>
      <c r="E15" s="105" t="s">
        <v>185</v>
      </c>
      <c r="F15" s="99" t="s">
        <v>227</v>
      </c>
      <c r="G15" s="99" t="s">
        <v>212</v>
      </c>
      <c r="H15" s="99" t="s">
        <v>227</v>
      </c>
      <c r="I15" s="99" t="s">
        <v>188</v>
      </c>
      <c r="J15" s="99" t="s">
        <v>182</v>
      </c>
      <c r="K15" s="96"/>
      <c r="L15" s="31"/>
      <c r="M15" s="31"/>
      <c r="N15" s="265"/>
      <c r="O15" s="97"/>
      <c r="P15" s="91"/>
    </row>
    <row r="16">
      <c r="B16" s="92" t="s">
        <v>214</v>
      </c>
      <c r="C16" s="93" t="s">
        <v>215</v>
      </c>
      <c r="D16" s="99" t="s">
        <v>201</v>
      </c>
      <c r="E16" s="105" t="s">
        <v>187</v>
      </c>
      <c r="F16" s="107"/>
      <c r="G16" s="106"/>
      <c r="H16" s="96"/>
      <c r="I16" s="96"/>
      <c r="J16" s="96"/>
      <c r="K16" s="96"/>
      <c r="L16" s="31"/>
      <c r="M16" s="31"/>
      <c r="N16" s="265"/>
      <c r="O16" s="100"/>
      <c r="P16" s="91"/>
    </row>
    <row r="17">
      <c r="B17" s="92" t="s">
        <v>216</v>
      </c>
      <c r="C17" s="93" t="s">
        <v>1492</v>
      </c>
      <c r="D17" s="99" t="s">
        <v>204</v>
      </c>
      <c r="E17" s="105" t="s">
        <v>190</v>
      </c>
      <c r="F17" s="107"/>
      <c r="G17" s="99" t="s">
        <v>219</v>
      </c>
      <c r="H17" s="96"/>
      <c r="I17" s="99" t="s">
        <v>212</v>
      </c>
      <c r="J17" s="99" t="s">
        <v>188</v>
      </c>
      <c r="K17" s="96"/>
      <c r="L17" s="31"/>
      <c r="M17" s="31"/>
      <c r="N17" s="265"/>
      <c r="O17" s="102" t="s">
        <v>221</v>
      </c>
      <c r="P17" s="91"/>
    </row>
    <row r="18">
      <c r="B18" s="92" t="s">
        <v>222</v>
      </c>
      <c r="C18" s="93" t="s">
        <v>1493</v>
      </c>
      <c r="D18" s="99" t="s">
        <v>1521</v>
      </c>
      <c r="E18" s="105" t="s">
        <v>195</v>
      </c>
      <c r="F18" s="107"/>
      <c r="G18" s="96"/>
      <c r="H18" s="96"/>
      <c r="I18" s="96"/>
      <c r="J18" s="96"/>
      <c r="K18" s="96"/>
      <c r="L18" s="31"/>
      <c r="M18" s="31"/>
      <c r="N18" s="265"/>
      <c r="O18" s="97"/>
      <c r="P18" s="91"/>
    </row>
    <row r="19">
      <c r="B19" s="92" t="s">
        <v>224</v>
      </c>
      <c r="C19" s="93" t="s">
        <v>1494</v>
      </c>
      <c r="D19" s="99" t="s">
        <v>1522</v>
      </c>
      <c r="E19" s="105" t="s">
        <v>1523</v>
      </c>
      <c r="F19" s="107"/>
      <c r="G19" s="99" t="s">
        <v>227</v>
      </c>
      <c r="H19" s="96"/>
      <c r="I19" s="99" t="s">
        <v>219</v>
      </c>
      <c r="J19" s="99" t="s">
        <v>212</v>
      </c>
      <c r="K19" s="99" t="s">
        <v>182</v>
      </c>
      <c r="L19" s="31"/>
      <c r="M19" s="31"/>
      <c r="N19" s="265"/>
      <c r="O19" s="97"/>
      <c r="P19" s="91"/>
    </row>
    <row r="20">
      <c r="B20" s="92" t="s">
        <v>231</v>
      </c>
      <c r="C20" s="107"/>
      <c r="D20" s="99" t="s">
        <v>1524</v>
      </c>
      <c r="E20" s="105" t="s">
        <v>1525</v>
      </c>
      <c r="F20" s="107"/>
      <c r="G20" s="96"/>
      <c r="H20" s="96"/>
      <c r="I20" s="99" t="s">
        <v>227</v>
      </c>
      <c r="J20" s="99" t="s">
        <v>219</v>
      </c>
      <c r="K20" s="99" t="s">
        <v>188</v>
      </c>
      <c r="L20" s="31"/>
      <c r="M20" s="31"/>
      <c r="N20" s="265"/>
      <c r="O20" s="100"/>
      <c r="P20" s="91"/>
    </row>
    <row r="21">
      <c r="B21" s="92" t="s">
        <v>236</v>
      </c>
      <c r="C21" s="107"/>
      <c r="D21" s="99" t="s">
        <v>1526</v>
      </c>
      <c r="E21" s="105" t="s">
        <v>1491</v>
      </c>
      <c r="F21" s="107"/>
      <c r="G21" s="96"/>
      <c r="H21" s="96"/>
      <c r="I21" s="106"/>
      <c r="J21" s="106"/>
      <c r="K21" s="96"/>
      <c r="L21" s="31"/>
      <c r="M21" s="31"/>
      <c r="N21" s="265"/>
      <c r="O21" s="102" t="s">
        <v>240</v>
      </c>
      <c r="P21" s="91"/>
    </row>
    <row r="22">
      <c r="B22" s="92" t="s">
        <v>241</v>
      </c>
      <c r="C22" s="107"/>
      <c r="D22" s="96"/>
      <c r="E22" s="105" t="s">
        <v>1492</v>
      </c>
      <c r="F22" s="107"/>
      <c r="G22" s="96"/>
      <c r="H22" s="96"/>
      <c r="I22" s="106"/>
      <c r="J22" s="99" t="s">
        <v>227</v>
      </c>
      <c r="K22" s="99" t="s">
        <v>212</v>
      </c>
      <c r="L22" s="31"/>
      <c r="M22" s="31"/>
      <c r="N22" s="265"/>
      <c r="O22" s="97"/>
      <c r="P22" s="91"/>
    </row>
    <row r="23">
      <c r="B23" s="92" t="s">
        <v>243</v>
      </c>
      <c r="C23" s="96"/>
      <c r="D23" s="96"/>
      <c r="E23" s="105" t="s">
        <v>1493</v>
      </c>
      <c r="F23" s="107"/>
      <c r="G23" s="96"/>
      <c r="H23" s="96"/>
      <c r="I23" s="96"/>
      <c r="J23" s="96"/>
      <c r="K23" s="99" t="s">
        <v>219</v>
      </c>
      <c r="L23" s="31"/>
      <c r="M23" s="31"/>
      <c r="N23" s="265"/>
      <c r="O23" s="97"/>
    </row>
    <row r="24">
      <c r="B24" s="92" t="s">
        <v>244</v>
      </c>
      <c r="C24" s="96"/>
      <c r="D24" s="96"/>
      <c r="E24" s="105" t="s">
        <v>1494</v>
      </c>
      <c r="F24" s="107"/>
      <c r="G24" s="96"/>
      <c r="H24" s="96"/>
      <c r="I24" s="96"/>
      <c r="J24" s="96"/>
      <c r="K24" s="96"/>
      <c r="L24" s="31"/>
      <c r="M24" s="31"/>
      <c r="N24" s="265"/>
      <c r="O24" s="100"/>
    </row>
    <row r="25">
      <c r="B25" s="92" t="s">
        <v>245</v>
      </c>
      <c r="C25" s="96"/>
      <c r="D25" s="96"/>
      <c r="E25" s="96"/>
      <c r="F25" s="107"/>
      <c r="G25" s="96"/>
      <c r="H25" s="96"/>
      <c r="I25" s="106"/>
      <c r="J25" s="106"/>
      <c r="K25" s="99" t="s">
        <v>227</v>
      </c>
      <c r="L25" s="31"/>
      <c r="M25" s="31"/>
      <c r="N25" s="265"/>
      <c r="O25" s="102" t="s">
        <v>246</v>
      </c>
    </row>
    <row r="26">
      <c r="B26" s="92" t="s">
        <v>247</v>
      </c>
      <c r="C26" s="96"/>
      <c r="D26" s="96"/>
      <c r="E26" s="96"/>
      <c r="F26" s="107"/>
      <c r="G26" s="96"/>
      <c r="H26" s="96"/>
      <c r="I26" s="96"/>
      <c r="J26" s="96"/>
      <c r="K26" s="96"/>
      <c r="L26" s="31"/>
      <c r="M26" s="31"/>
      <c r="N26" s="265"/>
      <c r="O26" s="97"/>
    </row>
    <row r="27">
      <c r="B27" s="92" t="s">
        <v>248</v>
      </c>
      <c r="C27" s="96"/>
      <c r="D27" s="96"/>
      <c r="E27" s="96"/>
      <c r="F27" s="107"/>
      <c r="G27" s="96"/>
      <c r="H27" s="96"/>
      <c r="I27" s="96"/>
      <c r="J27" s="96"/>
      <c r="K27" s="96"/>
      <c r="L27" s="31"/>
      <c r="M27" s="31"/>
      <c r="N27" s="265"/>
      <c r="O27" s="97"/>
    </row>
    <row r="28">
      <c r="B28" s="92" t="s">
        <v>249</v>
      </c>
      <c r="C28" s="107"/>
      <c r="D28" s="96"/>
      <c r="E28" s="96"/>
      <c r="F28" s="107"/>
      <c r="G28" s="96"/>
      <c r="H28" s="96"/>
      <c r="I28" s="106"/>
      <c r="J28" s="106"/>
      <c r="K28" s="96"/>
      <c r="L28" s="31"/>
      <c r="M28" s="31"/>
      <c r="N28" s="265"/>
      <c r="O28" s="97"/>
    </row>
    <row r="29">
      <c r="B29" s="645"/>
      <c r="C29" s="107"/>
      <c r="D29" s="96"/>
      <c r="E29" s="96"/>
      <c r="F29" s="107"/>
      <c r="G29" s="96"/>
      <c r="H29" s="96"/>
      <c r="I29" s="96"/>
      <c r="J29" s="96"/>
      <c r="K29" s="96"/>
      <c r="L29" s="31"/>
      <c r="M29" s="31"/>
      <c r="N29" s="265"/>
      <c r="O29" s="97"/>
    </row>
    <row r="30">
      <c r="B30" s="110"/>
      <c r="C30" s="111"/>
      <c r="D30" s="112"/>
      <c r="E30" s="112"/>
      <c r="F30" s="111"/>
      <c r="G30" s="112"/>
      <c r="H30" s="112"/>
      <c r="I30" s="115"/>
      <c r="J30" s="115"/>
      <c r="K30" s="115"/>
      <c r="L30" s="39"/>
      <c r="M30" s="39"/>
      <c r="N30" s="646"/>
      <c r="O30" s="78"/>
    </row>
    <row r="31">
      <c r="B31" s="117" t="s">
        <v>1498</v>
      </c>
      <c r="C31" s="1"/>
      <c r="D31" s="1"/>
      <c r="E31" s="1"/>
      <c r="F31" s="1"/>
      <c r="G31" s="1"/>
      <c r="H31" s="1"/>
      <c r="I31" s="1"/>
      <c r="J31" s="1"/>
      <c r="K31" s="1"/>
      <c r="L31" s="1"/>
      <c r="M31" s="1"/>
      <c r="N31" s="1"/>
      <c r="O31" s="1"/>
    </row>
    <row r="32">
      <c r="B32" s="117" t="s">
        <v>1499</v>
      </c>
      <c r="C32" s="1"/>
      <c r="D32" s="1"/>
      <c r="E32" s="1"/>
      <c r="F32" s="1"/>
      <c r="G32" s="1"/>
      <c r="H32" s="1"/>
      <c r="I32" s="1"/>
      <c r="J32" s="1"/>
      <c r="K32" s="1"/>
      <c r="L32" s="1"/>
      <c r="M32" s="1"/>
      <c r="N32" s="1"/>
      <c r="O32" s="1"/>
    </row>
    <row r="33">
      <c r="B33" s="117" t="s">
        <v>1500</v>
      </c>
      <c r="C33" s="1"/>
      <c r="D33" s="1"/>
      <c r="E33" s="1"/>
      <c r="F33" s="1"/>
      <c r="G33" s="1"/>
      <c r="H33" s="1"/>
      <c r="I33" s="1"/>
      <c r="J33" s="1"/>
      <c r="K33" s="1"/>
      <c r="L33" s="1"/>
      <c r="M33" s="1"/>
      <c r="N33" s="1"/>
      <c r="O33" s="1"/>
    </row>
    <row r="34">
      <c r="B34" s="117" t="s">
        <v>1501</v>
      </c>
      <c r="C34" s="1"/>
      <c r="D34" s="1"/>
      <c r="E34" s="1"/>
      <c r="F34" s="1"/>
      <c r="G34" s="1"/>
      <c r="H34" s="1"/>
      <c r="I34" s="1"/>
      <c r="J34" s="1"/>
      <c r="K34" s="1"/>
      <c r="L34" s="1"/>
      <c r="M34" s="1"/>
      <c r="N34" s="1"/>
      <c r="O34" s="1"/>
    </row>
    <row r="35">
      <c r="B35" s="647" t="s">
        <v>1502</v>
      </c>
      <c r="C35" s="1"/>
      <c r="D35" s="1"/>
      <c r="E35" s="1"/>
      <c r="F35" s="1"/>
      <c r="G35" s="1"/>
      <c r="H35" s="1"/>
      <c r="I35" s="1"/>
      <c r="J35" s="1"/>
      <c r="K35" s="1"/>
      <c r="L35" s="1"/>
      <c r="M35" s="1"/>
      <c r="N35" s="1"/>
      <c r="O35" s="1"/>
    </row>
    <row r="36" hidden="1">
      <c r="C36" s="1"/>
      <c r="D36" s="1"/>
      <c r="E36" s="1"/>
      <c r="F36" s="1"/>
      <c r="G36" s="1"/>
      <c r="H36" s="1"/>
      <c r="I36" s="1"/>
      <c r="J36" s="1"/>
      <c r="K36" s="1"/>
      <c r="L36" s="1"/>
      <c r="M36" s="1"/>
      <c r="N36" s="1"/>
      <c r="O36" s="1"/>
    </row>
    <row r="37" hidden="1">
      <c r="B37" s="648" t="s">
        <v>1503</v>
      </c>
      <c r="C37" s="1"/>
      <c r="D37" s="1"/>
      <c r="E37" s="1"/>
      <c r="F37" s="1"/>
      <c r="G37" s="1"/>
      <c r="I37" s="1"/>
      <c r="J37" s="1"/>
      <c r="K37" s="1"/>
      <c r="L37" s="1"/>
      <c r="M37" s="1"/>
      <c r="N37" s="1"/>
      <c r="O37" s="1"/>
    </row>
    <row r="38" hidden="1">
      <c r="B38" s="649" t="s">
        <v>1504</v>
      </c>
      <c r="C38" s="1"/>
      <c r="D38" s="1"/>
      <c r="E38" s="1"/>
      <c r="F38" s="1"/>
      <c r="G38" s="1"/>
      <c r="H38" s="1"/>
      <c r="I38" s="1"/>
      <c r="J38" s="1"/>
      <c r="K38" s="1"/>
      <c r="L38" s="1"/>
      <c r="M38" s="1"/>
      <c r="N38" s="1"/>
      <c r="O38" s="1"/>
    </row>
    <row r="39" hidden="1">
      <c r="B39" s="649" t="s">
        <v>1505</v>
      </c>
      <c r="C39" s="1"/>
      <c r="D39" s="1"/>
      <c r="E39" s="1"/>
      <c r="F39" s="1"/>
      <c r="G39" s="1"/>
      <c r="I39" s="1"/>
      <c r="J39" s="1"/>
      <c r="K39" s="1"/>
      <c r="L39" s="1"/>
      <c r="M39" s="1"/>
      <c r="N39" s="1"/>
      <c r="O39" s="1"/>
    </row>
    <row r="40" hidden="1">
      <c r="A40" s="650"/>
      <c r="B40" s="649" t="s">
        <v>1506</v>
      </c>
      <c r="C40" s="651"/>
      <c r="D40" s="651"/>
      <c r="E40" s="651"/>
      <c r="F40" s="651"/>
      <c r="G40" s="651"/>
      <c r="H40" s="651"/>
      <c r="I40" s="651"/>
      <c r="J40" s="651"/>
      <c r="K40" s="651"/>
      <c r="L40" s="651"/>
      <c r="M40" s="651"/>
      <c r="N40" s="651"/>
      <c r="O40" s="651"/>
      <c r="P40" s="650"/>
    </row>
    <row r="41" hidden="1">
      <c r="A41" s="650"/>
      <c r="B41" s="649" t="s">
        <v>0</v>
      </c>
      <c r="C41" s="651"/>
      <c r="D41" s="651"/>
      <c r="E41" s="651"/>
      <c r="F41" s="651"/>
      <c r="G41" s="651"/>
      <c r="H41" s="651"/>
      <c r="I41" s="651"/>
      <c r="J41" s="651"/>
      <c r="K41" s="651"/>
      <c r="L41" s="651"/>
      <c r="M41" s="651"/>
      <c r="N41" s="651"/>
      <c r="O41" s="651"/>
      <c r="P41" s="650"/>
    </row>
    <row r="42" hidden="1">
      <c r="A42" s="650"/>
      <c r="B42" s="649" t="s">
        <v>1507</v>
      </c>
      <c r="C42" s="651"/>
      <c r="D42" s="651"/>
      <c r="E42" s="651"/>
      <c r="F42" s="651"/>
      <c r="G42" s="651"/>
      <c r="H42" s="651"/>
      <c r="I42" s="651"/>
      <c r="J42" s="651"/>
      <c r="K42" s="651"/>
      <c r="L42" s="651"/>
      <c r="M42" s="651"/>
      <c r="N42" s="651"/>
      <c r="O42" s="651"/>
      <c r="P42" s="650"/>
    </row>
    <row r="43" hidden="1">
      <c r="B43" s="649" t="s">
        <v>1508</v>
      </c>
      <c r="C43" s="1"/>
      <c r="D43" s="1"/>
      <c r="E43" s="1"/>
      <c r="F43" s="1"/>
      <c r="G43" s="1"/>
      <c r="H43" s="1"/>
      <c r="I43" s="1"/>
      <c r="J43" s="1"/>
      <c r="K43" s="1"/>
      <c r="L43" s="1"/>
      <c r="M43" s="1"/>
      <c r="N43" s="1"/>
      <c r="O43" s="1"/>
    </row>
    <row r="44" hidden="1">
      <c r="B44" s="648" t="s">
        <v>1509</v>
      </c>
      <c r="C44" s="1"/>
      <c r="D44" s="1"/>
      <c r="E44" s="1"/>
      <c r="F44" s="1"/>
      <c r="G44" s="1"/>
      <c r="H44" s="1"/>
      <c r="I44" s="1"/>
      <c r="J44" s="1"/>
      <c r="K44" s="1"/>
      <c r="L44" s="1"/>
      <c r="M44" s="1"/>
      <c r="N44" s="1"/>
      <c r="O44" s="1"/>
    </row>
    <row r="45" hidden="1">
      <c r="B45" s="648" t="s">
        <v>1510</v>
      </c>
      <c r="C45" s="1"/>
      <c r="D45" s="1"/>
      <c r="E45" s="1"/>
      <c r="F45" s="1"/>
      <c r="G45" s="1"/>
      <c r="I45" s="1"/>
      <c r="J45" s="1"/>
      <c r="K45" s="1"/>
      <c r="L45" s="1"/>
      <c r="M45" s="1"/>
      <c r="N45" s="1"/>
      <c r="O45" s="1"/>
    </row>
    <row r="46" hidden="1">
      <c r="B46" s="648" t="s">
        <v>1511</v>
      </c>
      <c r="C46" s="1"/>
      <c r="D46" s="1"/>
      <c r="E46" s="1"/>
      <c r="F46" s="1"/>
      <c r="G46" s="1"/>
      <c r="H46" s="1"/>
      <c r="I46" s="1"/>
      <c r="J46" s="1"/>
      <c r="K46" s="1"/>
      <c r="L46" s="1"/>
      <c r="M46" s="1"/>
      <c r="N46" s="1"/>
      <c r="O46" s="1"/>
    </row>
    <row r="47" hidden="1">
      <c r="B47" s="648" t="s">
        <v>1512</v>
      </c>
      <c r="C47" s="1"/>
      <c r="D47" s="1"/>
      <c r="E47" s="1"/>
      <c r="F47" s="1"/>
      <c r="G47" s="1"/>
      <c r="H47" s="1"/>
      <c r="I47" s="1"/>
      <c r="J47" s="1"/>
      <c r="K47" s="1"/>
      <c r="L47" s="1"/>
      <c r="M47" s="1"/>
      <c r="N47" s="1"/>
      <c r="O47" s="1"/>
    </row>
    <row r="48">
      <c r="B48" s="1"/>
      <c r="C48" s="1"/>
      <c r="D48" s="1"/>
      <c r="E48" s="1"/>
      <c r="F48" s="1"/>
      <c r="G48" s="1"/>
      <c r="H48" s="1"/>
      <c r="I48" s="1"/>
      <c r="J48" s="1"/>
      <c r="K48" s="1"/>
      <c r="L48" s="1"/>
      <c r="M48" s="1"/>
      <c r="N48" s="1"/>
      <c r="O48" s="1"/>
    </row>
    <row r="49">
      <c r="A49" s="4"/>
      <c r="B49" s="118" t="s">
        <v>252</v>
      </c>
      <c r="C49" s="5"/>
      <c r="D49" s="5"/>
      <c r="E49" s="5"/>
      <c r="F49" s="5"/>
      <c r="G49" s="5"/>
      <c r="H49" s="5"/>
      <c r="I49" s="5"/>
      <c r="J49" s="5"/>
      <c r="K49" s="5"/>
      <c r="L49" s="5"/>
      <c r="M49" s="5"/>
      <c r="N49" s="5"/>
      <c r="O49" s="5"/>
      <c r="P49" s="4"/>
    </row>
    <row r="50">
      <c r="B50" s="119"/>
      <c r="C50" s="1"/>
      <c r="D50" s="1"/>
      <c r="E50" s="1"/>
      <c r="F50" s="1"/>
      <c r="G50" s="1"/>
      <c r="H50" s="1"/>
      <c r="I50" s="1"/>
      <c r="J50" s="1"/>
      <c r="K50" s="1"/>
      <c r="L50" s="1"/>
      <c r="M50" s="1"/>
      <c r="N50" s="1"/>
      <c r="O50" s="1"/>
    </row>
    <row r="51">
      <c r="B51" s="119" t="s">
        <v>253</v>
      </c>
      <c r="C51" s="1"/>
      <c r="D51" s="1"/>
      <c r="E51" s="1"/>
      <c r="F51" s="1"/>
      <c r="G51" s="1"/>
      <c r="H51" s="1"/>
      <c r="I51" s="1"/>
      <c r="J51" s="1"/>
      <c r="K51" s="1"/>
      <c r="L51" s="1"/>
      <c r="M51" s="1"/>
      <c r="N51" s="1"/>
      <c r="O51" s="1"/>
    </row>
    <row r="52">
      <c r="B52" s="120" t="s">
        <v>26</v>
      </c>
      <c r="C52" s="120" t="s">
        <v>254</v>
      </c>
      <c r="D52" s="123"/>
      <c r="E52" s="123"/>
      <c r="F52" s="123"/>
      <c r="G52" s="123"/>
      <c r="H52" s="123"/>
      <c r="I52" s="123"/>
      <c r="J52" s="123"/>
      <c r="K52" s="123"/>
      <c r="L52" s="123"/>
      <c r="M52" s="123"/>
      <c r="N52" s="123"/>
      <c r="O52" s="1"/>
    </row>
    <row r="53">
      <c r="B53" s="123"/>
      <c r="C53" s="120" t="s">
        <v>255</v>
      </c>
      <c r="D53" s="123"/>
      <c r="E53" s="123"/>
      <c r="F53" s="123"/>
      <c r="G53" s="123"/>
      <c r="H53" s="123"/>
      <c r="I53" s="123"/>
      <c r="J53" s="123"/>
      <c r="K53" s="123"/>
      <c r="L53" s="123"/>
      <c r="M53" s="123"/>
      <c r="N53" s="123"/>
      <c r="O53" s="1"/>
    </row>
    <row r="54">
      <c r="B54" s="123"/>
      <c r="C54" s="123"/>
      <c r="D54" s="123"/>
      <c r="E54" s="123"/>
      <c r="F54" s="123"/>
      <c r="G54" s="123"/>
      <c r="H54" s="123"/>
      <c r="I54" s="123"/>
      <c r="J54" s="123"/>
      <c r="K54" s="123"/>
      <c r="L54" s="123"/>
      <c r="M54" s="123"/>
      <c r="N54" s="123"/>
      <c r="O54" s="1"/>
    </row>
    <row r="55">
      <c r="B55" s="120" t="s">
        <v>170</v>
      </c>
      <c r="C55" s="120" t="s">
        <v>254</v>
      </c>
      <c r="D55" s="123"/>
      <c r="E55" s="123"/>
      <c r="F55" s="123"/>
      <c r="G55" s="123"/>
      <c r="H55" s="123"/>
      <c r="I55" s="123"/>
      <c r="J55" s="123"/>
      <c r="K55" s="123"/>
      <c r="L55" s="123"/>
      <c r="M55" s="123"/>
      <c r="N55" s="123"/>
      <c r="O55" s="1"/>
    </row>
    <row r="56">
      <c r="B56" s="123"/>
      <c r="C56" s="120" t="s">
        <v>256</v>
      </c>
      <c r="D56" s="123"/>
      <c r="E56" s="123"/>
      <c r="F56" s="123"/>
      <c r="G56" s="123"/>
      <c r="H56" s="123"/>
      <c r="I56" s="123"/>
      <c r="J56" s="123"/>
      <c r="K56" s="123"/>
      <c r="L56" s="123"/>
      <c r="M56" s="123"/>
      <c r="N56" s="123"/>
      <c r="O56" s="1"/>
    </row>
    <row r="57">
      <c r="B57" s="123"/>
      <c r="C57" s="120" t="s">
        <v>257</v>
      </c>
      <c r="D57" s="123"/>
      <c r="E57" s="123"/>
      <c r="F57" s="123"/>
      <c r="G57" s="123"/>
      <c r="H57" s="123"/>
      <c r="I57" s="123"/>
      <c r="J57" s="123"/>
      <c r="K57" s="123"/>
      <c r="L57" s="123"/>
      <c r="M57" s="123"/>
      <c r="N57" s="123"/>
      <c r="O57" s="1"/>
    </row>
    <row r="58">
      <c r="D58" s="123"/>
      <c r="E58" s="123"/>
      <c r="F58" s="123"/>
      <c r="G58" s="123"/>
      <c r="H58" s="123"/>
      <c r="I58" s="123"/>
      <c r="J58" s="123"/>
      <c r="K58" s="123"/>
      <c r="L58" s="123"/>
      <c r="M58" s="123"/>
      <c r="N58" s="123"/>
      <c r="O58" s="1"/>
    </row>
    <row r="59">
      <c r="B59" s="120" t="s">
        <v>709</v>
      </c>
      <c r="C59" s="120" t="s">
        <v>258</v>
      </c>
      <c r="D59" s="123"/>
      <c r="E59" s="123"/>
      <c r="F59" s="123"/>
      <c r="G59" s="123"/>
      <c r="H59" s="123"/>
      <c r="I59" s="123"/>
      <c r="J59" s="123"/>
      <c r="K59" s="123"/>
      <c r="L59" s="123"/>
      <c r="M59" s="123"/>
      <c r="N59" s="123"/>
      <c r="O59" s="1"/>
    </row>
    <row r="60">
      <c r="B60" s="123"/>
      <c r="C60" s="120" t="s">
        <v>259</v>
      </c>
      <c r="D60" s="123"/>
      <c r="E60" s="123"/>
      <c r="F60" s="123"/>
      <c r="G60" s="123"/>
      <c r="H60" s="123"/>
      <c r="I60" s="123"/>
      <c r="J60" s="123"/>
      <c r="K60" s="123"/>
      <c r="L60" s="123"/>
      <c r="M60" s="123"/>
      <c r="N60" s="123"/>
      <c r="O60" s="1"/>
    </row>
    <row r="61">
      <c r="B61" s="123"/>
      <c r="C61" s="120" t="s">
        <v>260</v>
      </c>
      <c r="D61" s="123"/>
      <c r="E61" s="123"/>
      <c r="F61" s="123"/>
      <c r="G61" s="123"/>
      <c r="H61" s="123"/>
      <c r="I61" s="123"/>
      <c r="J61" s="123"/>
      <c r="K61" s="123"/>
      <c r="L61" s="123"/>
      <c r="M61" s="123"/>
      <c r="N61" s="123"/>
      <c r="O61" s="1"/>
    </row>
    <row r="62">
      <c r="B62" s="123"/>
      <c r="C62" s="123"/>
      <c r="D62" s="123"/>
      <c r="E62" s="123"/>
      <c r="F62" s="123"/>
      <c r="G62" s="123"/>
      <c r="H62" s="123"/>
      <c r="I62" s="123"/>
      <c r="J62" s="123"/>
      <c r="K62" s="123"/>
      <c r="L62" s="123"/>
      <c r="M62" s="123"/>
      <c r="N62" s="123"/>
      <c r="O62" s="1"/>
    </row>
    <row r="63">
      <c r="B63" s="119" t="s">
        <v>261</v>
      </c>
      <c r="C63" s="1"/>
      <c r="D63" s="1"/>
      <c r="E63" s="1"/>
      <c r="F63" s="1"/>
      <c r="G63" s="1"/>
      <c r="H63" s="1"/>
      <c r="I63" s="1"/>
      <c r="J63" s="1"/>
      <c r="K63" s="1"/>
      <c r="L63" s="1"/>
      <c r="M63" s="1"/>
      <c r="N63" s="1"/>
      <c r="O63" s="1"/>
    </row>
    <row r="64">
      <c r="B64" s="123"/>
      <c r="C64" s="1"/>
      <c r="D64" s="1"/>
      <c r="E64" s="1"/>
      <c r="F64" s="1"/>
      <c r="G64" s="1"/>
      <c r="H64" s="1"/>
      <c r="I64" s="1"/>
      <c r="J64" s="1"/>
      <c r="K64" s="1"/>
      <c r="L64" s="1"/>
      <c r="M64" s="1"/>
      <c r="N64" s="1"/>
      <c r="O64" s="1"/>
    </row>
    <row r="65">
      <c r="A65" s="4"/>
      <c r="B65" s="118" t="s">
        <v>265</v>
      </c>
      <c r="C65" s="5"/>
      <c r="D65" s="5"/>
      <c r="E65" s="5"/>
      <c r="F65" s="5"/>
      <c r="G65" s="5"/>
      <c r="H65" s="5"/>
      <c r="I65" s="5"/>
      <c r="J65" s="5"/>
      <c r="K65" s="5"/>
      <c r="L65" s="5"/>
      <c r="M65" s="5"/>
      <c r="N65" s="5"/>
      <c r="O65" s="5"/>
      <c r="P65" s="4"/>
    </row>
    <row r="66">
      <c r="B66" s="123"/>
      <c r="C66" s="1"/>
      <c r="D66" s="1"/>
      <c r="E66" s="1"/>
      <c r="F66" s="1"/>
      <c r="G66" s="1"/>
      <c r="H66" s="1"/>
      <c r="I66" s="1"/>
      <c r="J66" s="1"/>
      <c r="K66" s="1"/>
      <c r="L66" s="1"/>
      <c r="M66" s="1"/>
      <c r="N66" s="1"/>
      <c r="O66" s="1"/>
    </row>
    <row r="67">
      <c r="B67" s="119" t="s">
        <v>253</v>
      </c>
      <c r="C67" s="1"/>
      <c r="D67" s="1"/>
      <c r="E67" s="1"/>
      <c r="F67" s="1"/>
      <c r="G67" s="1"/>
      <c r="H67" s="1"/>
      <c r="I67" s="119" t="s">
        <v>1527</v>
      </c>
      <c r="J67" s="1"/>
      <c r="K67" s="1"/>
      <c r="L67" s="1"/>
      <c r="M67" s="1"/>
      <c r="N67" s="1"/>
      <c r="O67" s="1"/>
    </row>
    <row r="68">
      <c r="B68" s="652" t="s">
        <v>26</v>
      </c>
      <c r="C68" s="653" t="s">
        <v>266</v>
      </c>
      <c r="D68" s="654" t="s">
        <v>267</v>
      </c>
      <c r="E68" s="655" t="s">
        <v>268</v>
      </c>
      <c r="F68" s="656"/>
      <c r="G68" s="657"/>
      <c r="H68" s="1"/>
      <c r="I68" s="684" t="s">
        <v>1513</v>
      </c>
      <c r="J68" s="132" t="s">
        <v>270</v>
      </c>
      <c r="K68" s="658" t="s">
        <v>1514</v>
      </c>
      <c r="L68" s="659"/>
      <c r="M68" s="657"/>
      <c r="N68" s="1"/>
      <c r="O68" s="1"/>
    </row>
    <row r="69">
      <c r="B69" s="660"/>
      <c r="C69" s="661" t="s">
        <v>272</v>
      </c>
      <c r="D69" s="662" t="s">
        <v>273</v>
      </c>
      <c r="E69" s="218" t="s">
        <v>274</v>
      </c>
      <c r="F69" s="663"/>
      <c r="G69" s="664"/>
      <c r="H69" s="1"/>
      <c r="I69" s="685" t="s">
        <v>1515</v>
      </c>
      <c r="J69" s="140" t="s">
        <v>1528</v>
      </c>
      <c r="K69" s="665" t="s">
        <v>277</v>
      </c>
      <c r="L69" s="666"/>
      <c r="M69" s="664"/>
      <c r="N69" s="1"/>
      <c r="O69" s="1"/>
    </row>
    <row r="70">
      <c r="B70" s="660"/>
      <c r="C70" s="661" t="s">
        <v>278</v>
      </c>
      <c r="D70" s="662" t="s">
        <v>267</v>
      </c>
      <c r="E70" s="218" t="s">
        <v>279</v>
      </c>
      <c r="F70" s="663"/>
      <c r="G70" s="664"/>
      <c r="H70" s="1"/>
      <c r="I70" s="686" t="s">
        <v>1516</v>
      </c>
      <c r="J70" s="140" t="s">
        <v>281</v>
      </c>
      <c r="K70" s="665" t="s">
        <v>282</v>
      </c>
      <c r="L70" s="666"/>
      <c r="M70" s="664"/>
      <c r="N70" s="1"/>
      <c r="O70" s="1"/>
    </row>
    <row r="71">
      <c r="B71" s="667"/>
      <c r="C71" s="668" t="s">
        <v>283</v>
      </c>
      <c r="D71" s="669" t="s">
        <v>284</v>
      </c>
      <c r="E71" s="670" t="s">
        <v>285</v>
      </c>
      <c r="F71" s="671"/>
      <c r="G71" s="672"/>
      <c r="H71" s="1"/>
      <c r="I71" s="687" t="s">
        <v>1517</v>
      </c>
      <c r="J71" s="140" t="s">
        <v>281</v>
      </c>
      <c r="K71" s="665" t="s">
        <v>287</v>
      </c>
      <c r="L71" s="666"/>
      <c r="M71" s="664"/>
      <c r="N71" s="1"/>
      <c r="O71" s="1"/>
    </row>
    <row r="72">
      <c r="B72" s="673" t="s">
        <v>170</v>
      </c>
      <c r="C72" s="653" t="s">
        <v>266</v>
      </c>
      <c r="D72" s="654" t="s">
        <v>267</v>
      </c>
      <c r="E72" s="655" t="s">
        <v>268</v>
      </c>
      <c r="F72" s="656"/>
      <c r="G72" s="657"/>
      <c r="H72" s="1"/>
      <c r="I72" s="148" t="s">
        <v>1518</v>
      </c>
      <c r="J72" s="149" t="s">
        <v>1529</v>
      </c>
      <c r="K72" s="674" t="s">
        <v>289</v>
      </c>
      <c r="L72" s="675"/>
      <c r="M72" s="672"/>
      <c r="N72" s="1"/>
      <c r="O72" s="1"/>
    </row>
    <row r="73">
      <c r="B73" s="676"/>
      <c r="C73" s="661" t="s">
        <v>272</v>
      </c>
      <c r="D73" s="662" t="s">
        <v>273</v>
      </c>
      <c r="E73" s="218" t="s">
        <v>274</v>
      </c>
      <c r="F73" s="663"/>
      <c r="G73" s="664"/>
      <c r="H73" s="1"/>
      <c r="I73" s="1"/>
      <c r="J73" s="1"/>
      <c r="K73" s="1"/>
      <c r="L73" s="1"/>
      <c r="M73" s="1"/>
      <c r="N73" s="1"/>
      <c r="O73" s="1"/>
    </row>
    <row r="74">
      <c r="B74" s="676"/>
      <c r="C74" s="661" t="s">
        <v>278</v>
      </c>
      <c r="D74" s="662" t="s">
        <v>267</v>
      </c>
      <c r="E74" s="218" t="s">
        <v>290</v>
      </c>
      <c r="F74" s="663"/>
      <c r="G74" s="664"/>
      <c r="H74" s="1"/>
      <c r="I74" s="1"/>
      <c r="J74" s="1"/>
      <c r="K74" s="1"/>
      <c r="L74" s="1"/>
      <c r="M74" s="1"/>
      <c r="N74" s="1"/>
      <c r="O74" s="1"/>
    </row>
    <row r="75">
      <c r="B75" s="677"/>
      <c r="C75" s="668" t="s">
        <v>283</v>
      </c>
      <c r="D75" s="669" t="s">
        <v>291</v>
      </c>
      <c r="E75" s="670" t="s">
        <v>292</v>
      </c>
      <c r="F75" s="671"/>
      <c r="G75" s="672"/>
      <c r="H75" s="1"/>
      <c r="I75" s="1"/>
      <c r="J75" s="1"/>
      <c r="K75" s="1"/>
      <c r="L75" s="1"/>
      <c r="M75" s="1"/>
      <c r="N75" s="1"/>
      <c r="O75" s="1"/>
    </row>
    <row r="76">
      <c r="B76" s="678" t="s">
        <v>709</v>
      </c>
      <c r="C76" s="653" t="s">
        <v>266</v>
      </c>
      <c r="D76" s="653" t="s">
        <v>293</v>
      </c>
      <c r="E76" s="679" t="s">
        <v>268</v>
      </c>
      <c r="F76" s="656"/>
      <c r="G76" s="657"/>
      <c r="H76" s="1"/>
      <c r="I76" s="1"/>
      <c r="J76" s="1"/>
      <c r="K76" s="1"/>
      <c r="L76" s="1"/>
      <c r="M76" s="1"/>
      <c r="N76" s="1"/>
      <c r="O76" s="1"/>
    </row>
    <row r="77">
      <c r="B77" s="680"/>
      <c r="C77" s="661" t="s">
        <v>272</v>
      </c>
      <c r="D77" s="662" t="s">
        <v>293</v>
      </c>
      <c r="E77" s="681" t="s">
        <v>268</v>
      </c>
      <c r="F77" s="663"/>
      <c r="G77" s="664"/>
      <c r="H77" s="1"/>
      <c r="I77" s="1"/>
      <c r="J77" s="1"/>
      <c r="K77" s="1"/>
      <c r="L77" s="1"/>
      <c r="M77" s="1"/>
      <c r="N77" s="1"/>
      <c r="O77" s="1"/>
    </row>
    <row r="78">
      <c r="B78" s="680"/>
      <c r="C78" s="661" t="s">
        <v>278</v>
      </c>
      <c r="D78" s="662" t="s">
        <v>294</v>
      </c>
      <c r="E78" s="218" t="s">
        <v>290</v>
      </c>
      <c r="F78" s="663"/>
      <c r="G78" s="664"/>
      <c r="H78" s="1"/>
      <c r="I78" s="1"/>
      <c r="J78" s="1"/>
      <c r="K78" s="1"/>
      <c r="L78" s="1"/>
      <c r="M78" s="1"/>
      <c r="N78" s="1"/>
      <c r="O78" s="1"/>
    </row>
    <row r="79">
      <c r="B79" s="682"/>
      <c r="C79" s="668" t="s">
        <v>283</v>
      </c>
      <c r="D79" s="669" t="s">
        <v>295</v>
      </c>
      <c r="E79" s="670" t="s">
        <v>296</v>
      </c>
      <c r="F79" s="671"/>
      <c r="G79" s="672"/>
      <c r="H79" s="1"/>
      <c r="I79" s="1"/>
      <c r="J79" s="1"/>
      <c r="K79" s="1"/>
      <c r="L79" s="1"/>
      <c r="M79" s="1"/>
      <c r="N79" s="1"/>
      <c r="O79" s="1"/>
    </row>
    <row r="80">
      <c r="B80" s="120" t="s">
        <v>297</v>
      </c>
      <c r="C80" s="1"/>
      <c r="D80" s="1"/>
      <c r="E80" s="1"/>
      <c r="F80" s="1"/>
      <c r="G80" s="1"/>
      <c r="H80" s="1"/>
      <c r="I80" s="1"/>
      <c r="J80" s="1"/>
      <c r="K80" s="1"/>
      <c r="L80" s="1"/>
      <c r="M80" s="1"/>
      <c r="N80" s="1"/>
      <c r="O80" s="1"/>
    </row>
    <row r="81">
      <c r="B81" s="123"/>
      <c r="C81" s="1"/>
      <c r="D81" s="1"/>
      <c r="E81" s="1"/>
      <c r="F81" s="1"/>
      <c r="G81" s="1"/>
      <c r="H81" s="1"/>
      <c r="I81" s="1"/>
      <c r="J81" s="1"/>
      <c r="K81" s="1"/>
      <c r="L81" s="1"/>
      <c r="M81" s="1"/>
      <c r="N81" s="1"/>
      <c r="O81" s="1"/>
    </row>
  </sheetData>
  <mergeCells count="13">
    <mergeCell ref="O6:O8"/>
    <mergeCell ref="O9:O12"/>
    <mergeCell ref="O13:O16"/>
    <mergeCell ref="O17:O20"/>
    <mergeCell ref="O21:O24"/>
    <mergeCell ref="O25:O30"/>
    <mergeCell ref="B4:B5"/>
    <mergeCell ref="C4:E4"/>
    <mergeCell ref="F4:N4"/>
    <mergeCell ref="O4:O5"/>
    <mergeCell ref="L6:L30"/>
    <mergeCell ref="M6:M30"/>
    <mergeCell ref="N6:N3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2.25"/>
    <col customWidth="1" min="4" max="4" width="19.25"/>
    <col customWidth="1" min="5" max="5" width="16.38"/>
    <col customWidth="1" min="6" max="6" width="12.88"/>
    <col customWidth="1" min="7" max="7" width="48.0"/>
    <col customWidth="1" min="8" max="8" width="43.88"/>
    <col customWidth="1" min="9" max="10" width="12.63"/>
  </cols>
  <sheetData>
    <row r="1">
      <c r="E1" s="1"/>
      <c r="F1" s="1"/>
      <c r="H1" s="2"/>
    </row>
    <row r="2">
      <c r="A2" s="4"/>
      <c r="B2" s="3" t="s">
        <v>0</v>
      </c>
      <c r="C2" s="4"/>
      <c r="D2" s="4"/>
      <c r="E2" s="5"/>
      <c r="F2" s="5"/>
      <c r="G2" s="4"/>
      <c r="H2" s="6"/>
      <c r="I2" s="4"/>
      <c r="J2" s="4"/>
    </row>
    <row r="3">
      <c r="E3" s="1"/>
      <c r="F3" s="1"/>
      <c r="H3" s="2"/>
    </row>
    <row r="4">
      <c r="C4" s="7" t="s">
        <v>1</v>
      </c>
      <c r="E4" s="1"/>
      <c r="F4" s="1"/>
      <c r="H4" s="2"/>
    </row>
    <row r="5">
      <c r="C5" s="7" t="s">
        <v>1530</v>
      </c>
      <c r="E5" s="1"/>
      <c r="F5" s="1"/>
      <c r="H5" s="2"/>
    </row>
    <row r="6">
      <c r="C6" s="8" t="s">
        <v>3</v>
      </c>
      <c r="E6" s="1"/>
      <c r="F6" s="1"/>
      <c r="H6" s="2"/>
    </row>
    <row r="7">
      <c r="C7" s="8"/>
      <c r="E7" s="1"/>
      <c r="F7" s="1"/>
      <c r="H7" s="2"/>
    </row>
    <row r="8">
      <c r="C8" s="8" t="s">
        <v>4</v>
      </c>
      <c r="E8" s="1"/>
      <c r="F8" s="1"/>
      <c r="H8" s="2"/>
    </row>
    <row r="9">
      <c r="C9" s="8"/>
      <c r="E9" s="1"/>
      <c r="F9" s="1"/>
      <c r="H9" s="2"/>
    </row>
    <row r="10">
      <c r="C10" s="8" t="s">
        <v>5</v>
      </c>
      <c r="E10" s="1"/>
      <c r="F10" s="1"/>
      <c r="H10" s="2"/>
    </row>
    <row r="11">
      <c r="C11" s="8"/>
      <c r="E11" s="1"/>
      <c r="F11" s="1"/>
      <c r="H11" s="2"/>
    </row>
    <row r="12">
      <c r="C12" s="9" t="s">
        <v>1531</v>
      </c>
      <c r="E12" s="1"/>
      <c r="F12" s="1"/>
      <c r="H12" s="2"/>
    </row>
    <row r="13">
      <c r="C13" s="8" t="s">
        <v>7</v>
      </c>
      <c r="E13" s="1"/>
      <c r="F13" s="1"/>
      <c r="H13" s="2"/>
    </row>
    <row r="14">
      <c r="C14" s="8" t="s">
        <v>8</v>
      </c>
      <c r="E14" s="1"/>
      <c r="F14" s="1"/>
      <c r="H14" s="2"/>
    </row>
    <row r="15">
      <c r="C15" s="8" t="s">
        <v>9</v>
      </c>
      <c r="E15" s="1"/>
      <c r="F15" s="1"/>
      <c r="H15" s="2"/>
    </row>
    <row r="16">
      <c r="A16" s="10"/>
      <c r="B16" s="10"/>
      <c r="C16" s="8" t="s">
        <v>10</v>
      </c>
      <c r="D16" s="10"/>
      <c r="E16" s="11"/>
      <c r="F16" s="11"/>
      <c r="G16" s="10"/>
      <c r="H16" s="12"/>
      <c r="I16" s="10"/>
      <c r="J16" s="10"/>
    </row>
    <row r="17">
      <c r="A17" s="10"/>
      <c r="B17" s="10"/>
      <c r="C17" s="8" t="s">
        <v>11</v>
      </c>
      <c r="D17" s="10"/>
      <c r="E17" s="11"/>
      <c r="F17" s="11"/>
      <c r="G17" s="10"/>
      <c r="H17" s="12"/>
      <c r="I17" s="10"/>
      <c r="J17" s="10"/>
    </row>
    <row r="18">
      <c r="A18" s="10"/>
      <c r="B18" s="10"/>
      <c r="D18" s="10"/>
      <c r="E18" s="11"/>
      <c r="F18" s="11"/>
      <c r="G18" s="10"/>
      <c r="H18" s="12"/>
      <c r="I18" s="10"/>
      <c r="J18" s="10"/>
    </row>
    <row r="19">
      <c r="A19" s="10"/>
      <c r="B19" s="10"/>
      <c r="C19" s="9" t="s">
        <v>12</v>
      </c>
      <c r="D19" s="10"/>
      <c r="E19" s="11"/>
      <c r="F19" s="11"/>
      <c r="G19" s="10"/>
      <c r="H19" s="12"/>
      <c r="I19" s="10"/>
      <c r="J19" s="10"/>
    </row>
    <row r="20">
      <c r="A20" s="10"/>
      <c r="B20" s="10"/>
      <c r="C20" s="8" t="s">
        <v>13</v>
      </c>
      <c r="D20" s="10"/>
      <c r="E20" s="11"/>
      <c r="F20" s="11"/>
      <c r="G20" s="10"/>
      <c r="H20" s="12"/>
      <c r="I20" s="10"/>
      <c r="J20" s="10"/>
    </row>
    <row r="21">
      <c r="A21" s="10"/>
      <c r="B21" s="10"/>
      <c r="C21" s="8" t="s">
        <v>14</v>
      </c>
      <c r="D21" s="10"/>
      <c r="E21" s="11"/>
      <c r="F21" s="11"/>
      <c r="G21" s="10"/>
      <c r="H21" s="12"/>
      <c r="I21" s="10"/>
      <c r="J21" s="10"/>
    </row>
    <row r="22">
      <c r="A22" s="10"/>
      <c r="B22" s="10"/>
      <c r="C22" s="8" t="s">
        <v>15</v>
      </c>
      <c r="D22" s="10"/>
      <c r="E22" s="11"/>
      <c r="F22" s="11"/>
      <c r="G22" s="10"/>
      <c r="H22" s="12"/>
      <c r="I22" s="10"/>
      <c r="J22" s="10"/>
    </row>
    <row r="23">
      <c r="A23" s="10"/>
      <c r="B23" s="10"/>
      <c r="C23" s="8" t="s">
        <v>16</v>
      </c>
      <c r="D23" s="10"/>
      <c r="E23" s="11"/>
      <c r="F23" s="11"/>
      <c r="G23" s="10"/>
      <c r="H23" s="12"/>
      <c r="I23" s="10"/>
      <c r="J23" s="10"/>
    </row>
    <row r="24">
      <c r="A24" s="10"/>
      <c r="B24" s="10"/>
      <c r="D24" s="10"/>
      <c r="E24" s="11"/>
      <c r="F24" s="11"/>
      <c r="G24" s="10"/>
      <c r="H24" s="12"/>
      <c r="I24" s="10"/>
      <c r="J24" s="10"/>
    </row>
    <row r="25">
      <c r="A25" s="10"/>
      <c r="B25" s="10"/>
      <c r="C25" s="9" t="s">
        <v>17</v>
      </c>
      <c r="D25" s="10"/>
      <c r="E25" s="11"/>
      <c r="F25" s="11"/>
      <c r="G25" s="10"/>
      <c r="H25" s="12"/>
      <c r="I25" s="10"/>
      <c r="J25" s="10"/>
    </row>
    <row r="26">
      <c r="A26" s="10"/>
      <c r="B26" s="10"/>
      <c r="C26" s="8" t="s">
        <v>18</v>
      </c>
      <c r="D26" s="10"/>
      <c r="E26" s="11"/>
      <c r="F26" s="11"/>
      <c r="G26" s="10"/>
      <c r="H26" s="12"/>
      <c r="I26" s="10"/>
      <c r="J26" s="10"/>
    </row>
    <row r="27">
      <c r="A27" s="10"/>
      <c r="B27" s="10"/>
      <c r="C27" s="8" t="s">
        <v>19</v>
      </c>
      <c r="D27" s="10"/>
      <c r="E27" s="11"/>
      <c r="F27" s="11"/>
      <c r="G27" s="10"/>
      <c r="H27" s="12"/>
      <c r="I27" s="10"/>
      <c r="J27" s="10"/>
    </row>
    <row r="28">
      <c r="A28" s="10"/>
      <c r="B28" s="10"/>
      <c r="C28" s="8" t="s">
        <v>20</v>
      </c>
      <c r="D28" s="10"/>
      <c r="E28" s="11"/>
      <c r="F28" s="11"/>
      <c r="G28" s="10"/>
      <c r="H28" s="12"/>
      <c r="I28" s="10"/>
      <c r="J28" s="10"/>
    </row>
    <row r="29">
      <c r="A29" s="10"/>
      <c r="B29" s="10"/>
      <c r="C29" s="8" t="s">
        <v>21</v>
      </c>
      <c r="D29" s="10"/>
      <c r="E29" s="11"/>
      <c r="F29" s="11"/>
      <c r="G29" s="10"/>
      <c r="H29" s="12"/>
      <c r="I29" s="10"/>
      <c r="J29" s="10"/>
    </row>
    <row r="30">
      <c r="A30" s="10"/>
      <c r="B30" s="10"/>
      <c r="C30" s="8" t="s">
        <v>22</v>
      </c>
      <c r="D30" s="10"/>
      <c r="E30" s="11"/>
      <c r="F30" s="11"/>
      <c r="G30" s="10"/>
      <c r="H30" s="12"/>
      <c r="I30" s="10"/>
      <c r="J30" s="10"/>
    </row>
    <row r="31">
      <c r="A31" s="10"/>
      <c r="B31" s="10"/>
      <c r="C31" s="10"/>
      <c r="D31" s="10"/>
      <c r="E31" s="11"/>
      <c r="F31" s="11"/>
      <c r="G31" s="8" t="s">
        <v>1532</v>
      </c>
      <c r="H31" s="12"/>
      <c r="I31" s="10"/>
      <c r="J31" s="10"/>
    </row>
    <row r="32">
      <c r="C32" s="688" t="s">
        <v>572</v>
      </c>
      <c r="D32" s="688" t="s">
        <v>28</v>
      </c>
      <c r="E32" s="688" t="s">
        <v>29</v>
      </c>
      <c r="F32" s="688" t="s">
        <v>30</v>
      </c>
      <c r="G32" s="689" t="s">
        <v>1533</v>
      </c>
      <c r="H32" s="688" t="s">
        <v>27</v>
      </c>
      <c r="I32" s="10"/>
      <c r="J32" s="10"/>
    </row>
    <row r="33">
      <c r="C33" s="32" t="s">
        <v>26</v>
      </c>
      <c r="D33" s="261" t="s">
        <v>1534</v>
      </c>
      <c r="E33" s="261" t="s">
        <v>40</v>
      </c>
      <c r="F33" s="32">
        <v>1.0</v>
      </c>
      <c r="G33" s="690" t="s">
        <v>41</v>
      </c>
      <c r="H33" s="691" t="s">
        <v>1535</v>
      </c>
      <c r="I33" s="10"/>
      <c r="J33" s="10"/>
    </row>
    <row r="34">
      <c r="C34" s="32" t="s">
        <v>26</v>
      </c>
      <c r="D34" s="31"/>
      <c r="E34" s="31"/>
      <c r="F34" s="32">
        <v>2.0</v>
      </c>
      <c r="G34" s="31"/>
      <c r="H34" s="31"/>
      <c r="I34" s="10"/>
      <c r="J34" s="10"/>
    </row>
    <row r="35">
      <c r="C35" s="32" t="s">
        <v>26</v>
      </c>
      <c r="D35" s="31"/>
      <c r="E35" s="31"/>
      <c r="F35" s="32">
        <v>3.0</v>
      </c>
      <c r="G35" s="31"/>
      <c r="H35" s="31"/>
      <c r="I35" s="10"/>
      <c r="J35" s="10"/>
    </row>
    <row r="36">
      <c r="C36" s="32" t="s">
        <v>26</v>
      </c>
      <c r="D36" s="31"/>
      <c r="E36" s="31"/>
      <c r="F36" s="32">
        <v>4.0</v>
      </c>
      <c r="G36" s="31"/>
      <c r="H36" s="31"/>
      <c r="I36" s="10"/>
      <c r="J36" s="10"/>
    </row>
    <row r="37">
      <c r="C37" s="32" t="s">
        <v>26</v>
      </c>
      <c r="D37" s="31"/>
      <c r="E37" s="31"/>
      <c r="F37" s="32">
        <v>5.0</v>
      </c>
      <c r="G37" s="31"/>
      <c r="H37" s="31"/>
      <c r="I37" s="10"/>
      <c r="J37" s="10"/>
    </row>
    <row r="38">
      <c r="C38" s="32" t="s">
        <v>26</v>
      </c>
      <c r="D38" s="262"/>
      <c r="E38" s="262"/>
      <c r="F38" s="32">
        <v>6.0</v>
      </c>
      <c r="G38" s="262"/>
      <c r="H38" s="262"/>
      <c r="I38" s="10"/>
      <c r="J38" s="10"/>
    </row>
    <row r="39">
      <c r="A39" s="10"/>
      <c r="B39" s="10"/>
      <c r="C39" s="32" t="s">
        <v>26</v>
      </c>
      <c r="D39" s="261" t="s">
        <v>1536</v>
      </c>
      <c r="E39" s="261" t="s">
        <v>48</v>
      </c>
      <c r="F39" s="32">
        <v>1.0</v>
      </c>
      <c r="G39" s="690" t="s">
        <v>49</v>
      </c>
      <c r="H39" s="690" t="s">
        <v>1537</v>
      </c>
      <c r="I39" s="10"/>
      <c r="J39" s="10"/>
    </row>
    <row r="40">
      <c r="A40" s="10"/>
      <c r="B40" s="10"/>
      <c r="C40" s="32" t="s">
        <v>26</v>
      </c>
      <c r="D40" s="31"/>
      <c r="E40" s="31"/>
      <c r="F40" s="32">
        <v>2.0</v>
      </c>
      <c r="G40" s="31"/>
      <c r="H40" s="31"/>
      <c r="I40" s="10"/>
      <c r="J40" s="10"/>
    </row>
    <row r="41">
      <c r="A41" s="10"/>
      <c r="B41" s="10"/>
      <c r="C41" s="32" t="s">
        <v>26</v>
      </c>
      <c r="D41" s="31"/>
      <c r="E41" s="31"/>
      <c r="F41" s="32">
        <v>3.0</v>
      </c>
      <c r="G41" s="31"/>
      <c r="H41" s="31"/>
      <c r="I41" s="10"/>
      <c r="J41" s="10"/>
    </row>
    <row r="42">
      <c r="A42" s="10"/>
      <c r="B42" s="10"/>
      <c r="C42" s="32" t="s">
        <v>26</v>
      </c>
      <c r="D42" s="31"/>
      <c r="E42" s="31"/>
      <c r="F42" s="32">
        <v>4.0</v>
      </c>
      <c r="G42" s="31"/>
      <c r="H42" s="31"/>
      <c r="I42" s="10"/>
      <c r="J42" s="10"/>
    </row>
    <row r="43">
      <c r="A43" s="10"/>
      <c r="B43" s="10"/>
      <c r="C43" s="32" t="s">
        <v>26</v>
      </c>
      <c r="D43" s="31"/>
      <c r="E43" s="31"/>
      <c r="F43" s="32">
        <v>5.0</v>
      </c>
      <c r="G43" s="31"/>
      <c r="H43" s="31"/>
      <c r="I43" s="10"/>
      <c r="J43" s="10"/>
    </row>
    <row r="44">
      <c r="A44" s="10"/>
      <c r="B44" s="10"/>
      <c r="C44" s="32" t="s">
        <v>26</v>
      </c>
      <c r="D44" s="262"/>
      <c r="E44" s="262"/>
      <c r="F44" s="32">
        <v>6.0</v>
      </c>
      <c r="G44" s="262"/>
      <c r="H44" s="262"/>
      <c r="I44" s="10"/>
      <c r="J44" s="10"/>
    </row>
    <row r="45" ht="30.75" customHeight="1">
      <c r="A45" s="10"/>
      <c r="B45" s="10"/>
      <c r="C45" s="32" t="s">
        <v>26</v>
      </c>
      <c r="D45" s="261" t="s">
        <v>1538</v>
      </c>
      <c r="E45" s="261" t="s">
        <v>55</v>
      </c>
      <c r="F45" s="32">
        <v>1.0</v>
      </c>
      <c r="G45" s="692" t="s">
        <v>56</v>
      </c>
      <c r="H45" s="693" t="s">
        <v>1539</v>
      </c>
      <c r="I45" s="10"/>
      <c r="J45" s="10"/>
    </row>
    <row r="46" ht="30.75" customHeight="1">
      <c r="A46" s="10"/>
      <c r="B46" s="10"/>
      <c r="C46" s="32" t="s">
        <v>26</v>
      </c>
      <c r="D46" s="31"/>
      <c r="E46" s="31"/>
      <c r="F46" s="32">
        <v>2.0</v>
      </c>
      <c r="G46" s="31"/>
      <c r="H46" s="31"/>
      <c r="I46" s="10"/>
      <c r="J46" s="10"/>
    </row>
    <row r="47" ht="30.75" customHeight="1">
      <c r="A47" s="10"/>
      <c r="B47" s="10"/>
      <c r="C47" s="32" t="s">
        <v>26</v>
      </c>
      <c r="D47" s="262"/>
      <c r="E47" s="262"/>
      <c r="F47" s="32">
        <v>3.0</v>
      </c>
      <c r="G47" s="262"/>
      <c r="H47" s="262"/>
      <c r="I47" s="10"/>
      <c r="J47" s="10"/>
    </row>
    <row r="48">
      <c r="A48" s="10"/>
      <c r="B48" s="10"/>
      <c r="C48" s="32" t="s">
        <v>26</v>
      </c>
      <c r="D48" s="261" t="s">
        <v>1540</v>
      </c>
      <c r="E48" s="261" t="s">
        <v>62</v>
      </c>
      <c r="F48" s="32">
        <v>1.0</v>
      </c>
      <c r="G48" s="692" t="s">
        <v>63</v>
      </c>
      <c r="H48" s="692" t="s">
        <v>1541</v>
      </c>
      <c r="I48" s="10"/>
      <c r="J48" s="10"/>
    </row>
    <row r="49">
      <c r="A49" s="10"/>
      <c r="B49" s="10"/>
      <c r="C49" s="32" t="s">
        <v>26</v>
      </c>
      <c r="D49" s="31"/>
      <c r="E49" s="31"/>
      <c r="F49" s="32">
        <v>2.0</v>
      </c>
      <c r="G49" s="31"/>
      <c r="H49" s="31"/>
      <c r="I49" s="10"/>
      <c r="J49" s="10"/>
    </row>
    <row r="50">
      <c r="A50" s="10"/>
      <c r="B50" s="10"/>
      <c r="C50" s="32" t="s">
        <v>26</v>
      </c>
      <c r="D50" s="31"/>
      <c r="E50" s="31"/>
      <c r="F50" s="32">
        <v>3.0</v>
      </c>
      <c r="G50" s="31"/>
      <c r="H50" s="31"/>
      <c r="I50" s="10"/>
      <c r="J50" s="10"/>
    </row>
    <row r="51">
      <c r="A51" s="10"/>
      <c r="B51" s="10"/>
      <c r="C51" s="32" t="s">
        <v>26</v>
      </c>
      <c r="D51" s="31"/>
      <c r="E51" s="31"/>
      <c r="F51" s="32">
        <v>4.0</v>
      </c>
      <c r="G51" s="31"/>
      <c r="H51" s="31"/>
      <c r="I51" s="10"/>
      <c r="J51" s="10"/>
    </row>
    <row r="52">
      <c r="A52" s="10"/>
      <c r="B52" s="10"/>
      <c r="C52" s="32" t="s">
        <v>26</v>
      </c>
      <c r="D52" s="31"/>
      <c r="E52" s="31"/>
      <c r="F52" s="32">
        <v>5.0</v>
      </c>
      <c r="G52" s="31"/>
      <c r="H52" s="31"/>
      <c r="I52" s="10"/>
      <c r="J52" s="10"/>
    </row>
    <row r="53">
      <c r="A53" s="694"/>
      <c r="B53" s="694"/>
      <c r="C53" s="695" t="s">
        <v>26</v>
      </c>
      <c r="D53" s="262"/>
      <c r="E53" s="262"/>
      <c r="F53" s="695">
        <v>6.0</v>
      </c>
      <c r="G53" s="262"/>
      <c r="H53" s="262"/>
      <c r="I53" s="696" t="s">
        <v>67</v>
      </c>
      <c r="J53" s="694"/>
    </row>
    <row r="54">
      <c r="A54" s="10"/>
      <c r="B54" s="10"/>
      <c r="C54" s="32" t="s">
        <v>26</v>
      </c>
      <c r="D54" s="261" t="s">
        <v>1542</v>
      </c>
      <c r="E54" s="261" t="s">
        <v>69</v>
      </c>
      <c r="F54" s="32">
        <v>1.0</v>
      </c>
      <c r="G54" s="692" t="s">
        <v>70</v>
      </c>
      <c r="H54" s="692" t="s">
        <v>1543</v>
      </c>
      <c r="I54" s="10"/>
      <c r="J54" s="10"/>
    </row>
    <row r="55">
      <c r="A55" s="10"/>
      <c r="B55" s="10"/>
      <c r="C55" s="32" t="s">
        <v>26</v>
      </c>
      <c r="D55" s="31"/>
      <c r="E55" s="31"/>
      <c r="F55" s="32">
        <v>2.0</v>
      </c>
      <c r="G55" s="31"/>
      <c r="H55" s="31"/>
      <c r="I55" s="10"/>
      <c r="J55" s="10"/>
    </row>
    <row r="56">
      <c r="A56" s="10"/>
      <c r="B56" s="10"/>
      <c r="C56" s="32" t="s">
        <v>26</v>
      </c>
      <c r="D56" s="31"/>
      <c r="E56" s="31"/>
      <c r="F56" s="32">
        <v>3.0</v>
      </c>
      <c r="G56" s="31"/>
      <c r="H56" s="31"/>
      <c r="I56" s="10"/>
      <c r="J56" s="10"/>
    </row>
    <row r="57">
      <c r="A57" s="10"/>
      <c r="B57" s="10"/>
      <c r="C57" s="32" t="s">
        <v>26</v>
      </c>
      <c r="D57" s="31"/>
      <c r="E57" s="31"/>
      <c r="F57" s="32">
        <v>4.0</v>
      </c>
      <c r="G57" s="31"/>
      <c r="H57" s="31"/>
      <c r="I57" s="10"/>
      <c r="J57" s="10"/>
    </row>
    <row r="58">
      <c r="A58" s="10"/>
      <c r="B58" s="10"/>
      <c r="C58" s="32" t="s">
        <v>26</v>
      </c>
      <c r="D58" s="31"/>
      <c r="E58" s="31"/>
      <c r="F58" s="32">
        <v>5.0</v>
      </c>
      <c r="G58" s="31"/>
      <c r="H58" s="31"/>
      <c r="I58" s="10"/>
      <c r="J58" s="10"/>
    </row>
    <row r="59">
      <c r="A59" s="10"/>
      <c r="B59" s="10"/>
      <c r="C59" s="32" t="s">
        <v>26</v>
      </c>
      <c r="D59" s="262"/>
      <c r="E59" s="262"/>
      <c r="F59" s="32">
        <v>6.0</v>
      </c>
      <c r="G59" s="262"/>
      <c r="H59" s="262"/>
      <c r="I59" s="10"/>
      <c r="J59" s="10"/>
    </row>
    <row r="60">
      <c r="A60" s="10"/>
      <c r="B60" s="10"/>
      <c r="C60" s="32" t="s">
        <v>26</v>
      </c>
      <c r="D60" s="261" t="s">
        <v>1544</v>
      </c>
      <c r="E60" s="261" t="s">
        <v>77</v>
      </c>
      <c r="F60" s="32">
        <v>1.0</v>
      </c>
      <c r="G60" s="692" t="s">
        <v>78</v>
      </c>
      <c r="H60" s="690" t="s">
        <v>1545</v>
      </c>
      <c r="I60" s="10"/>
      <c r="J60" s="10"/>
    </row>
    <row r="61">
      <c r="A61" s="10"/>
      <c r="B61" s="10"/>
      <c r="C61" s="32" t="s">
        <v>26</v>
      </c>
      <c r="D61" s="31"/>
      <c r="E61" s="31"/>
      <c r="F61" s="32">
        <v>2.0</v>
      </c>
      <c r="G61" s="31"/>
      <c r="H61" s="31"/>
      <c r="I61" s="10"/>
      <c r="J61" s="10"/>
    </row>
    <row r="62">
      <c r="A62" s="10"/>
      <c r="B62" s="10"/>
      <c r="C62" s="32" t="s">
        <v>26</v>
      </c>
      <c r="D62" s="31"/>
      <c r="E62" s="31"/>
      <c r="F62" s="32">
        <v>3.0</v>
      </c>
      <c r="G62" s="31"/>
      <c r="H62" s="31"/>
      <c r="I62" s="10"/>
      <c r="J62" s="10"/>
    </row>
    <row r="63">
      <c r="A63" s="10"/>
      <c r="B63" s="10"/>
      <c r="C63" s="32" t="s">
        <v>26</v>
      </c>
      <c r="D63" s="31"/>
      <c r="E63" s="31"/>
      <c r="F63" s="32">
        <v>4.0</v>
      </c>
      <c r="G63" s="31"/>
      <c r="H63" s="31"/>
      <c r="I63" s="10"/>
      <c r="J63" s="10"/>
    </row>
    <row r="64">
      <c r="A64" s="10"/>
      <c r="B64" s="10"/>
      <c r="C64" s="32" t="s">
        <v>26</v>
      </c>
      <c r="D64" s="31"/>
      <c r="E64" s="31"/>
      <c r="F64" s="32">
        <v>5.0</v>
      </c>
      <c r="G64" s="31"/>
      <c r="H64" s="31"/>
      <c r="I64" s="10"/>
      <c r="J64" s="10"/>
    </row>
    <row r="65">
      <c r="A65" s="10"/>
      <c r="B65" s="10"/>
      <c r="C65" s="32" t="s">
        <v>26</v>
      </c>
      <c r="D65" s="262"/>
      <c r="E65" s="262"/>
      <c r="F65" s="32">
        <v>6.0</v>
      </c>
      <c r="G65" s="262"/>
      <c r="H65" s="262"/>
      <c r="I65" s="10"/>
      <c r="J65" s="10"/>
    </row>
    <row r="66" ht="31.5" customHeight="1">
      <c r="A66" s="10"/>
      <c r="B66" s="10"/>
      <c r="C66" s="32" t="s">
        <v>26</v>
      </c>
      <c r="D66" s="261" t="s">
        <v>1546</v>
      </c>
      <c r="E66" s="261" t="s">
        <v>89</v>
      </c>
      <c r="F66" s="32">
        <v>1.0</v>
      </c>
      <c r="G66" s="692" t="s">
        <v>90</v>
      </c>
      <c r="H66" s="692" t="s">
        <v>1547</v>
      </c>
      <c r="I66" s="10"/>
      <c r="J66" s="10"/>
    </row>
    <row r="67" ht="31.5" customHeight="1">
      <c r="A67" s="10"/>
      <c r="B67" s="10"/>
      <c r="C67" s="32" t="s">
        <v>26</v>
      </c>
      <c r="D67" s="31"/>
      <c r="E67" s="31"/>
      <c r="F67" s="32">
        <v>2.0</v>
      </c>
      <c r="G67" s="31"/>
      <c r="H67" s="31"/>
      <c r="I67" s="10"/>
      <c r="J67" s="10"/>
    </row>
    <row r="68" ht="31.5" customHeight="1">
      <c r="A68" s="10"/>
      <c r="B68" s="10"/>
      <c r="C68" s="32" t="s">
        <v>26</v>
      </c>
      <c r="D68" s="262"/>
      <c r="E68" s="262"/>
      <c r="F68" s="32">
        <v>3.0</v>
      </c>
      <c r="G68" s="262"/>
      <c r="H68" s="262"/>
      <c r="I68" s="10"/>
      <c r="J68" s="10"/>
    </row>
    <row r="69" ht="21.75" customHeight="1">
      <c r="A69" s="10"/>
      <c r="B69" s="10"/>
      <c r="C69" s="32" t="s">
        <v>26</v>
      </c>
      <c r="D69" s="261" t="s">
        <v>1548</v>
      </c>
      <c r="E69" s="261" t="s">
        <v>1549</v>
      </c>
      <c r="F69" s="32">
        <v>1.0</v>
      </c>
      <c r="G69" s="692" t="s">
        <v>1550</v>
      </c>
      <c r="H69" s="692" t="s">
        <v>1551</v>
      </c>
      <c r="I69" s="10"/>
      <c r="J69" s="10"/>
    </row>
    <row r="70" ht="21.75" customHeight="1">
      <c r="A70" s="10"/>
      <c r="B70" s="10"/>
      <c r="C70" s="32" t="s">
        <v>26</v>
      </c>
      <c r="D70" s="31"/>
      <c r="E70" s="31"/>
      <c r="F70" s="32">
        <v>2.0</v>
      </c>
      <c r="G70" s="31"/>
      <c r="H70" s="31"/>
      <c r="I70" s="10"/>
      <c r="J70" s="10"/>
    </row>
    <row r="71" ht="21.75" customHeight="1">
      <c r="A71" s="10"/>
      <c r="B71" s="10"/>
      <c r="C71" s="32" t="s">
        <v>26</v>
      </c>
      <c r="D71" s="31"/>
      <c r="E71" s="31"/>
      <c r="F71" s="32">
        <v>3.0</v>
      </c>
      <c r="G71" s="31"/>
      <c r="H71" s="31"/>
      <c r="I71" s="10"/>
      <c r="J71" s="10"/>
    </row>
    <row r="72" ht="21.75" customHeight="1">
      <c r="A72" s="10"/>
      <c r="B72" s="10"/>
      <c r="C72" s="32" t="s">
        <v>26</v>
      </c>
      <c r="D72" s="31"/>
      <c r="E72" s="31"/>
      <c r="F72" s="32">
        <v>4.0</v>
      </c>
      <c r="G72" s="31"/>
      <c r="H72" s="31"/>
      <c r="I72" s="10"/>
      <c r="J72" s="10"/>
    </row>
    <row r="73" ht="21.75" customHeight="1">
      <c r="A73" s="10"/>
      <c r="B73" s="10"/>
      <c r="C73" s="32" t="s">
        <v>26</v>
      </c>
      <c r="D73" s="31"/>
      <c r="E73" s="31"/>
      <c r="F73" s="32">
        <v>5.0</v>
      </c>
      <c r="G73" s="31"/>
      <c r="H73" s="31"/>
      <c r="I73" s="10"/>
      <c r="J73" s="10"/>
    </row>
    <row r="74" ht="21.75" customHeight="1">
      <c r="A74" s="694"/>
      <c r="B74" s="694"/>
      <c r="C74" s="695" t="s">
        <v>26</v>
      </c>
      <c r="D74" s="262"/>
      <c r="E74" s="262"/>
      <c r="F74" s="695">
        <v>6.0</v>
      </c>
      <c r="G74" s="262"/>
      <c r="H74" s="262"/>
      <c r="I74" s="696" t="s">
        <v>67</v>
      </c>
      <c r="J74" s="694"/>
    </row>
    <row r="75" ht="22.5" customHeight="1">
      <c r="A75" s="10"/>
      <c r="B75" s="10"/>
      <c r="C75" s="32" t="s">
        <v>26</v>
      </c>
      <c r="D75" s="261" t="s">
        <v>1552</v>
      </c>
      <c r="E75" s="261" t="s">
        <v>101</v>
      </c>
      <c r="F75" s="32">
        <v>1.0</v>
      </c>
      <c r="G75" s="692" t="s">
        <v>102</v>
      </c>
      <c r="H75" s="692" t="s">
        <v>1553</v>
      </c>
      <c r="I75" s="10"/>
      <c r="J75" s="10"/>
    </row>
    <row r="76" ht="22.5" customHeight="1">
      <c r="A76" s="10"/>
      <c r="B76" s="10"/>
      <c r="C76" s="32" t="s">
        <v>26</v>
      </c>
      <c r="D76" s="31"/>
      <c r="E76" s="31"/>
      <c r="F76" s="32">
        <v>2.0</v>
      </c>
      <c r="G76" s="31"/>
      <c r="H76" s="31"/>
      <c r="I76" s="10"/>
      <c r="J76" s="10"/>
    </row>
    <row r="77" ht="22.5" customHeight="1">
      <c r="A77" s="10"/>
      <c r="B77" s="10"/>
      <c r="C77" s="32" t="s">
        <v>26</v>
      </c>
      <c r="D77" s="31"/>
      <c r="E77" s="31"/>
      <c r="F77" s="32">
        <v>3.0</v>
      </c>
      <c r="G77" s="31"/>
      <c r="H77" s="31"/>
      <c r="I77" s="10"/>
      <c r="J77" s="10"/>
    </row>
    <row r="78" ht="22.5" customHeight="1">
      <c r="A78" s="10"/>
      <c r="B78" s="10"/>
      <c r="C78" s="32" t="s">
        <v>26</v>
      </c>
      <c r="D78" s="31"/>
      <c r="E78" s="31"/>
      <c r="F78" s="32">
        <v>4.0</v>
      </c>
      <c r="G78" s="31"/>
      <c r="H78" s="31"/>
      <c r="I78" s="10"/>
      <c r="J78" s="10"/>
    </row>
    <row r="79" ht="22.5" customHeight="1">
      <c r="A79" s="10"/>
      <c r="B79" s="10"/>
      <c r="C79" s="32" t="s">
        <v>26</v>
      </c>
      <c r="D79" s="31"/>
      <c r="E79" s="31"/>
      <c r="F79" s="32">
        <v>5.0</v>
      </c>
      <c r="G79" s="31"/>
      <c r="H79" s="31"/>
      <c r="I79" s="10"/>
      <c r="J79" s="10"/>
    </row>
    <row r="80" ht="22.5" customHeight="1">
      <c r="A80" s="10"/>
      <c r="B80" s="10"/>
      <c r="C80" s="32" t="s">
        <v>26</v>
      </c>
      <c r="D80" s="262"/>
      <c r="E80" s="262"/>
      <c r="F80" s="32">
        <v>6.0</v>
      </c>
      <c r="G80" s="262"/>
      <c r="H80" s="262"/>
      <c r="I80" s="10"/>
      <c r="J80" s="10"/>
    </row>
    <row r="81" ht="18.0" customHeight="1">
      <c r="A81" s="10"/>
      <c r="B81" s="10"/>
      <c r="C81" s="32" t="s">
        <v>26</v>
      </c>
      <c r="D81" s="261" t="s">
        <v>1554</v>
      </c>
      <c r="E81" s="261" t="s">
        <v>108</v>
      </c>
      <c r="F81" s="32">
        <v>1.0</v>
      </c>
      <c r="G81" s="692" t="s">
        <v>109</v>
      </c>
      <c r="H81" s="692" t="s">
        <v>1555</v>
      </c>
      <c r="I81" s="10"/>
      <c r="J81" s="10"/>
    </row>
    <row r="82" ht="18.0" customHeight="1">
      <c r="A82" s="10"/>
      <c r="B82" s="10"/>
      <c r="C82" s="32" t="s">
        <v>26</v>
      </c>
      <c r="D82" s="31"/>
      <c r="E82" s="31"/>
      <c r="F82" s="32">
        <v>2.0</v>
      </c>
      <c r="G82" s="31"/>
      <c r="H82" s="31"/>
      <c r="I82" s="10"/>
      <c r="J82" s="10"/>
    </row>
    <row r="83" ht="18.0" customHeight="1">
      <c r="A83" s="10"/>
      <c r="B83" s="10"/>
      <c r="C83" s="32" t="s">
        <v>26</v>
      </c>
      <c r="D83" s="31"/>
      <c r="E83" s="31"/>
      <c r="F83" s="32">
        <v>3.0</v>
      </c>
      <c r="G83" s="31"/>
      <c r="H83" s="31"/>
      <c r="I83" s="10"/>
      <c r="J83" s="10"/>
    </row>
    <row r="84" ht="18.0" customHeight="1">
      <c r="A84" s="10"/>
      <c r="B84" s="10"/>
      <c r="C84" s="32" t="s">
        <v>26</v>
      </c>
      <c r="D84" s="31"/>
      <c r="E84" s="31"/>
      <c r="F84" s="32">
        <v>4.0</v>
      </c>
      <c r="G84" s="31"/>
      <c r="H84" s="31"/>
      <c r="I84" s="10"/>
      <c r="J84" s="10"/>
    </row>
    <row r="85" ht="18.0" customHeight="1">
      <c r="A85" s="10"/>
      <c r="B85" s="10"/>
      <c r="C85" s="32" t="s">
        <v>26</v>
      </c>
      <c r="D85" s="31"/>
      <c r="E85" s="31"/>
      <c r="F85" s="32">
        <v>5.0</v>
      </c>
      <c r="G85" s="31"/>
      <c r="H85" s="31"/>
      <c r="I85" s="10"/>
      <c r="J85" s="10"/>
    </row>
    <row r="86" ht="18.0" customHeight="1">
      <c r="A86" s="10"/>
      <c r="B86" s="10"/>
      <c r="C86" s="32" t="s">
        <v>26</v>
      </c>
      <c r="D86" s="262"/>
      <c r="E86" s="262"/>
      <c r="F86" s="32">
        <v>6.0</v>
      </c>
      <c r="G86" s="262"/>
      <c r="H86" s="262"/>
      <c r="I86" s="10"/>
      <c r="J86" s="10"/>
    </row>
    <row r="87" ht="28.5" customHeight="1">
      <c r="A87" s="10"/>
      <c r="B87" s="10"/>
      <c r="C87" s="32" t="s">
        <v>26</v>
      </c>
      <c r="D87" s="261" t="s">
        <v>1556</v>
      </c>
      <c r="E87" s="261" t="s">
        <v>120</v>
      </c>
      <c r="F87" s="32">
        <v>1.0</v>
      </c>
      <c r="G87" s="692" t="s">
        <v>121</v>
      </c>
      <c r="H87" s="692" t="s">
        <v>1557</v>
      </c>
      <c r="I87" s="10"/>
      <c r="J87" s="10"/>
    </row>
    <row r="88" ht="28.5" customHeight="1">
      <c r="A88" s="10"/>
      <c r="B88" s="10"/>
      <c r="C88" s="32" t="s">
        <v>26</v>
      </c>
      <c r="D88" s="31"/>
      <c r="E88" s="31"/>
      <c r="F88" s="32">
        <v>2.0</v>
      </c>
      <c r="G88" s="31"/>
      <c r="H88" s="31"/>
      <c r="I88" s="10"/>
      <c r="J88" s="10"/>
    </row>
    <row r="89" ht="28.5" customHeight="1">
      <c r="A89" s="10"/>
      <c r="B89" s="10"/>
      <c r="C89" s="32" t="s">
        <v>26</v>
      </c>
      <c r="D89" s="262"/>
      <c r="E89" s="262"/>
      <c r="F89" s="32">
        <v>3.0</v>
      </c>
      <c r="G89" s="262"/>
      <c r="H89" s="262"/>
      <c r="I89" s="10"/>
      <c r="J89" s="10"/>
    </row>
    <row r="90">
      <c r="A90" s="10"/>
      <c r="B90" s="10"/>
      <c r="C90" s="32" t="s">
        <v>26</v>
      </c>
      <c r="D90" s="261" t="s">
        <v>1558</v>
      </c>
      <c r="E90" s="261" t="s">
        <v>127</v>
      </c>
      <c r="F90" s="32">
        <v>1.0</v>
      </c>
      <c r="G90" s="692" t="s">
        <v>128</v>
      </c>
      <c r="H90" s="692" t="s">
        <v>1559</v>
      </c>
      <c r="I90" s="10"/>
      <c r="J90" s="10"/>
    </row>
    <row r="91">
      <c r="A91" s="10"/>
      <c r="B91" s="10"/>
      <c r="C91" s="32" t="s">
        <v>26</v>
      </c>
      <c r="D91" s="31"/>
      <c r="E91" s="31"/>
      <c r="F91" s="32">
        <v>2.0</v>
      </c>
      <c r="G91" s="31"/>
      <c r="H91" s="31"/>
      <c r="I91" s="10"/>
      <c r="J91" s="10"/>
    </row>
    <row r="92">
      <c r="A92" s="10"/>
      <c r="B92" s="10"/>
      <c r="C92" s="32" t="s">
        <v>26</v>
      </c>
      <c r="D92" s="31"/>
      <c r="E92" s="31"/>
      <c r="F92" s="32">
        <v>3.0</v>
      </c>
      <c r="G92" s="31"/>
      <c r="H92" s="31"/>
      <c r="I92" s="10"/>
      <c r="J92" s="10"/>
    </row>
    <row r="93">
      <c r="A93" s="10"/>
      <c r="B93" s="10"/>
      <c r="C93" s="32" t="s">
        <v>26</v>
      </c>
      <c r="D93" s="31"/>
      <c r="E93" s="31"/>
      <c r="F93" s="32">
        <v>4.0</v>
      </c>
      <c r="G93" s="31"/>
      <c r="H93" s="31"/>
      <c r="I93" s="10"/>
      <c r="J93" s="10"/>
    </row>
    <row r="94">
      <c r="A94" s="10"/>
      <c r="B94" s="10"/>
      <c r="C94" s="32" t="s">
        <v>26</v>
      </c>
      <c r="D94" s="31"/>
      <c r="E94" s="31"/>
      <c r="F94" s="32">
        <v>5.0</v>
      </c>
      <c r="G94" s="31"/>
      <c r="H94" s="31"/>
      <c r="I94" s="10"/>
      <c r="J94" s="10"/>
    </row>
    <row r="95">
      <c r="A95" s="694"/>
      <c r="B95" s="694"/>
      <c r="C95" s="695" t="s">
        <v>26</v>
      </c>
      <c r="D95" s="262"/>
      <c r="E95" s="262"/>
      <c r="F95" s="695">
        <v>6.0</v>
      </c>
      <c r="G95" s="262"/>
      <c r="H95" s="262"/>
      <c r="I95" s="696" t="s">
        <v>67</v>
      </c>
      <c r="J95" s="694"/>
    </row>
    <row r="96">
      <c r="A96" s="10"/>
      <c r="B96" s="10"/>
      <c r="C96" s="32" t="s">
        <v>26</v>
      </c>
      <c r="D96" s="261" t="s">
        <v>1560</v>
      </c>
      <c r="E96" s="261" t="s">
        <v>132</v>
      </c>
      <c r="F96" s="32">
        <v>1.0</v>
      </c>
      <c r="G96" s="692" t="s">
        <v>133</v>
      </c>
      <c r="H96" s="692" t="s">
        <v>1561</v>
      </c>
      <c r="I96" s="10"/>
      <c r="J96" s="10"/>
    </row>
    <row r="97">
      <c r="A97" s="10"/>
      <c r="B97" s="10"/>
      <c r="C97" s="32" t="s">
        <v>26</v>
      </c>
      <c r="D97" s="31"/>
      <c r="E97" s="31"/>
      <c r="F97" s="32">
        <v>2.0</v>
      </c>
      <c r="G97" s="31"/>
      <c r="H97" s="31"/>
      <c r="I97" s="10"/>
      <c r="J97" s="10"/>
    </row>
    <row r="98">
      <c r="A98" s="10"/>
      <c r="B98" s="10"/>
      <c r="C98" s="32" t="s">
        <v>26</v>
      </c>
      <c r="D98" s="31"/>
      <c r="E98" s="31"/>
      <c r="F98" s="32">
        <v>3.0</v>
      </c>
      <c r="G98" s="31"/>
      <c r="H98" s="31"/>
      <c r="I98" s="10"/>
      <c r="J98" s="10"/>
    </row>
    <row r="99">
      <c r="A99" s="10"/>
      <c r="B99" s="10"/>
      <c r="C99" s="32" t="s">
        <v>26</v>
      </c>
      <c r="D99" s="31"/>
      <c r="E99" s="31"/>
      <c r="F99" s="32">
        <v>4.0</v>
      </c>
      <c r="G99" s="31"/>
      <c r="H99" s="31"/>
      <c r="I99" s="10"/>
      <c r="J99" s="10"/>
    </row>
    <row r="100">
      <c r="A100" s="10"/>
      <c r="B100" s="10"/>
      <c r="C100" s="32" t="s">
        <v>26</v>
      </c>
      <c r="D100" s="31"/>
      <c r="E100" s="31"/>
      <c r="F100" s="32">
        <v>5.0</v>
      </c>
      <c r="G100" s="31"/>
      <c r="H100" s="31"/>
      <c r="I100" s="10"/>
      <c r="J100" s="10"/>
    </row>
    <row r="101">
      <c r="A101" s="10"/>
      <c r="B101" s="10"/>
      <c r="C101" s="32" t="s">
        <v>26</v>
      </c>
      <c r="D101" s="262"/>
      <c r="E101" s="262"/>
      <c r="F101" s="32">
        <v>6.0</v>
      </c>
      <c r="G101" s="262"/>
      <c r="H101" s="262"/>
      <c r="I101" s="10"/>
      <c r="J101" s="10"/>
    </row>
    <row r="102">
      <c r="A102" s="10"/>
      <c r="B102" s="10"/>
      <c r="C102" s="32" t="s">
        <v>26</v>
      </c>
      <c r="D102" s="261" t="s">
        <v>1562</v>
      </c>
      <c r="E102" s="261" t="s">
        <v>140</v>
      </c>
      <c r="F102" s="32">
        <v>1.0</v>
      </c>
      <c r="G102" s="692" t="s">
        <v>141</v>
      </c>
      <c r="H102" s="692" t="s">
        <v>1563</v>
      </c>
      <c r="I102" s="10"/>
      <c r="J102" s="10"/>
    </row>
    <row r="103">
      <c r="A103" s="10"/>
      <c r="B103" s="10"/>
      <c r="C103" s="32" t="s">
        <v>26</v>
      </c>
      <c r="D103" s="31"/>
      <c r="E103" s="31"/>
      <c r="F103" s="32">
        <v>2.0</v>
      </c>
      <c r="G103" s="31"/>
      <c r="H103" s="31"/>
      <c r="I103" s="10"/>
      <c r="J103" s="10"/>
    </row>
    <row r="104">
      <c r="A104" s="10"/>
      <c r="B104" s="10"/>
      <c r="C104" s="32" t="s">
        <v>26</v>
      </c>
      <c r="D104" s="31"/>
      <c r="E104" s="31"/>
      <c r="F104" s="32">
        <v>3.0</v>
      </c>
      <c r="G104" s="31"/>
      <c r="H104" s="31"/>
      <c r="I104" s="10"/>
      <c r="J104" s="10"/>
    </row>
    <row r="105">
      <c r="A105" s="10"/>
      <c r="B105" s="10"/>
      <c r="C105" s="32" t="s">
        <v>26</v>
      </c>
      <c r="D105" s="31"/>
      <c r="E105" s="31"/>
      <c r="F105" s="32">
        <v>4.0</v>
      </c>
      <c r="G105" s="31"/>
      <c r="H105" s="31"/>
      <c r="I105" s="10"/>
      <c r="J105" s="10"/>
    </row>
    <row r="106">
      <c r="A106" s="10"/>
      <c r="B106" s="10"/>
      <c r="C106" s="32" t="s">
        <v>26</v>
      </c>
      <c r="D106" s="31"/>
      <c r="E106" s="31"/>
      <c r="F106" s="32">
        <v>5.0</v>
      </c>
      <c r="G106" s="31"/>
      <c r="H106" s="31"/>
      <c r="I106" s="10"/>
      <c r="J106" s="10"/>
    </row>
    <row r="107">
      <c r="A107" s="10"/>
      <c r="B107" s="10"/>
      <c r="C107" s="32" t="s">
        <v>26</v>
      </c>
      <c r="D107" s="262"/>
      <c r="E107" s="262"/>
      <c r="F107" s="32">
        <v>6.0</v>
      </c>
      <c r="G107" s="262"/>
      <c r="H107" s="262"/>
      <c r="I107" s="10"/>
      <c r="J107" s="10"/>
    </row>
    <row r="108" ht="18.75" customHeight="1">
      <c r="A108" s="10"/>
      <c r="B108" s="10"/>
      <c r="C108" s="32" t="s">
        <v>26</v>
      </c>
      <c r="D108" s="261" t="s">
        <v>1564</v>
      </c>
      <c r="E108" s="261" t="s">
        <v>147</v>
      </c>
      <c r="F108" s="32">
        <v>1.0</v>
      </c>
      <c r="G108" s="692" t="s">
        <v>148</v>
      </c>
      <c r="H108" s="692" t="s">
        <v>1565</v>
      </c>
      <c r="I108" s="10"/>
      <c r="J108" s="10"/>
    </row>
    <row r="109" ht="18.75" customHeight="1">
      <c r="A109" s="10"/>
      <c r="B109" s="10"/>
      <c r="C109" s="32" t="s">
        <v>26</v>
      </c>
      <c r="D109" s="31"/>
      <c r="E109" s="31"/>
      <c r="F109" s="32">
        <v>2.0</v>
      </c>
      <c r="G109" s="31"/>
      <c r="H109" s="31"/>
      <c r="I109" s="10"/>
      <c r="J109" s="10"/>
    </row>
    <row r="110" ht="18.75" customHeight="1">
      <c r="A110" s="10"/>
      <c r="B110" s="10"/>
      <c r="C110" s="32" t="s">
        <v>26</v>
      </c>
      <c r="D110" s="31"/>
      <c r="E110" s="31"/>
      <c r="F110" s="32">
        <v>3.0</v>
      </c>
      <c r="G110" s="31"/>
      <c r="H110" s="31"/>
      <c r="I110" s="10"/>
      <c r="J110" s="10"/>
    </row>
    <row r="111" ht="18.75" customHeight="1">
      <c r="A111" s="10"/>
      <c r="B111" s="10"/>
      <c r="C111" s="32" t="s">
        <v>26</v>
      </c>
      <c r="D111" s="31"/>
      <c r="E111" s="31"/>
      <c r="F111" s="32">
        <v>4.0</v>
      </c>
      <c r="G111" s="31"/>
      <c r="H111" s="31"/>
      <c r="I111" s="10"/>
      <c r="J111" s="10"/>
    </row>
    <row r="112" ht="18.75" customHeight="1">
      <c r="A112" s="10"/>
      <c r="B112" s="10"/>
      <c r="C112" s="32" t="s">
        <v>26</v>
      </c>
      <c r="D112" s="31"/>
      <c r="E112" s="31"/>
      <c r="F112" s="32">
        <v>5.0</v>
      </c>
      <c r="G112" s="31"/>
      <c r="H112" s="31"/>
      <c r="I112" s="10"/>
      <c r="J112" s="10"/>
    </row>
    <row r="113" ht="18.75" customHeight="1">
      <c r="A113" s="10"/>
      <c r="B113" s="10"/>
      <c r="C113" s="32" t="s">
        <v>26</v>
      </c>
      <c r="D113" s="262"/>
      <c r="E113" s="262"/>
      <c r="F113" s="32">
        <v>6.0</v>
      </c>
      <c r="G113" s="262"/>
      <c r="H113" s="262"/>
      <c r="I113" s="10"/>
      <c r="J113" s="10"/>
    </row>
    <row r="114">
      <c r="A114" s="10"/>
      <c r="B114" s="10"/>
      <c r="C114" s="32" t="s">
        <v>26</v>
      </c>
      <c r="D114" s="261" t="s">
        <v>1566</v>
      </c>
      <c r="E114" s="261" t="s">
        <v>154</v>
      </c>
      <c r="F114" s="32">
        <v>1.0</v>
      </c>
      <c r="G114" s="692" t="s">
        <v>155</v>
      </c>
      <c r="H114" s="697" t="s">
        <v>1567</v>
      </c>
      <c r="I114" s="10"/>
      <c r="J114" s="10"/>
    </row>
    <row r="115">
      <c r="A115" s="10"/>
      <c r="B115" s="10"/>
      <c r="C115" s="32" t="s">
        <v>26</v>
      </c>
      <c r="D115" s="31"/>
      <c r="E115" s="31"/>
      <c r="F115" s="32">
        <v>2.0</v>
      </c>
      <c r="G115" s="31"/>
      <c r="H115" s="31"/>
      <c r="I115" s="10"/>
      <c r="J115" s="10"/>
    </row>
    <row r="116">
      <c r="A116" s="10"/>
      <c r="B116" s="10"/>
      <c r="C116" s="32" t="s">
        <v>26</v>
      </c>
      <c r="D116" s="31"/>
      <c r="E116" s="31"/>
      <c r="F116" s="32">
        <v>3.0</v>
      </c>
      <c r="G116" s="31"/>
      <c r="H116" s="31"/>
      <c r="I116" s="10"/>
      <c r="J116" s="10"/>
    </row>
    <row r="117">
      <c r="A117" s="10"/>
      <c r="B117" s="10"/>
      <c r="C117" s="32" t="s">
        <v>26</v>
      </c>
      <c r="D117" s="31"/>
      <c r="E117" s="31"/>
      <c r="F117" s="32">
        <v>4.0</v>
      </c>
      <c r="G117" s="31"/>
      <c r="H117" s="31"/>
      <c r="I117" s="10"/>
      <c r="J117" s="10"/>
    </row>
    <row r="118">
      <c r="A118" s="10"/>
      <c r="B118" s="10"/>
      <c r="C118" s="32" t="s">
        <v>26</v>
      </c>
      <c r="D118" s="31"/>
      <c r="E118" s="31"/>
      <c r="F118" s="32">
        <v>5.0</v>
      </c>
      <c r="G118" s="31"/>
      <c r="H118" s="31"/>
      <c r="I118" s="10"/>
      <c r="J118" s="10"/>
    </row>
    <row r="119">
      <c r="A119" s="694"/>
      <c r="B119" s="694"/>
      <c r="C119" s="695" t="s">
        <v>26</v>
      </c>
      <c r="D119" s="262"/>
      <c r="E119" s="262"/>
      <c r="F119" s="695">
        <v>6.0</v>
      </c>
      <c r="G119" s="262"/>
      <c r="H119" s="262"/>
      <c r="I119" s="696"/>
      <c r="J119" s="694"/>
    </row>
    <row r="120">
      <c r="A120" s="10"/>
      <c r="B120" s="10"/>
      <c r="C120" s="10"/>
      <c r="D120" s="10"/>
      <c r="E120" s="10"/>
      <c r="F120" s="10"/>
      <c r="G120" s="10"/>
      <c r="H120" s="12"/>
      <c r="I120" s="10"/>
      <c r="J120" s="10"/>
    </row>
    <row r="121">
      <c r="A121" s="10"/>
      <c r="B121" s="10"/>
      <c r="C121" s="10"/>
      <c r="D121" s="10"/>
      <c r="E121" s="10"/>
      <c r="F121" s="10"/>
      <c r="G121" s="10"/>
      <c r="H121" s="12"/>
      <c r="I121" s="10"/>
      <c r="J121" s="10"/>
    </row>
    <row r="122">
      <c r="A122" s="10"/>
      <c r="B122" s="10"/>
      <c r="C122" s="10"/>
      <c r="D122" s="10"/>
      <c r="E122" s="10"/>
      <c r="F122" s="10"/>
      <c r="G122" s="10"/>
      <c r="H122" s="12"/>
      <c r="I122" s="10"/>
      <c r="J122" s="10"/>
    </row>
    <row r="123">
      <c r="A123" s="10"/>
      <c r="B123" s="10"/>
      <c r="C123" s="10"/>
      <c r="D123" s="10"/>
      <c r="E123" s="10"/>
      <c r="F123" s="10"/>
      <c r="G123" s="10"/>
      <c r="H123" s="12"/>
      <c r="I123" s="10"/>
      <c r="J123" s="10"/>
    </row>
  </sheetData>
  <mergeCells count="64">
    <mergeCell ref="D75:D80"/>
    <mergeCell ref="D81:D86"/>
    <mergeCell ref="E81:E86"/>
    <mergeCell ref="G81:G86"/>
    <mergeCell ref="H81:H86"/>
    <mergeCell ref="D87:D89"/>
    <mergeCell ref="E87:E89"/>
    <mergeCell ref="D90:D95"/>
    <mergeCell ref="E90:E95"/>
    <mergeCell ref="G90:G95"/>
    <mergeCell ref="H90:H95"/>
    <mergeCell ref="E96:E101"/>
    <mergeCell ref="G96:G101"/>
    <mergeCell ref="H96:H101"/>
    <mergeCell ref="G108:G113"/>
    <mergeCell ref="H108:H113"/>
    <mergeCell ref="D96:D101"/>
    <mergeCell ref="D102:D107"/>
    <mergeCell ref="E102:E107"/>
    <mergeCell ref="G102:G107"/>
    <mergeCell ref="H102:H107"/>
    <mergeCell ref="D108:D113"/>
    <mergeCell ref="E108:E113"/>
    <mergeCell ref="G45:G47"/>
    <mergeCell ref="H45:H47"/>
    <mergeCell ref="G48:G53"/>
    <mergeCell ref="H48:H53"/>
    <mergeCell ref="G54:G59"/>
    <mergeCell ref="H54:H59"/>
    <mergeCell ref="D33:D38"/>
    <mergeCell ref="E33:E38"/>
    <mergeCell ref="G33:G38"/>
    <mergeCell ref="H33:H38"/>
    <mergeCell ref="E39:E44"/>
    <mergeCell ref="G39:G44"/>
    <mergeCell ref="H39:H44"/>
    <mergeCell ref="D60:D65"/>
    <mergeCell ref="E60:E65"/>
    <mergeCell ref="G60:G65"/>
    <mergeCell ref="H60:H65"/>
    <mergeCell ref="D66:D68"/>
    <mergeCell ref="E66:E68"/>
    <mergeCell ref="G66:G68"/>
    <mergeCell ref="H66:H68"/>
    <mergeCell ref="D39:D44"/>
    <mergeCell ref="D45:D47"/>
    <mergeCell ref="E45:E47"/>
    <mergeCell ref="D48:D53"/>
    <mergeCell ref="E48:E53"/>
    <mergeCell ref="D54:D59"/>
    <mergeCell ref="E54:E59"/>
    <mergeCell ref="D69:D74"/>
    <mergeCell ref="E69:E74"/>
    <mergeCell ref="G69:G74"/>
    <mergeCell ref="H69:H74"/>
    <mergeCell ref="E75:E80"/>
    <mergeCell ref="G75:G80"/>
    <mergeCell ref="H75:H80"/>
    <mergeCell ref="G87:G89"/>
    <mergeCell ref="H87:H89"/>
    <mergeCell ref="D114:D119"/>
    <mergeCell ref="E114:E119"/>
    <mergeCell ref="G114:G119"/>
    <mergeCell ref="H114:H119"/>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8.38"/>
    <col customWidth="1" min="6" max="6" width="12.63"/>
    <col customWidth="1" min="7" max="7" width="22.63"/>
  </cols>
  <sheetData>
    <row r="2">
      <c r="A2" s="4"/>
      <c r="B2" s="254" t="s">
        <v>784</v>
      </c>
      <c r="C2" s="4"/>
      <c r="D2" s="4"/>
      <c r="E2" s="4"/>
      <c r="F2" s="4"/>
      <c r="G2" s="4"/>
      <c r="H2" s="4"/>
      <c r="I2" s="4"/>
      <c r="J2" s="4"/>
    </row>
    <row r="4">
      <c r="B4" s="7" t="s">
        <v>567</v>
      </c>
    </row>
    <row r="5">
      <c r="B5" s="66" t="s">
        <v>1568</v>
      </c>
    </row>
    <row r="6">
      <c r="C6" s="9" t="s">
        <v>1569</v>
      </c>
    </row>
    <row r="7">
      <c r="C7" s="280" t="s">
        <v>572</v>
      </c>
      <c r="D7" s="280" t="s">
        <v>1570</v>
      </c>
      <c r="E7" s="280" t="s">
        <v>1571</v>
      </c>
      <c r="F7" s="280" t="s">
        <v>1572</v>
      </c>
      <c r="G7" s="280" t="s">
        <v>706</v>
      </c>
    </row>
    <row r="8">
      <c r="C8" s="99" t="s">
        <v>1573</v>
      </c>
      <c r="D8" s="99" t="s">
        <v>1574</v>
      </c>
      <c r="E8" s="99" t="s">
        <v>1575</v>
      </c>
      <c r="F8" s="99" t="s">
        <v>1576</v>
      </c>
      <c r="G8" s="200" t="s">
        <v>1577</v>
      </c>
    </row>
    <row r="9">
      <c r="C9" s="99" t="s">
        <v>1578</v>
      </c>
      <c r="D9" s="99" t="s">
        <v>1579</v>
      </c>
      <c r="E9" s="99" t="s">
        <v>1575</v>
      </c>
      <c r="F9" s="99" t="s">
        <v>1576</v>
      </c>
      <c r="G9" s="200" t="s">
        <v>1580</v>
      </c>
    </row>
    <row r="10">
      <c r="C10" s="99" t="s">
        <v>1581</v>
      </c>
      <c r="D10" s="99" t="s">
        <v>1582</v>
      </c>
      <c r="E10" s="99" t="s">
        <v>1575</v>
      </c>
      <c r="F10" s="99" t="s">
        <v>1576</v>
      </c>
      <c r="G10" s="200" t="s">
        <v>1583</v>
      </c>
    </row>
    <row r="11">
      <c r="C11" s="99" t="s">
        <v>1584</v>
      </c>
      <c r="D11" s="99" t="s">
        <v>1585</v>
      </c>
      <c r="E11" s="99" t="s">
        <v>1575</v>
      </c>
      <c r="F11" s="99" t="s">
        <v>1576</v>
      </c>
      <c r="G11" s="200"/>
    </row>
    <row r="12">
      <c r="C12" s="99" t="s">
        <v>1586</v>
      </c>
      <c r="D12" s="99" t="s">
        <v>1587</v>
      </c>
      <c r="E12" s="99" t="s">
        <v>1575</v>
      </c>
      <c r="F12" s="99" t="s">
        <v>1588</v>
      </c>
      <c r="G12" s="200" t="s">
        <v>1589</v>
      </c>
    </row>
    <row r="13">
      <c r="C13" s="99" t="s">
        <v>1590</v>
      </c>
      <c r="D13" s="99" t="s">
        <v>1582</v>
      </c>
      <c r="E13" s="99" t="s">
        <v>1575</v>
      </c>
      <c r="F13" s="99" t="s">
        <v>1588</v>
      </c>
      <c r="G13" s="200" t="s">
        <v>1591</v>
      </c>
    </row>
    <row r="14">
      <c r="C14" s="99" t="s">
        <v>1592</v>
      </c>
      <c r="D14" s="99" t="s">
        <v>1593</v>
      </c>
      <c r="E14" s="99" t="s">
        <v>1594</v>
      </c>
      <c r="F14" s="99" t="s">
        <v>1588</v>
      </c>
      <c r="G14" s="200" t="s">
        <v>1595</v>
      </c>
    </row>
    <row r="15">
      <c r="C15" s="99" t="s">
        <v>1596</v>
      </c>
      <c r="D15" s="99" t="s">
        <v>1597</v>
      </c>
      <c r="E15" s="99" t="s">
        <v>1598</v>
      </c>
      <c r="F15" s="99" t="s">
        <v>1588</v>
      </c>
      <c r="G15" s="200" t="s">
        <v>1599</v>
      </c>
    </row>
    <row r="16">
      <c r="C16" s="99" t="s">
        <v>1600</v>
      </c>
      <c r="D16" s="99" t="s">
        <v>1601</v>
      </c>
      <c r="E16" s="99" t="s">
        <v>1602</v>
      </c>
      <c r="F16" s="99" t="s">
        <v>1588</v>
      </c>
      <c r="G16" s="200"/>
    </row>
    <row r="17">
      <c r="C17" s="99" t="s">
        <v>1603</v>
      </c>
      <c r="D17" s="99" t="s">
        <v>1604</v>
      </c>
      <c r="E17" s="99" t="s">
        <v>1594</v>
      </c>
      <c r="F17" s="99" t="s">
        <v>1605</v>
      </c>
      <c r="G17" s="200" t="s">
        <v>1606</v>
      </c>
      <c r="H17" s="66" t="s">
        <v>1607</v>
      </c>
    </row>
    <row r="18">
      <c r="C18" s="99" t="s">
        <v>1608</v>
      </c>
      <c r="D18" s="99" t="s">
        <v>1609</v>
      </c>
      <c r="E18" s="99" t="s">
        <v>1594</v>
      </c>
      <c r="F18" s="99" t="s">
        <v>1605</v>
      </c>
      <c r="G18" s="200" t="s">
        <v>1610</v>
      </c>
    </row>
    <row r="19">
      <c r="C19" s="99" t="s">
        <v>1611</v>
      </c>
      <c r="D19" s="99" t="s">
        <v>1612</v>
      </c>
      <c r="E19" s="99" t="s">
        <v>1594</v>
      </c>
      <c r="F19" s="99" t="s">
        <v>1605</v>
      </c>
      <c r="G19" s="200" t="s">
        <v>1613</v>
      </c>
    </row>
    <row r="20">
      <c r="C20" s="99" t="s">
        <v>1614</v>
      </c>
      <c r="D20" s="99" t="s">
        <v>1615</v>
      </c>
      <c r="E20" s="99" t="s">
        <v>1616</v>
      </c>
      <c r="F20" s="99" t="s">
        <v>1605</v>
      </c>
      <c r="G20" s="200" t="s">
        <v>1617</v>
      </c>
    </row>
    <row r="21">
      <c r="C21" s="99" t="s">
        <v>1618</v>
      </c>
      <c r="D21" s="99" t="s">
        <v>1619</v>
      </c>
      <c r="E21" s="99" t="s">
        <v>1616</v>
      </c>
      <c r="F21" s="99" t="s">
        <v>1605</v>
      </c>
      <c r="G21" s="200"/>
    </row>
    <row r="23">
      <c r="C23" s="9" t="s">
        <v>1620</v>
      </c>
    </row>
    <row r="24">
      <c r="C24" s="256" t="s">
        <v>572</v>
      </c>
      <c r="D24" s="256" t="s">
        <v>1570</v>
      </c>
      <c r="E24" s="256" t="s">
        <v>1571</v>
      </c>
      <c r="F24" s="256" t="s">
        <v>1572</v>
      </c>
      <c r="G24" s="256" t="s">
        <v>706</v>
      </c>
    </row>
    <row r="25">
      <c r="C25" s="99" t="s">
        <v>1621</v>
      </c>
      <c r="D25" s="99" t="s">
        <v>1622</v>
      </c>
      <c r="E25" s="99" t="s">
        <v>1575</v>
      </c>
      <c r="F25" s="99" t="s">
        <v>1576</v>
      </c>
      <c r="G25" s="99" t="s">
        <v>1623</v>
      </c>
    </row>
    <row r="26">
      <c r="C26" s="99" t="s">
        <v>1624</v>
      </c>
      <c r="D26" s="99" t="s">
        <v>1582</v>
      </c>
      <c r="E26" s="99" t="s">
        <v>1575</v>
      </c>
      <c r="F26" s="99" t="s">
        <v>1588</v>
      </c>
      <c r="G26" s="99" t="s">
        <v>1625</v>
      </c>
    </row>
    <row r="27">
      <c r="C27" s="99" t="s">
        <v>1626</v>
      </c>
      <c r="D27" s="99" t="s">
        <v>1627</v>
      </c>
      <c r="E27" s="99" t="s">
        <v>1575</v>
      </c>
      <c r="F27" s="99" t="s">
        <v>1605</v>
      </c>
      <c r="G27" s="99" t="s">
        <v>1628</v>
      </c>
    </row>
    <row r="28">
      <c r="C28" s="99" t="s">
        <v>1629</v>
      </c>
      <c r="D28" s="99" t="s">
        <v>1574</v>
      </c>
      <c r="E28" s="99" t="s">
        <v>1575</v>
      </c>
      <c r="F28" s="99" t="s">
        <v>1576</v>
      </c>
      <c r="G28" s="99" t="s">
        <v>1623</v>
      </c>
    </row>
    <row r="29">
      <c r="C29" s="99" t="s">
        <v>1630</v>
      </c>
      <c r="D29" s="99" t="s">
        <v>1631</v>
      </c>
      <c r="E29" s="99" t="s">
        <v>1575</v>
      </c>
      <c r="F29" s="99" t="s">
        <v>1588</v>
      </c>
      <c r="G29" s="99" t="s">
        <v>1625</v>
      </c>
    </row>
    <row r="30">
      <c r="C30" s="99" t="s">
        <v>1632</v>
      </c>
      <c r="D30" s="99" t="s">
        <v>1633</v>
      </c>
      <c r="E30" s="99" t="s">
        <v>1575</v>
      </c>
      <c r="F30" s="99" t="s">
        <v>1605</v>
      </c>
      <c r="G30" s="99" t="s">
        <v>1628</v>
      </c>
    </row>
    <row r="31">
      <c r="C31" s="99" t="s">
        <v>1634</v>
      </c>
      <c r="D31" s="99" t="s">
        <v>1604</v>
      </c>
      <c r="E31" s="99" t="s">
        <v>1594</v>
      </c>
      <c r="F31" s="99" t="s">
        <v>1635</v>
      </c>
      <c r="G31" s="99" t="s">
        <v>1636</v>
      </c>
    </row>
    <row r="32">
      <c r="C32" s="99" t="s">
        <v>1637</v>
      </c>
      <c r="D32" s="99" t="s">
        <v>1597</v>
      </c>
      <c r="E32" s="99" t="s">
        <v>1638</v>
      </c>
      <c r="F32" s="99" t="s">
        <v>1635</v>
      </c>
      <c r="G32" s="99" t="s">
        <v>1639</v>
      </c>
    </row>
    <row r="33">
      <c r="C33" s="99" t="s">
        <v>1640</v>
      </c>
      <c r="D33" s="99" t="s">
        <v>1641</v>
      </c>
      <c r="E33" s="99" t="s">
        <v>1642</v>
      </c>
      <c r="F33" s="99" t="s">
        <v>1643</v>
      </c>
      <c r="G33" s="99" t="s">
        <v>1644</v>
      </c>
    </row>
    <row r="34">
      <c r="C34" s="99" t="s">
        <v>1645</v>
      </c>
      <c r="D34" s="99" t="s">
        <v>1646</v>
      </c>
      <c r="E34" s="99" t="s">
        <v>1647</v>
      </c>
      <c r="F34" s="99" t="s">
        <v>1648</v>
      </c>
      <c r="G34" s="99" t="s">
        <v>1649</v>
      </c>
    </row>
    <row r="36">
      <c r="C36" s="9" t="s">
        <v>1650</v>
      </c>
    </row>
    <row r="37">
      <c r="C37" s="275" t="s">
        <v>572</v>
      </c>
      <c r="D37" s="275" t="s">
        <v>1650</v>
      </c>
    </row>
    <row r="38">
      <c r="C38" s="99" t="s">
        <v>1651</v>
      </c>
      <c r="D38" s="99">
        <v>10.0</v>
      </c>
    </row>
    <row r="39">
      <c r="C39" s="99" t="s">
        <v>1652</v>
      </c>
      <c r="D39" s="99">
        <v>20.0</v>
      </c>
    </row>
    <row r="40">
      <c r="C40" s="99" t="s">
        <v>1653</v>
      </c>
      <c r="D40" s="99">
        <v>30.0</v>
      </c>
    </row>
    <row r="41">
      <c r="C41" s="99" t="s">
        <v>1654</v>
      </c>
      <c r="D41" s="99">
        <v>20.0</v>
      </c>
    </row>
    <row r="42">
      <c r="C42" s="99" t="s">
        <v>1655</v>
      </c>
      <c r="D42" s="99">
        <v>30.0</v>
      </c>
    </row>
    <row r="43">
      <c r="C43" s="99" t="s">
        <v>1656</v>
      </c>
      <c r="D43" s="99">
        <v>40.0</v>
      </c>
    </row>
    <row r="44">
      <c r="C44" s="99" t="s">
        <v>1634</v>
      </c>
      <c r="D44" s="99">
        <v>30.0</v>
      </c>
    </row>
    <row r="45">
      <c r="C45" s="99" t="s">
        <v>1637</v>
      </c>
      <c r="D45" s="99">
        <v>40.0</v>
      </c>
    </row>
    <row r="46">
      <c r="C46" s="99" t="s">
        <v>1640</v>
      </c>
      <c r="D46" s="99">
        <v>50.0</v>
      </c>
    </row>
  </sheetData>
  <drawing r:id="rId4"/>
  <legacy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2.63"/>
    <col customWidth="1" min="4" max="4" width="6.38"/>
    <col customWidth="1" min="5" max="5" width="3.25"/>
    <col customWidth="1" min="6" max="7" width="6.38"/>
    <col customWidth="1" min="8" max="8" width="3.25"/>
    <col customWidth="1" min="9" max="10" width="6.38"/>
    <col customWidth="1" min="11" max="11" width="3.25"/>
    <col customWidth="1" min="12" max="13" width="6.38"/>
    <col customWidth="1" min="14" max="14" width="3.25"/>
    <col customWidth="1" min="15" max="16" width="6.38"/>
    <col customWidth="1" min="17" max="17" width="3.25"/>
    <col customWidth="1" min="18" max="19" width="6.38"/>
    <col customWidth="1" min="20" max="20" width="3.25"/>
    <col customWidth="1" min="21" max="22" width="6.38"/>
    <col customWidth="1" min="23" max="23" width="3.25"/>
    <col customWidth="1" min="24" max="25" width="6.38"/>
    <col customWidth="1" min="26" max="26" width="3.25"/>
    <col customWidth="1" min="27" max="28" width="6.38"/>
    <col customWidth="1" min="29" max="29" width="3.25"/>
    <col customWidth="1" min="30" max="31" width="6.38"/>
    <col customWidth="1" min="32" max="32" width="3.25"/>
    <col customWidth="1" min="33" max="34" width="6.38"/>
    <col customWidth="1" min="35" max="35" width="3.25"/>
    <col customWidth="1" min="36" max="37" width="6.38"/>
    <col customWidth="1" min="38" max="38" width="3.25"/>
    <col customWidth="1" min="39" max="40" width="6.38"/>
    <col customWidth="1" min="41" max="41" width="3.25"/>
    <col customWidth="1" min="42" max="42" width="6.38"/>
    <col customWidth="1" min="43" max="43" width="9.13"/>
    <col customWidth="1" min="44" max="44" width="6.38"/>
    <col customWidth="1" min="45" max="45" width="7.63"/>
  </cols>
  <sheetData>
    <row r="2">
      <c r="A2" s="4"/>
      <c r="B2" s="254" t="s">
        <v>821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4">
      <c r="B4" s="7" t="s">
        <v>675</v>
      </c>
    </row>
    <row r="5">
      <c r="B5" s="7"/>
      <c r="C5" s="66" t="s">
        <v>911</v>
      </c>
    </row>
    <row r="6">
      <c r="B6" s="7"/>
      <c r="C6" s="66" t="s">
        <v>912</v>
      </c>
    </row>
    <row r="7">
      <c r="B7" s="7"/>
      <c r="C7" s="66" t="s">
        <v>913</v>
      </c>
    </row>
    <row r="8">
      <c r="B8" s="7"/>
      <c r="C8" s="66" t="s">
        <v>914</v>
      </c>
    </row>
    <row r="9">
      <c r="B9" s="7"/>
    </row>
    <row r="10">
      <c r="B10" s="7" t="s">
        <v>567</v>
      </c>
    </row>
    <row r="11">
      <c r="C11" s="255" t="s">
        <v>915</v>
      </c>
    </row>
    <row r="12">
      <c r="C12" s="66" t="s">
        <v>916</v>
      </c>
    </row>
    <row r="13">
      <c r="C13" s="8" t="s">
        <v>917</v>
      </c>
      <c r="D13" s="312"/>
      <c r="E13" s="312"/>
      <c r="F13" s="312"/>
      <c r="G13" s="312"/>
      <c r="H13" s="312"/>
      <c r="I13" s="312"/>
      <c r="J13" s="312"/>
    </row>
    <row r="14">
      <c r="C14" s="121" t="s">
        <v>918</v>
      </c>
      <c r="D14" s="211"/>
      <c r="E14" s="211"/>
      <c r="F14" s="211"/>
      <c r="G14" s="211"/>
      <c r="H14" s="211"/>
      <c r="I14" s="211"/>
      <c r="J14" s="121"/>
    </row>
    <row r="15">
      <c r="C15" s="121" t="s">
        <v>919</v>
      </c>
      <c r="D15" s="211"/>
      <c r="E15" s="211"/>
      <c r="F15" s="211"/>
      <c r="G15" s="211"/>
      <c r="H15" s="211"/>
      <c r="I15" s="211"/>
      <c r="J15" s="121"/>
    </row>
    <row r="16">
      <c r="C16" s="211"/>
      <c r="D16" s="211"/>
      <c r="E16" s="211"/>
      <c r="F16" s="211"/>
      <c r="G16" s="211"/>
      <c r="H16" s="211"/>
      <c r="I16" s="211"/>
      <c r="J16" s="121"/>
    </row>
    <row r="17">
      <c r="C17" s="9" t="s">
        <v>920</v>
      </c>
    </row>
    <row r="18">
      <c r="C18" s="223" t="s">
        <v>921</v>
      </c>
    </row>
    <row r="19">
      <c r="C19" s="8" t="s">
        <v>922</v>
      </c>
      <c r="D19" s="312"/>
      <c r="E19" s="312"/>
      <c r="F19" s="312"/>
      <c r="G19" s="312"/>
      <c r="H19" s="312"/>
      <c r="I19" s="312"/>
      <c r="K19" s="312"/>
      <c r="L19" s="312"/>
      <c r="M19" s="312"/>
      <c r="N19" s="312"/>
      <c r="O19" s="312"/>
    </row>
    <row r="20">
      <c r="C20" s="211"/>
      <c r="D20" s="211"/>
      <c r="E20" s="211"/>
      <c r="F20" s="211"/>
      <c r="G20" s="211"/>
      <c r="H20" s="211"/>
      <c r="I20" s="211"/>
      <c r="K20" s="211"/>
      <c r="L20" s="211"/>
      <c r="M20" s="211"/>
      <c r="N20" s="211"/>
      <c r="O20" s="211"/>
    </row>
    <row r="21">
      <c r="C21" s="223" t="s">
        <v>923</v>
      </c>
      <c r="D21" s="211"/>
      <c r="E21" s="211"/>
      <c r="F21" s="211"/>
      <c r="G21" s="211"/>
      <c r="H21" s="211"/>
      <c r="I21" s="211"/>
      <c r="K21" s="211"/>
      <c r="L21" s="211"/>
      <c r="M21" s="211"/>
      <c r="N21" s="211"/>
      <c r="O21" s="211"/>
    </row>
    <row r="22">
      <c r="C22" s="8" t="s">
        <v>924</v>
      </c>
      <c r="D22" s="211"/>
      <c r="E22" s="211"/>
      <c r="F22" s="211"/>
      <c r="G22" s="211"/>
      <c r="H22" s="211"/>
      <c r="I22" s="211"/>
      <c r="K22" s="211"/>
      <c r="L22" s="211"/>
      <c r="M22" s="211"/>
      <c r="N22" s="211"/>
      <c r="O22" s="211"/>
    </row>
    <row r="23">
      <c r="C23" s="211"/>
      <c r="D23" s="211"/>
      <c r="E23" s="211"/>
      <c r="F23" s="211"/>
      <c r="G23" s="211"/>
      <c r="H23" s="211"/>
      <c r="I23" s="211"/>
      <c r="J23" s="121"/>
    </row>
    <row r="24">
      <c r="C24" s="223" t="s">
        <v>927</v>
      </c>
      <c r="D24" s="211"/>
      <c r="E24" s="211"/>
      <c r="F24" s="211"/>
      <c r="G24" s="211"/>
      <c r="H24" s="211"/>
      <c r="I24" s="211"/>
      <c r="J24" s="121"/>
    </row>
    <row r="25">
      <c r="C25" s="8" t="s">
        <v>928</v>
      </c>
      <c r="D25" s="211"/>
      <c r="E25" s="211"/>
      <c r="F25" s="211"/>
      <c r="G25" s="211"/>
      <c r="H25" s="211"/>
      <c r="I25" s="211"/>
      <c r="J25" s="121"/>
    </row>
    <row r="26">
      <c r="C26" s="8" t="s">
        <v>929</v>
      </c>
      <c r="D26" s="211"/>
      <c r="E26" s="211"/>
      <c r="F26" s="211"/>
      <c r="G26" s="211"/>
      <c r="H26" s="211"/>
      <c r="I26" s="211"/>
      <c r="J26" s="121"/>
    </row>
    <row r="27">
      <c r="C27" s="8" t="s">
        <v>930</v>
      </c>
      <c r="D27" s="211"/>
      <c r="E27" s="211"/>
      <c r="F27" s="211"/>
      <c r="G27" s="211"/>
      <c r="H27" s="211"/>
      <c r="I27" s="211"/>
      <c r="J27" s="121"/>
    </row>
    <row r="28">
      <c r="C28" s="121" t="s">
        <v>931</v>
      </c>
      <c r="D28" s="211"/>
      <c r="E28" s="211"/>
      <c r="F28" s="211"/>
      <c r="G28" s="211"/>
      <c r="H28" s="211"/>
      <c r="I28" s="211"/>
      <c r="J28" s="121"/>
    </row>
    <row r="29">
      <c r="C29" s="121" t="s">
        <v>932</v>
      </c>
      <c r="D29" s="211"/>
      <c r="E29" s="211"/>
      <c r="F29" s="211"/>
      <c r="G29" s="211"/>
      <c r="H29" s="211"/>
      <c r="I29" s="211"/>
      <c r="J29" s="121"/>
    </row>
    <row r="30">
      <c r="C30" s="121" t="s">
        <v>933</v>
      </c>
      <c r="D30" s="211"/>
      <c r="E30" s="211"/>
      <c r="F30" s="211"/>
      <c r="G30" s="211"/>
      <c r="H30" s="211"/>
      <c r="I30" s="211"/>
      <c r="J30" s="121"/>
    </row>
    <row r="31">
      <c r="C31" s="9" t="s">
        <v>167</v>
      </c>
      <c r="D31" s="8" t="s">
        <v>1657</v>
      </c>
      <c r="F31" s="8" t="s">
        <v>1658</v>
      </c>
    </row>
    <row r="32">
      <c r="C32" s="319" t="s">
        <v>572</v>
      </c>
      <c r="D32" s="698" t="s">
        <v>1659</v>
      </c>
      <c r="E32" s="699"/>
      <c r="F32" s="699"/>
      <c r="G32" s="699"/>
      <c r="H32" s="699"/>
      <c r="I32" s="699"/>
      <c r="J32" s="699"/>
      <c r="K32" s="699"/>
      <c r="L32" s="700"/>
      <c r="M32" s="698" t="s">
        <v>1660</v>
      </c>
      <c r="N32" s="699"/>
      <c r="O32" s="699"/>
      <c r="P32" s="699"/>
      <c r="Q32" s="699"/>
      <c r="R32" s="699"/>
      <c r="S32" s="699"/>
      <c r="T32" s="699"/>
      <c r="U32" s="700"/>
      <c r="V32" s="384" t="s">
        <v>848</v>
      </c>
      <c r="W32" s="701"/>
      <c r="X32" s="701"/>
      <c r="Y32" s="701"/>
      <c r="Z32" s="701"/>
      <c r="AA32" s="701"/>
      <c r="AB32" s="701"/>
      <c r="AC32" s="701"/>
      <c r="AD32" s="386"/>
      <c r="AE32" s="384" t="s">
        <v>1661</v>
      </c>
      <c r="AF32" s="701"/>
      <c r="AG32" s="386"/>
      <c r="AH32" s="384" t="s">
        <v>1661</v>
      </c>
      <c r="AI32" s="701"/>
      <c r="AJ32" s="386"/>
      <c r="AK32" s="384" t="s">
        <v>1661</v>
      </c>
      <c r="AL32" s="701"/>
      <c r="AM32" s="386"/>
      <c r="AN32" s="384" t="s">
        <v>850</v>
      </c>
      <c r="AO32" s="701"/>
      <c r="AP32" s="386"/>
      <c r="AQ32" s="702" t="s">
        <v>1662</v>
      </c>
    </row>
    <row r="33">
      <c r="A33" s="10"/>
      <c r="B33" s="8"/>
      <c r="C33" s="388"/>
      <c r="D33" s="389" t="s">
        <v>851</v>
      </c>
      <c r="E33" s="390"/>
      <c r="F33" s="391"/>
      <c r="G33" s="392" t="s">
        <v>937</v>
      </c>
      <c r="H33" s="393"/>
      <c r="I33" s="394"/>
      <c r="J33" s="395" t="s">
        <v>938</v>
      </c>
      <c r="K33" s="396"/>
      <c r="L33" s="397"/>
      <c r="M33" s="389" t="s">
        <v>851</v>
      </c>
      <c r="N33" s="390"/>
      <c r="O33" s="391"/>
      <c r="P33" s="392" t="s">
        <v>937</v>
      </c>
      <c r="Q33" s="393"/>
      <c r="R33" s="394"/>
      <c r="S33" s="395" t="s">
        <v>938</v>
      </c>
      <c r="T33" s="396"/>
      <c r="U33" s="397"/>
      <c r="V33" s="389" t="s">
        <v>851</v>
      </c>
      <c r="W33" s="390"/>
      <c r="X33" s="391"/>
      <c r="Y33" s="392" t="s">
        <v>937</v>
      </c>
      <c r="Z33" s="393"/>
      <c r="AA33" s="394"/>
      <c r="AB33" s="395" t="s">
        <v>938</v>
      </c>
      <c r="AC33" s="396"/>
      <c r="AD33" s="397"/>
      <c r="AE33" s="389" t="s">
        <v>851</v>
      </c>
      <c r="AF33" s="390"/>
      <c r="AG33" s="391"/>
      <c r="AH33" s="392" t="s">
        <v>937</v>
      </c>
      <c r="AI33" s="393"/>
      <c r="AJ33" s="394"/>
      <c r="AK33" s="395" t="s">
        <v>938</v>
      </c>
      <c r="AL33" s="396"/>
      <c r="AM33" s="397"/>
      <c r="AN33" s="401" t="s">
        <v>854</v>
      </c>
      <c r="AO33" s="703"/>
      <c r="AP33" s="402"/>
      <c r="AQ33" s="704"/>
    </row>
    <row r="34">
      <c r="A34" s="10"/>
      <c r="B34" s="331"/>
      <c r="C34" s="338" t="s">
        <v>939</v>
      </c>
      <c r="D34" s="705">
        <v>3000.0</v>
      </c>
      <c r="E34" s="706" t="s">
        <v>940</v>
      </c>
      <c r="F34" s="707">
        <v>5000.0</v>
      </c>
      <c r="G34" s="705">
        <v>2000.0</v>
      </c>
      <c r="H34" s="706" t="s">
        <v>940</v>
      </c>
      <c r="I34" s="707">
        <v>4000.0</v>
      </c>
      <c r="J34" s="705">
        <v>2500.0</v>
      </c>
      <c r="K34" s="706" t="s">
        <v>940</v>
      </c>
      <c r="L34" s="707">
        <v>4000.0</v>
      </c>
      <c r="M34" s="705">
        <v>150.0</v>
      </c>
      <c r="N34" s="706" t="s">
        <v>940</v>
      </c>
      <c r="O34" s="707">
        <v>350.0</v>
      </c>
      <c r="P34" s="705">
        <v>300.0</v>
      </c>
      <c r="Q34" s="706" t="s">
        <v>940</v>
      </c>
      <c r="R34" s="708">
        <v>900.0</v>
      </c>
      <c r="S34" s="705">
        <v>200.0</v>
      </c>
      <c r="T34" s="706" t="s">
        <v>940</v>
      </c>
      <c r="U34" s="707">
        <v>600.0</v>
      </c>
      <c r="V34" s="709">
        <v>8000.0</v>
      </c>
      <c r="W34" s="706" t="s">
        <v>940</v>
      </c>
      <c r="X34" s="710">
        <v>15000.0</v>
      </c>
      <c r="Y34" s="709">
        <v>4000.0</v>
      </c>
      <c r="Z34" s="706" t="s">
        <v>940</v>
      </c>
      <c r="AA34" s="710">
        <v>10000.0</v>
      </c>
      <c r="AB34" s="709">
        <v>6000.0</v>
      </c>
      <c r="AC34" s="706" t="s">
        <v>940</v>
      </c>
      <c r="AD34" s="710">
        <v>12000.0</v>
      </c>
      <c r="AE34" s="709">
        <v>225.0</v>
      </c>
      <c r="AF34" s="706" t="s">
        <v>940</v>
      </c>
      <c r="AG34" s="711">
        <v>525.0</v>
      </c>
      <c r="AH34" s="709">
        <v>450.0</v>
      </c>
      <c r="AI34" s="706" t="s">
        <v>940</v>
      </c>
      <c r="AJ34" s="711">
        <v>1350.0</v>
      </c>
      <c r="AK34" s="709">
        <v>300.0</v>
      </c>
      <c r="AL34" s="706" t="s">
        <v>940</v>
      </c>
      <c r="AM34" s="711">
        <v>900.0</v>
      </c>
      <c r="AN34" s="705">
        <v>1500.0</v>
      </c>
      <c r="AO34" s="706" t="s">
        <v>940</v>
      </c>
      <c r="AP34" s="712">
        <v>4000.0</v>
      </c>
      <c r="AQ34" s="404" t="s">
        <v>1663</v>
      </c>
    </row>
    <row r="35">
      <c r="A35" s="10"/>
      <c r="B35" s="8"/>
      <c r="C35" s="338" t="s">
        <v>941</v>
      </c>
      <c r="D35" s="705">
        <v>3000.0</v>
      </c>
      <c r="E35" s="706" t="s">
        <v>940</v>
      </c>
      <c r="F35" s="707">
        <v>5000.0</v>
      </c>
      <c r="G35" s="705">
        <v>2000.0</v>
      </c>
      <c r="H35" s="706" t="s">
        <v>940</v>
      </c>
      <c r="I35" s="707">
        <v>4000.0</v>
      </c>
      <c r="J35" s="705">
        <v>2500.0</v>
      </c>
      <c r="K35" s="706" t="s">
        <v>940</v>
      </c>
      <c r="L35" s="707">
        <v>4000.0</v>
      </c>
      <c r="M35" s="705">
        <v>150.0</v>
      </c>
      <c r="N35" s="706" t="s">
        <v>940</v>
      </c>
      <c r="O35" s="707">
        <v>350.0</v>
      </c>
      <c r="P35" s="705">
        <v>300.0</v>
      </c>
      <c r="Q35" s="706" t="s">
        <v>940</v>
      </c>
      <c r="R35" s="708">
        <v>900.0</v>
      </c>
      <c r="S35" s="705">
        <v>200.0</v>
      </c>
      <c r="T35" s="706" t="s">
        <v>940</v>
      </c>
      <c r="U35" s="707">
        <v>600.0</v>
      </c>
      <c r="V35" s="709">
        <v>8000.0</v>
      </c>
      <c r="W35" s="706" t="s">
        <v>940</v>
      </c>
      <c r="X35" s="710">
        <v>15000.0</v>
      </c>
      <c r="Y35" s="709">
        <v>4000.0</v>
      </c>
      <c r="Z35" s="706" t="s">
        <v>940</v>
      </c>
      <c r="AA35" s="710">
        <v>10000.0</v>
      </c>
      <c r="AB35" s="709">
        <v>6000.0</v>
      </c>
      <c r="AC35" s="706" t="s">
        <v>940</v>
      </c>
      <c r="AD35" s="710">
        <v>12000.0</v>
      </c>
      <c r="AE35" s="709">
        <v>225.0</v>
      </c>
      <c r="AF35" s="706" t="s">
        <v>940</v>
      </c>
      <c r="AG35" s="711">
        <v>525.0</v>
      </c>
      <c r="AH35" s="709">
        <v>450.0</v>
      </c>
      <c r="AI35" s="706" t="s">
        <v>940</v>
      </c>
      <c r="AJ35" s="711">
        <v>1350.0</v>
      </c>
      <c r="AK35" s="709">
        <v>300.0</v>
      </c>
      <c r="AL35" s="706" t="s">
        <v>940</v>
      </c>
      <c r="AM35" s="711">
        <v>900.0</v>
      </c>
      <c r="AN35" s="705">
        <v>1500.0</v>
      </c>
      <c r="AO35" s="706" t="s">
        <v>940</v>
      </c>
      <c r="AP35" s="712">
        <v>4000.0</v>
      </c>
      <c r="AQ35" s="411" t="s">
        <v>1664</v>
      </c>
    </row>
    <row r="36">
      <c r="A36" s="10"/>
      <c r="B36" s="8"/>
      <c r="C36" s="338" t="s">
        <v>942</v>
      </c>
      <c r="D36" s="705">
        <v>3000.0</v>
      </c>
      <c r="E36" s="706" t="s">
        <v>940</v>
      </c>
      <c r="F36" s="707">
        <v>6000.0</v>
      </c>
      <c r="G36" s="705">
        <v>2000.0</v>
      </c>
      <c r="H36" s="706" t="s">
        <v>940</v>
      </c>
      <c r="I36" s="707">
        <v>4000.0</v>
      </c>
      <c r="J36" s="705">
        <v>2500.0</v>
      </c>
      <c r="K36" s="706" t="s">
        <v>940</v>
      </c>
      <c r="L36" s="707">
        <v>4000.0</v>
      </c>
      <c r="M36" s="705">
        <v>150.0</v>
      </c>
      <c r="N36" s="706" t="s">
        <v>940</v>
      </c>
      <c r="O36" s="707">
        <v>350.0</v>
      </c>
      <c r="P36" s="705">
        <v>300.0</v>
      </c>
      <c r="Q36" s="706" t="s">
        <v>940</v>
      </c>
      <c r="R36" s="708">
        <v>900.0</v>
      </c>
      <c r="S36" s="705">
        <v>200.0</v>
      </c>
      <c r="T36" s="706" t="s">
        <v>940</v>
      </c>
      <c r="U36" s="707">
        <v>600.0</v>
      </c>
      <c r="V36" s="709">
        <v>8000.0</v>
      </c>
      <c r="W36" s="706" t="s">
        <v>940</v>
      </c>
      <c r="X36" s="710">
        <v>15000.0</v>
      </c>
      <c r="Y36" s="709">
        <v>4000.0</v>
      </c>
      <c r="Z36" s="706" t="s">
        <v>940</v>
      </c>
      <c r="AA36" s="710">
        <v>10000.0</v>
      </c>
      <c r="AB36" s="709">
        <v>6000.0</v>
      </c>
      <c r="AC36" s="706" t="s">
        <v>940</v>
      </c>
      <c r="AD36" s="710">
        <v>12000.0</v>
      </c>
      <c r="AE36" s="709">
        <v>225.0</v>
      </c>
      <c r="AF36" s="706" t="s">
        <v>940</v>
      </c>
      <c r="AG36" s="711">
        <v>525.0</v>
      </c>
      <c r="AH36" s="709">
        <v>450.0</v>
      </c>
      <c r="AI36" s="706" t="s">
        <v>940</v>
      </c>
      <c r="AJ36" s="711">
        <v>1350.0</v>
      </c>
      <c r="AK36" s="709">
        <v>300.0</v>
      </c>
      <c r="AL36" s="706" t="s">
        <v>940</v>
      </c>
      <c r="AM36" s="711">
        <v>900.0</v>
      </c>
      <c r="AN36" s="705">
        <v>2000.0</v>
      </c>
      <c r="AO36" s="706" t="s">
        <v>940</v>
      </c>
      <c r="AP36" s="712">
        <v>5000.0</v>
      </c>
      <c r="AQ36" s="411" t="s">
        <v>1665</v>
      </c>
    </row>
    <row r="37">
      <c r="A37" s="10"/>
      <c r="B37" s="8"/>
      <c r="C37" s="338" t="s">
        <v>943</v>
      </c>
      <c r="D37" s="705">
        <v>5000.0</v>
      </c>
      <c r="E37" s="706" t="s">
        <v>940</v>
      </c>
      <c r="F37" s="707">
        <v>12000.0</v>
      </c>
      <c r="G37" s="705">
        <v>2500.0</v>
      </c>
      <c r="H37" s="706" t="s">
        <v>940</v>
      </c>
      <c r="I37" s="707">
        <v>6000.0</v>
      </c>
      <c r="J37" s="705">
        <v>3700.0</v>
      </c>
      <c r="K37" s="706" t="s">
        <v>940</v>
      </c>
      <c r="L37" s="707">
        <v>9000.0</v>
      </c>
      <c r="M37" s="709">
        <v>150.0</v>
      </c>
      <c r="N37" s="706" t="s">
        <v>940</v>
      </c>
      <c r="O37" s="708">
        <v>300.0</v>
      </c>
      <c r="P37" s="709">
        <v>500.0</v>
      </c>
      <c r="Q37" s="706" t="s">
        <v>940</v>
      </c>
      <c r="R37" s="708">
        <v>1000.0</v>
      </c>
      <c r="S37" s="709">
        <v>300.0</v>
      </c>
      <c r="T37" s="706" t="s">
        <v>940</v>
      </c>
      <c r="U37" s="708">
        <v>600.0</v>
      </c>
      <c r="V37" s="709">
        <v>12000.0</v>
      </c>
      <c r="W37" s="706" t="s">
        <v>940</v>
      </c>
      <c r="X37" s="710">
        <v>30000.0</v>
      </c>
      <c r="Y37" s="709">
        <v>10000.0</v>
      </c>
      <c r="Z37" s="706" t="s">
        <v>940</v>
      </c>
      <c r="AA37" s="710">
        <v>22000.0</v>
      </c>
      <c r="AB37" s="709">
        <v>10000.0</v>
      </c>
      <c r="AC37" s="706" t="s">
        <v>940</v>
      </c>
      <c r="AD37" s="710">
        <v>25000.0</v>
      </c>
      <c r="AE37" s="709">
        <v>225.0</v>
      </c>
      <c r="AF37" s="706" t="s">
        <v>940</v>
      </c>
      <c r="AG37" s="711">
        <v>540.0</v>
      </c>
      <c r="AH37" s="709">
        <v>750.0</v>
      </c>
      <c r="AI37" s="706" t="s">
        <v>940</v>
      </c>
      <c r="AJ37" s="711">
        <v>1500.0</v>
      </c>
      <c r="AK37" s="709">
        <v>450.0</v>
      </c>
      <c r="AL37" s="706" t="s">
        <v>940</v>
      </c>
      <c r="AM37" s="711">
        <v>900.0</v>
      </c>
      <c r="AN37" s="705">
        <v>2000.0</v>
      </c>
      <c r="AO37" s="706" t="s">
        <v>940</v>
      </c>
      <c r="AP37" s="712">
        <v>5000.0</v>
      </c>
      <c r="AQ37" s="411" t="s">
        <v>1666</v>
      </c>
    </row>
    <row r="38">
      <c r="A38" s="10"/>
      <c r="B38" s="8"/>
      <c r="C38" s="338" t="s">
        <v>944</v>
      </c>
      <c r="D38" s="705">
        <v>5000.0</v>
      </c>
      <c r="E38" s="706" t="s">
        <v>940</v>
      </c>
      <c r="F38" s="707">
        <v>12000.0</v>
      </c>
      <c r="G38" s="705">
        <v>2500.0</v>
      </c>
      <c r="H38" s="706" t="s">
        <v>940</v>
      </c>
      <c r="I38" s="707">
        <v>6000.0</v>
      </c>
      <c r="J38" s="705">
        <v>3700.0</v>
      </c>
      <c r="K38" s="706" t="s">
        <v>940</v>
      </c>
      <c r="L38" s="707">
        <v>9000.0</v>
      </c>
      <c r="M38" s="709">
        <v>180.0</v>
      </c>
      <c r="N38" s="706" t="s">
        <v>940</v>
      </c>
      <c r="O38" s="708">
        <v>360.0</v>
      </c>
      <c r="P38" s="709">
        <v>600.0</v>
      </c>
      <c r="Q38" s="706" t="s">
        <v>940</v>
      </c>
      <c r="R38" s="708">
        <v>1200.0</v>
      </c>
      <c r="S38" s="709">
        <v>360.0</v>
      </c>
      <c r="T38" s="706" t="s">
        <v>940</v>
      </c>
      <c r="U38" s="708">
        <v>720.0</v>
      </c>
      <c r="V38" s="709">
        <v>12000.0</v>
      </c>
      <c r="W38" s="706" t="s">
        <v>940</v>
      </c>
      <c r="X38" s="710">
        <v>30000.0</v>
      </c>
      <c r="Y38" s="709">
        <v>10000.0</v>
      </c>
      <c r="Z38" s="706" t="s">
        <v>940</v>
      </c>
      <c r="AA38" s="710">
        <v>22000.0</v>
      </c>
      <c r="AB38" s="709">
        <v>10000.0</v>
      </c>
      <c r="AC38" s="706" t="s">
        <v>940</v>
      </c>
      <c r="AD38" s="710">
        <v>25000.0</v>
      </c>
      <c r="AE38" s="709">
        <v>270.0</v>
      </c>
      <c r="AF38" s="706" t="s">
        <v>940</v>
      </c>
      <c r="AG38" s="711">
        <v>540.0</v>
      </c>
      <c r="AH38" s="709">
        <v>900.0</v>
      </c>
      <c r="AI38" s="706" t="s">
        <v>940</v>
      </c>
      <c r="AJ38" s="711">
        <v>1800.0</v>
      </c>
      <c r="AK38" s="709">
        <v>540.0</v>
      </c>
      <c r="AL38" s="706" t="s">
        <v>940</v>
      </c>
      <c r="AM38" s="711">
        <v>1080.0</v>
      </c>
      <c r="AN38" s="705">
        <v>2500.0</v>
      </c>
      <c r="AO38" s="706" t="s">
        <v>940</v>
      </c>
      <c r="AP38" s="712">
        <v>6000.0</v>
      </c>
      <c r="AQ38" s="411" t="s">
        <v>1667</v>
      </c>
    </row>
    <row r="39">
      <c r="A39" s="10"/>
      <c r="B39" s="8"/>
      <c r="C39" s="338" t="s">
        <v>945</v>
      </c>
      <c r="D39" s="705">
        <v>5000.0</v>
      </c>
      <c r="E39" s="706" t="s">
        <v>940</v>
      </c>
      <c r="F39" s="707">
        <v>12000.0</v>
      </c>
      <c r="G39" s="705">
        <v>2500.0</v>
      </c>
      <c r="H39" s="706" t="s">
        <v>940</v>
      </c>
      <c r="I39" s="707">
        <v>6000.0</v>
      </c>
      <c r="J39" s="705">
        <v>3700.0</v>
      </c>
      <c r="K39" s="706" t="s">
        <v>940</v>
      </c>
      <c r="L39" s="707">
        <v>9000.0</v>
      </c>
      <c r="M39" s="709">
        <v>210.0</v>
      </c>
      <c r="N39" s="706" t="s">
        <v>940</v>
      </c>
      <c r="O39" s="708">
        <v>420.0</v>
      </c>
      <c r="P39" s="709">
        <v>700.0</v>
      </c>
      <c r="Q39" s="706" t="s">
        <v>940</v>
      </c>
      <c r="R39" s="708">
        <v>1400.0</v>
      </c>
      <c r="S39" s="709">
        <v>420.0</v>
      </c>
      <c r="T39" s="706" t="s">
        <v>940</v>
      </c>
      <c r="U39" s="708">
        <v>840.0</v>
      </c>
      <c r="V39" s="709">
        <v>20000.0</v>
      </c>
      <c r="W39" s="706" t="s">
        <v>940</v>
      </c>
      <c r="X39" s="710">
        <v>38000.0</v>
      </c>
      <c r="Y39" s="709">
        <v>10000.0</v>
      </c>
      <c r="Z39" s="706" t="s">
        <v>940</v>
      </c>
      <c r="AA39" s="710">
        <v>22000.0</v>
      </c>
      <c r="AB39" s="709">
        <v>10000.0</v>
      </c>
      <c r="AC39" s="706" t="s">
        <v>940</v>
      </c>
      <c r="AD39" s="710">
        <v>25000.0</v>
      </c>
      <c r="AE39" s="709">
        <v>315.0</v>
      </c>
      <c r="AF39" s="706" t="s">
        <v>940</v>
      </c>
      <c r="AG39" s="711">
        <v>630.0</v>
      </c>
      <c r="AH39" s="709">
        <v>1050.0</v>
      </c>
      <c r="AI39" s="706" t="s">
        <v>940</v>
      </c>
      <c r="AJ39" s="711">
        <v>2100.0</v>
      </c>
      <c r="AK39" s="709">
        <v>630.0</v>
      </c>
      <c r="AL39" s="706" t="s">
        <v>940</v>
      </c>
      <c r="AM39" s="711">
        <v>1260.0</v>
      </c>
      <c r="AN39" s="705">
        <v>2500.0</v>
      </c>
      <c r="AO39" s="706" t="s">
        <v>940</v>
      </c>
      <c r="AP39" s="712">
        <v>6000.0</v>
      </c>
      <c r="AQ39" s="411" t="s">
        <v>1668</v>
      </c>
    </row>
    <row r="40">
      <c r="A40" s="10"/>
      <c r="B40" s="8"/>
      <c r="C40" s="338" t="s">
        <v>946</v>
      </c>
      <c r="D40" s="705">
        <v>7000.0</v>
      </c>
      <c r="E40" s="706" t="s">
        <v>940</v>
      </c>
      <c r="F40" s="707">
        <v>17000.0</v>
      </c>
      <c r="G40" s="705">
        <v>3500.0</v>
      </c>
      <c r="H40" s="706" t="s">
        <v>940</v>
      </c>
      <c r="I40" s="707">
        <v>8500.0</v>
      </c>
      <c r="J40" s="705">
        <v>5000.0</v>
      </c>
      <c r="K40" s="706" t="s">
        <v>940</v>
      </c>
      <c r="L40" s="707">
        <v>12500.0</v>
      </c>
      <c r="M40" s="709">
        <v>255.0</v>
      </c>
      <c r="N40" s="706" t="s">
        <v>940</v>
      </c>
      <c r="O40" s="708">
        <v>510.0</v>
      </c>
      <c r="P40" s="709">
        <v>850.0</v>
      </c>
      <c r="Q40" s="706" t="s">
        <v>940</v>
      </c>
      <c r="R40" s="708">
        <v>1700.0</v>
      </c>
      <c r="S40" s="709">
        <v>510.0</v>
      </c>
      <c r="T40" s="706" t="s">
        <v>940</v>
      </c>
      <c r="U40" s="708">
        <v>1000.0</v>
      </c>
      <c r="V40" s="709">
        <v>20000.0</v>
      </c>
      <c r="W40" s="706" t="s">
        <v>940</v>
      </c>
      <c r="X40" s="710">
        <v>55000.0</v>
      </c>
      <c r="Y40" s="709">
        <v>14000.0</v>
      </c>
      <c r="Z40" s="706" t="s">
        <v>940</v>
      </c>
      <c r="AA40" s="710">
        <v>30000.0</v>
      </c>
      <c r="AB40" s="709">
        <v>18000.0</v>
      </c>
      <c r="AC40" s="706" t="s">
        <v>940</v>
      </c>
      <c r="AD40" s="710">
        <v>35000.0</v>
      </c>
      <c r="AE40" s="709">
        <v>383.0</v>
      </c>
      <c r="AF40" s="706" t="s">
        <v>940</v>
      </c>
      <c r="AG40" s="711">
        <v>765.0</v>
      </c>
      <c r="AH40" s="709">
        <v>1275.0</v>
      </c>
      <c r="AI40" s="706" t="s">
        <v>940</v>
      </c>
      <c r="AJ40" s="711">
        <v>2550.0</v>
      </c>
      <c r="AK40" s="709">
        <v>765.0</v>
      </c>
      <c r="AL40" s="706" t="s">
        <v>940</v>
      </c>
      <c r="AM40" s="711">
        <v>1500.0</v>
      </c>
      <c r="AN40" s="705">
        <v>3000.0</v>
      </c>
      <c r="AO40" s="706" t="s">
        <v>940</v>
      </c>
      <c r="AP40" s="712">
        <v>7000.0</v>
      </c>
      <c r="AQ40" s="411" t="s">
        <v>1669</v>
      </c>
    </row>
    <row r="41">
      <c r="A41" s="10"/>
      <c r="B41" s="8"/>
      <c r="C41" s="338" t="s">
        <v>947</v>
      </c>
      <c r="D41" s="705">
        <v>7000.0</v>
      </c>
      <c r="E41" s="706" t="s">
        <v>940</v>
      </c>
      <c r="F41" s="707">
        <v>17000.0</v>
      </c>
      <c r="G41" s="705">
        <v>3500.0</v>
      </c>
      <c r="H41" s="706" t="s">
        <v>940</v>
      </c>
      <c r="I41" s="707">
        <v>8500.0</v>
      </c>
      <c r="J41" s="705">
        <v>5000.0</v>
      </c>
      <c r="K41" s="706" t="s">
        <v>940</v>
      </c>
      <c r="L41" s="707">
        <v>12500.0</v>
      </c>
      <c r="M41" s="709">
        <v>285.0</v>
      </c>
      <c r="N41" s="706" t="s">
        <v>940</v>
      </c>
      <c r="O41" s="708">
        <v>570.0</v>
      </c>
      <c r="P41" s="709">
        <v>950.0</v>
      </c>
      <c r="Q41" s="706" t="s">
        <v>940</v>
      </c>
      <c r="R41" s="708">
        <v>1900.0</v>
      </c>
      <c r="S41" s="709">
        <v>570.0</v>
      </c>
      <c r="T41" s="706" t="s">
        <v>940</v>
      </c>
      <c r="U41" s="708">
        <v>1150.0</v>
      </c>
      <c r="V41" s="709">
        <v>28000.0</v>
      </c>
      <c r="W41" s="706" t="s">
        <v>940</v>
      </c>
      <c r="X41" s="710">
        <v>55000.0</v>
      </c>
      <c r="Y41" s="709">
        <v>14000.0</v>
      </c>
      <c r="Z41" s="706" t="s">
        <v>940</v>
      </c>
      <c r="AA41" s="710">
        <v>30000.0</v>
      </c>
      <c r="AB41" s="709">
        <v>18000.0</v>
      </c>
      <c r="AC41" s="706" t="s">
        <v>940</v>
      </c>
      <c r="AD41" s="710">
        <v>35000.0</v>
      </c>
      <c r="AE41" s="709">
        <v>428.0</v>
      </c>
      <c r="AF41" s="706" t="s">
        <v>940</v>
      </c>
      <c r="AG41" s="711">
        <v>855.0</v>
      </c>
      <c r="AH41" s="709">
        <v>1425.0</v>
      </c>
      <c r="AI41" s="706" t="s">
        <v>940</v>
      </c>
      <c r="AJ41" s="711">
        <v>2850.0</v>
      </c>
      <c r="AK41" s="709">
        <v>855.0</v>
      </c>
      <c r="AL41" s="706" t="s">
        <v>940</v>
      </c>
      <c r="AM41" s="711">
        <v>1725.0</v>
      </c>
      <c r="AN41" s="705">
        <v>3000.0</v>
      </c>
      <c r="AO41" s="706" t="s">
        <v>940</v>
      </c>
      <c r="AP41" s="712">
        <v>7000.0</v>
      </c>
      <c r="AQ41" s="411" t="s">
        <v>1670</v>
      </c>
    </row>
    <row r="42">
      <c r="A42" s="10"/>
      <c r="B42" s="8"/>
      <c r="C42" s="338" t="s">
        <v>948</v>
      </c>
      <c r="D42" s="705">
        <v>7000.0</v>
      </c>
      <c r="E42" s="706" t="s">
        <v>940</v>
      </c>
      <c r="F42" s="707">
        <v>17000.0</v>
      </c>
      <c r="G42" s="705">
        <v>3500.0</v>
      </c>
      <c r="H42" s="706" t="s">
        <v>940</v>
      </c>
      <c r="I42" s="707">
        <v>8500.0</v>
      </c>
      <c r="J42" s="705">
        <v>5000.0</v>
      </c>
      <c r="K42" s="706" t="s">
        <v>940</v>
      </c>
      <c r="L42" s="707">
        <v>12500.0</v>
      </c>
      <c r="M42" s="709">
        <v>300.0</v>
      </c>
      <c r="N42" s="706" t="s">
        <v>940</v>
      </c>
      <c r="O42" s="708">
        <v>600.0</v>
      </c>
      <c r="P42" s="709">
        <v>1000.0</v>
      </c>
      <c r="Q42" s="706" t="s">
        <v>940</v>
      </c>
      <c r="R42" s="708">
        <v>2000.0</v>
      </c>
      <c r="S42" s="709">
        <v>600.0</v>
      </c>
      <c r="T42" s="706" t="s">
        <v>940</v>
      </c>
      <c r="U42" s="708">
        <v>1200.0</v>
      </c>
      <c r="V42" s="709">
        <v>28000.0</v>
      </c>
      <c r="W42" s="706" t="s">
        <v>940</v>
      </c>
      <c r="X42" s="710">
        <v>55000.0</v>
      </c>
      <c r="Y42" s="709">
        <v>14000.0</v>
      </c>
      <c r="Z42" s="706" t="s">
        <v>940</v>
      </c>
      <c r="AA42" s="710">
        <v>30000.0</v>
      </c>
      <c r="AB42" s="709">
        <v>18000.0</v>
      </c>
      <c r="AC42" s="706" t="s">
        <v>940</v>
      </c>
      <c r="AD42" s="710">
        <v>35000.0</v>
      </c>
      <c r="AE42" s="709">
        <v>450.0</v>
      </c>
      <c r="AF42" s="706" t="s">
        <v>940</v>
      </c>
      <c r="AG42" s="711">
        <v>900.0</v>
      </c>
      <c r="AH42" s="709">
        <v>1500.0</v>
      </c>
      <c r="AI42" s="706" t="s">
        <v>940</v>
      </c>
      <c r="AJ42" s="711">
        <v>3000.0</v>
      </c>
      <c r="AK42" s="709">
        <v>900.0</v>
      </c>
      <c r="AL42" s="706" t="s">
        <v>940</v>
      </c>
      <c r="AM42" s="711">
        <v>1800.0</v>
      </c>
      <c r="AN42" s="705">
        <v>5000.0</v>
      </c>
      <c r="AO42" s="706" t="s">
        <v>940</v>
      </c>
      <c r="AP42" s="712">
        <v>10000.0</v>
      </c>
      <c r="AQ42" s="411" t="s">
        <v>1671</v>
      </c>
    </row>
    <row r="43">
      <c r="A43" s="10"/>
      <c r="B43" s="8"/>
      <c r="C43" s="338" t="s">
        <v>949</v>
      </c>
      <c r="D43" s="705">
        <v>7000.0</v>
      </c>
      <c r="E43" s="706" t="s">
        <v>940</v>
      </c>
      <c r="F43" s="707">
        <v>17000.0</v>
      </c>
      <c r="G43" s="705">
        <v>3500.0</v>
      </c>
      <c r="H43" s="706" t="s">
        <v>940</v>
      </c>
      <c r="I43" s="707">
        <v>8500.0</v>
      </c>
      <c r="J43" s="705">
        <v>5000.0</v>
      </c>
      <c r="K43" s="706" t="s">
        <v>940</v>
      </c>
      <c r="L43" s="707">
        <v>12500.0</v>
      </c>
      <c r="M43" s="709">
        <v>330.0</v>
      </c>
      <c r="N43" s="706" t="s">
        <v>940</v>
      </c>
      <c r="O43" s="708">
        <v>660.0</v>
      </c>
      <c r="P43" s="709">
        <v>1100.0</v>
      </c>
      <c r="Q43" s="706" t="s">
        <v>940</v>
      </c>
      <c r="R43" s="708">
        <v>2200.0</v>
      </c>
      <c r="S43" s="709">
        <v>660.0</v>
      </c>
      <c r="T43" s="706" t="s">
        <v>940</v>
      </c>
      <c r="U43" s="708">
        <v>1300.0</v>
      </c>
      <c r="V43" s="709">
        <v>28000.0</v>
      </c>
      <c r="W43" s="706" t="s">
        <v>940</v>
      </c>
      <c r="X43" s="710">
        <v>55000.0</v>
      </c>
      <c r="Y43" s="709">
        <v>14000.0</v>
      </c>
      <c r="Z43" s="706" t="s">
        <v>940</v>
      </c>
      <c r="AA43" s="710">
        <v>30000.0</v>
      </c>
      <c r="AB43" s="709">
        <v>20000.0</v>
      </c>
      <c r="AC43" s="706" t="s">
        <v>940</v>
      </c>
      <c r="AD43" s="710">
        <v>40000.0</v>
      </c>
      <c r="AE43" s="709">
        <v>495.0</v>
      </c>
      <c r="AF43" s="706" t="s">
        <v>940</v>
      </c>
      <c r="AG43" s="711">
        <v>990.0</v>
      </c>
      <c r="AH43" s="709">
        <v>1650.0</v>
      </c>
      <c r="AI43" s="706" t="s">
        <v>940</v>
      </c>
      <c r="AJ43" s="711">
        <v>3300.0</v>
      </c>
      <c r="AK43" s="709">
        <v>990.0</v>
      </c>
      <c r="AL43" s="706" t="s">
        <v>940</v>
      </c>
      <c r="AM43" s="711">
        <v>1950.0</v>
      </c>
      <c r="AN43" s="705">
        <v>7000.0</v>
      </c>
      <c r="AO43" s="706" t="s">
        <v>940</v>
      </c>
      <c r="AP43" s="712">
        <v>10000.0</v>
      </c>
      <c r="AQ43" s="411" t="s">
        <v>1672</v>
      </c>
    </row>
    <row r="44">
      <c r="B44" s="8"/>
      <c r="C44" s="338" t="s">
        <v>950</v>
      </c>
      <c r="D44" s="705">
        <v>10000.0</v>
      </c>
      <c r="E44" s="706" t="s">
        <v>940</v>
      </c>
      <c r="F44" s="707">
        <v>25000.0</v>
      </c>
      <c r="G44" s="705">
        <v>5000.0</v>
      </c>
      <c r="H44" s="706" t="s">
        <v>940</v>
      </c>
      <c r="I44" s="707">
        <v>12500.0</v>
      </c>
      <c r="J44" s="705">
        <v>7500.0</v>
      </c>
      <c r="K44" s="706" t="s">
        <v>940</v>
      </c>
      <c r="L44" s="707">
        <v>18000.0</v>
      </c>
      <c r="M44" s="709">
        <v>390.0</v>
      </c>
      <c r="N44" s="706" t="s">
        <v>940</v>
      </c>
      <c r="O44" s="708">
        <v>780.0</v>
      </c>
      <c r="P44" s="709">
        <v>1300.0</v>
      </c>
      <c r="Q44" s="706" t="s">
        <v>940</v>
      </c>
      <c r="R44" s="708">
        <v>2600.0</v>
      </c>
      <c r="S44" s="709">
        <v>780.0</v>
      </c>
      <c r="T44" s="706" t="s">
        <v>940</v>
      </c>
      <c r="U44" s="708">
        <v>1550.0</v>
      </c>
      <c r="V44" s="709">
        <v>35000.0</v>
      </c>
      <c r="W44" s="706" t="s">
        <v>940</v>
      </c>
      <c r="X44" s="710">
        <v>70000.0</v>
      </c>
      <c r="Y44" s="709">
        <v>20000.0</v>
      </c>
      <c r="Z44" s="706" t="s">
        <v>940</v>
      </c>
      <c r="AA44" s="710">
        <v>40000.0</v>
      </c>
      <c r="AB44" s="709">
        <v>20000.0</v>
      </c>
      <c r="AC44" s="706" t="s">
        <v>940</v>
      </c>
      <c r="AD44" s="710">
        <v>40000.0</v>
      </c>
      <c r="AE44" s="709">
        <v>585.0</v>
      </c>
      <c r="AF44" s="706" t="s">
        <v>940</v>
      </c>
      <c r="AG44" s="711">
        <v>1170.0</v>
      </c>
      <c r="AH44" s="709">
        <v>1950.0</v>
      </c>
      <c r="AI44" s="706" t="s">
        <v>940</v>
      </c>
      <c r="AJ44" s="711">
        <v>3900.0</v>
      </c>
      <c r="AK44" s="709">
        <v>1170.0</v>
      </c>
      <c r="AL44" s="706" t="s">
        <v>940</v>
      </c>
      <c r="AM44" s="711">
        <v>2325.0</v>
      </c>
      <c r="AN44" s="705">
        <v>8000.0</v>
      </c>
      <c r="AO44" s="706" t="s">
        <v>940</v>
      </c>
      <c r="AP44" s="712">
        <v>15000.0</v>
      </c>
      <c r="AQ44" s="411" t="s">
        <v>1673</v>
      </c>
    </row>
    <row r="45">
      <c r="B45" s="8"/>
      <c r="C45" s="338" t="s">
        <v>951</v>
      </c>
      <c r="D45" s="705">
        <v>10000.0</v>
      </c>
      <c r="E45" s="706" t="s">
        <v>940</v>
      </c>
      <c r="F45" s="707">
        <v>25000.0</v>
      </c>
      <c r="G45" s="705">
        <v>5000.0</v>
      </c>
      <c r="H45" s="706" t="s">
        <v>940</v>
      </c>
      <c r="I45" s="707">
        <v>12500.0</v>
      </c>
      <c r="J45" s="705">
        <v>7500.0</v>
      </c>
      <c r="K45" s="706" t="s">
        <v>940</v>
      </c>
      <c r="L45" s="707">
        <v>18000.0</v>
      </c>
      <c r="M45" s="709">
        <v>420.0</v>
      </c>
      <c r="N45" s="706" t="s">
        <v>940</v>
      </c>
      <c r="O45" s="708">
        <v>840.0</v>
      </c>
      <c r="P45" s="709">
        <v>1400.0</v>
      </c>
      <c r="Q45" s="706" t="s">
        <v>940</v>
      </c>
      <c r="R45" s="708">
        <v>2800.0</v>
      </c>
      <c r="S45" s="709">
        <v>840.0</v>
      </c>
      <c r="T45" s="706" t="s">
        <v>940</v>
      </c>
      <c r="U45" s="708">
        <v>1700.0</v>
      </c>
      <c r="V45" s="709">
        <v>35000.0</v>
      </c>
      <c r="W45" s="706" t="s">
        <v>940</v>
      </c>
      <c r="X45" s="710">
        <v>70000.0</v>
      </c>
      <c r="Y45" s="709">
        <v>20000.0</v>
      </c>
      <c r="Z45" s="706" t="s">
        <v>940</v>
      </c>
      <c r="AA45" s="710">
        <v>40000.0</v>
      </c>
      <c r="AB45" s="709">
        <v>20000.0</v>
      </c>
      <c r="AC45" s="706" t="s">
        <v>940</v>
      </c>
      <c r="AD45" s="710">
        <v>40000.0</v>
      </c>
      <c r="AE45" s="709">
        <v>630.0</v>
      </c>
      <c r="AF45" s="706" t="s">
        <v>940</v>
      </c>
      <c r="AG45" s="711">
        <v>1260.0</v>
      </c>
      <c r="AH45" s="709">
        <v>2100.0</v>
      </c>
      <c r="AI45" s="706" t="s">
        <v>940</v>
      </c>
      <c r="AJ45" s="711">
        <v>4200.0</v>
      </c>
      <c r="AK45" s="709">
        <v>1260.0</v>
      </c>
      <c r="AL45" s="706" t="s">
        <v>940</v>
      </c>
      <c r="AM45" s="711">
        <v>2550.0</v>
      </c>
      <c r="AN45" s="705">
        <v>9000.0</v>
      </c>
      <c r="AO45" s="706" t="s">
        <v>940</v>
      </c>
      <c r="AP45" s="712">
        <v>15000.0</v>
      </c>
      <c r="AQ45" s="411" t="s">
        <v>1674</v>
      </c>
    </row>
    <row r="46">
      <c r="B46" s="8"/>
      <c r="C46" s="338" t="s">
        <v>952</v>
      </c>
      <c r="D46" s="705">
        <v>10000.0</v>
      </c>
      <c r="E46" s="706" t="s">
        <v>940</v>
      </c>
      <c r="F46" s="707">
        <v>25000.0</v>
      </c>
      <c r="G46" s="705">
        <v>5000.0</v>
      </c>
      <c r="H46" s="706" t="s">
        <v>940</v>
      </c>
      <c r="I46" s="707">
        <v>12500.0</v>
      </c>
      <c r="J46" s="705">
        <v>7500.0</v>
      </c>
      <c r="K46" s="706" t="s">
        <v>940</v>
      </c>
      <c r="L46" s="707">
        <v>18000.0</v>
      </c>
      <c r="M46" s="709">
        <v>420.0</v>
      </c>
      <c r="N46" s="706" t="s">
        <v>940</v>
      </c>
      <c r="O46" s="708">
        <v>840.0</v>
      </c>
      <c r="P46" s="709">
        <v>1400.0</v>
      </c>
      <c r="Q46" s="706" t="s">
        <v>940</v>
      </c>
      <c r="R46" s="708">
        <v>2800.0</v>
      </c>
      <c r="S46" s="709">
        <v>840.0</v>
      </c>
      <c r="T46" s="706" t="s">
        <v>940</v>
      </c>
      <c r="U46" s="708">
        <v>1700.0</v>
      </c>
      <c r="V46" s="709">
        <v>35000.0</v>
      </c>
      <c r="W46" s="706" t="s">
        <v>940</v>
      </c>
      <c r="X46" s="710">
        <v>70000.0</v>
      </c>
      <c r="Y46" s="709">
        <v>20000.0</v>
      </c>
      <c r="Z46" s="706" t="s">
        <v>940</v>
      </c>
      <c r="AA46" s="710">
        <v>40000.0</v>
      </c>
      <c r="AB46" s="709">
        <v>20000.0</v>
      </c>
      <c r="AC46" s="706" t="s">
        <v>940</v>
      </c>
      <c r="AD46" s="710">
        <v>40000.0</v>
      </c>
      <c r="AE46" s="709">
        <v>630.0</v>
      </c>
      <c r="AF46" s="706" t="s">
        <v>940</v>
      </c>
      <c r="AG46" s="711">
        <v>1260.0</v>
      </c>
      <c r="AH46" s="709">
        <v>2100.0</v>
      </c>
      <c r="AI46" s="706" t="s">
        <v>940</v>
      </c>
      <c r="AJ46" s="711">
        <v>4200.0</v>
      </c>
      <c r="AK46" s="709">
        <v>1260.0</v>
      </c>
      <c r="AL46" s="706" t="s">
        <v>940</v>
      </c>
      <c r="AM46" s="711">
        <v>2550.0</v>
      </c>
      <c r="AN46" s="705">
        <v>10000.0</v>
      </c>
      <c r="AO46" s="706" t="s">
        <v>940</v>
      </c>
      <c r="AP46" s="712">
        <v>20000.0</v>
      </c>
      <c r="AQ46" s="411" t="s">
        <v>1675</v>
      </c>
    </row>
    <row r="47">
      <c r="B47" s="8"/>
      <c r="C47" s="338" t="s">
        <v>953</v>
      </c>
      <c r="D47" s="705">
        <v>10000.0</v>
      </c>
      <c r="E47" s="706" t="s">
        <v>940</v>
      </c>
      <c r="F47" s="707">
        <v>25000.0</v>
      </c>
      <c r="G47" s="705">
        <v>5000.0</v>
      </c>
      <c r="H47" s="706" t="s">
        <v>940</v>
      </c>
      <c r="I47" s="707">
        <v>12500.0</v>
      </c>
      <c r="J47" s="705">
        <v>7500.0</v>
      </c>
      <c r="K47" s="706" t="s">
        <v>940</v>
      </c>
      <c r="L47" s="707">
        <v>18000.0</v>
      </c>
      <c r="M47" s="709">
        <v>420.0</v>
      </c>
      <c r="N47" s="706" t="s">
        <v>940</v>
      </c>
      <c r="O47" s="708">
        <v>840.0</v>
      </c>
      <c r="P47" s="709">
        <v>1400.0</v>
      </c>
      <c r="Q47" s="706" t="s">
        <v>940</v>
      </c>
      <c r="R47" s="708">
        <v>2800.0</v>
      </c>
      <c r="S47" s="709">
        <v>840.0</v>
      </c>
      <c r="T47" s="706" t="s">
        <v>940</v>
      </c>
      <c r="U47" s="708">
        <v>1700.0</v>
      </c>
      <c r="V47" s="709">
        <v>40000.0</v>
      </c>
      <c r="W47" s="706" t="s">
        <v>940</v>
      </c>
      <c r="X47" s="710">
        <v>100000.0</v>
      </c>
      <c r="Y47" s="709">
        <v>20000.0</v>
      </c>
      <c r="Z47" s="706" t="s">
        <v>940</v>
      </c>
      <c r="AA47" s="710">
        <v>40000.0</v>
      </c>
      <c r="AB47" s="709">
        <v>30000.0</v>
      </c>
      <c r="AC47" s="706" t="s">
        <v>940</v>
      </c>
      <c r="AD47" s="710">
        <v>65000.0</v>
      </c>
      <c r="AE47" s="709">
        <v>630.0</v>
      </c>
      <c r="AF47" s="706" t="s">
        <v>940</v>
      </c>
      <c r="AG47" s="711">
        <v>1260.0</v>
      </c>
      <c r="AH47" s="709">
        <v>2100.0</v>
      </c>
      <c r="AI47" s="706" t="s">
        <v>940</v>
      </c>
      <c r="AJ47" s="711">
        <v>4200.0</v>
      </c>
      <c r="AK47" s="709">
        <v>1260.0</v>
      </c>
      <c r="AL47" s="706" t="s">
        <v>940</v>
      </c>
      <c r="AM47" s="711">
        <v>2550.0</v>
      </c>
      <c r="AN47" s="705">
        <v>12000.0</v>
      </c>
      <c r="AO47" s="706" t="s">
        <v>940</v>
      </c>
      <c r="AP47" s="712">
        <v>24000.0</v>
      </c>
      <c r="AQ47" s="411" t="s">
        <v>1676</v>
      </c>
    </row>
    <row r="48">
      <c r="B48" s="8"/>
      <c r="C48" s="338" t="s">
        <v>954</v>
      </c>
      <c r="D48" s="705">
        <v>12000.0</v>
      </c>
      <c r="E48" s="706" t="s">
        <v>940</v>
      </c>
      <c r="F48" s="707">
        <v>30000.0</v>
      </c>
      <c r="G48" s="705">
        <v>6000.0</v>
      </c>
      <c r="H48" s="706" t="s">
        <v>940</v>
      </c>
      <c r="I48" s="707">
        <v>15000.0</v>
      </c>
      <c r="J48" s="705">
        <v>9000.0</v>
      </c>
      <c r="K48" s="706" t="s">
        <v>940</v>
      </c>
      <c r="L48" s="707">
        <v>22000.0</v>
      </c>
      <c r="M48" s="709">
        <v>450.0</v>
      </c>
      <c r="N48" s="706" t="s">
        <v>940</v>
      </c>
      <c r="O48" s="708">
        <v>900.0</v>
      </c>
      <c r="P48" s="709">
        <v>1500.0</v>
      </c>
      <c r="Q48" s="706" t="s">
        <v>940</v>
      </c>
      <c r="R48" s="708">
        <v>3000.0</v>
      </c>
      <c r="S48" s="709">
        <v>900.0</v>
      </c>
      <c r="T48" s="706" t="s">
        <v>940</v>
      </c>
      <c r="U48" s="708">
        <v>1800.0</v>
      </c>
      <c r="V48" s="709">
        <v>40000.0</v>
      </c>
      <c r="W48" s="706" t="s">
        <v>940</v>
      </c>
      <c r="X48" s="710">
        <v>100000.0</v>
      </c>
      <c r="Y48" s="709">
        <v>24000.0</v>
      </c>
      <c r="Z48" s="706" t="s">
        <v>940</v>
      </c>
      <c r="AA48" s="710">
        <v>55000.0</v>
      </c>
      <c r="AB48" s="709">
        <v>30000.0</v>
      </c>
      <c r="AC48" s="706" t="s">
        <v>940</v>
      </c>
      <c r="AD48" s="710">
        <v>65000.0</v>
      </c>
      <c r="AE48" s="709">
        <v>675.0</v>
      </c>
      <c r="AF48" s="706" t="s">
        <v>940</v>
      </c>
      <c r="AG48" s="711">
        <v>1350.0</v>
      </c>
      <c r="AH48" s="709">
        <v>2250.0</v>
      </c>
      <c r="AI48" s="706" t="s">
        <v>940</v>
      </c>
      <c r="AJ48" s="711">
        <v>4500.0</v>
      </c>
      <c r="AK48" s="709">
        <v>1350.0</v>
      </c>
      <c r="AL48" s="706" t="s">
        <v>940</v>
      </c>
      <c r="AM48" s="711">
        <v>2700.0</v>
      </c>
      <c r="AN48" s="705">
        <v>15000.0</v>
      </c>
      <c r="AO48" s="706" t="s">
        <v>940</v>
      </c>
      <c r="AP48" s="712">
        <v>28000.0</v>
      </c>
      <c r="AQ48" s="411" t="s">
        <v>1677</v>
      </c>
    </row>
    <row r="49">
      <c r="B49" s="8"/>
      <c r="C49" s="414" t="s">
        <v>955</v>
      </c>
      <c r="D49" s="713">
        <v>12000.0</v>
      </c>
      <c r="E49" s="714" t="s">
        <v>940</v>
      </c>
      <c r="F49" s="715">
        <v>30000.0</v>
      </c>
      <c r="G49" s="713">
        <v>6000.0</v>
      </c>
      <c r="H49" s="714" t="s">
        <v>940</v>
      </c>
      <c r="I49" s="715">
        <v>15000.0</v>
      </c>
      <c r="J49" s="713">
        <v>9000.0</v>
      </c>
      <c r="K49" s="714" t="s">
        <v>940</v>
      </c>
      <c r="L49" s="715">
        <v>15000.0</v>
      </c>
      <c r="M49" s="716">
        <v>480.0</v>
      </c>
      <c r="N49" s="714" t="s">
        <v>940</v>
      </c>
      <c r="O49" s="717">
        <v>960.0</v>
      </c>
      <c r="P49" s="716">
        <v>1600.0</v>
      </c>
      <c r="Q49" s="714" t="s">
        <v>940</v>
      </c>
      <c r="R49" s="717">
        <v>3200.0</v>
      </c>
      <c r="S49" s="716">
        <v>960.0</v>
      </c>
      <c r="T49" s="714" t="s">
        <v>940</v>
      </c>
      <c r="U49" s="717">
        <v>2000.0</v>
      </c>
      <c r="V49" s="716">
        <v>40000.0</v>
      </c>
      <c r="W49" s="714" t="s">
        <v>940</v>
      </c>
      <c r="X49" s="718">
        <v>100000.0</v>
      </c>
      <c r="Y49" s="716">
        <v>24000.0</v>
      </c>
      <c r="Z49" s="714" t="s">
        <v>940</v>
      </c>
      <c r="AA49" s="718">
        <v>55000.0</v>
      </c>
      <c r="AB49" s="716">
        <v>30000.0</v>
      </c>
      <c r="AC49" s="714" t="s">
        <v>940</v>
      </c>
      <c r="AD49" s="718">
        <v>65000.0</v>
      </c>
      <c r="AE49" s="716">
        <v>720.0</v>
      </c>
      <c r="AF49" s="714" t="s">
        <v>940</v>
      </c>
      <c r="AG49" s="719">
        <v>1440.0</v>
      </c>
      <c r="AH49" s="716">
        <v>2400.0</v>
      </c>
      <c r="AI49" s="714" t="s">
        <v>940</v>
      </c>
      <c r="AJ49" s="719">
        <v>4800.0</v>
      </c>
      <c r="AK49" s="716">
        <v>1440.0</v>
      </c>
      <c r="AL49" s="714" t="s">
        <v>940</v>
      </c>
      <c r="AM49" s="719">
        <v>3000.0</v>
      </c>
      <c r="AN49" s="713">
        <v>18000.0</v>
      </c>
      <c r="AO49" s="714" t="s">
        <v>940</v>
      </c>
      <c r="AP49" s="720">
        <v>30000.0</v>
      </c>
      <c r="AQ49" s="413" t="s">
        <v>1678</v>
      </c>
    </row>
    <row r="50">
      <c r="B50" s="8"/>
      <c r="C50" s="721" t="s">
        <v>956</v>
      </c>
      <c r="D50" s="705">
        <v>4500.0</v>
      </c>
      <c r="E50" s="706" t="s">
        <v>940</v>
      </c>
      <c r="F50" s="707">
        <v>7500.0</v>
      </c>
      <c r="G50" s="705">
        <v>3000.0</v>
      </c>
      <c r="H50" s="706" t="s">
        <v>940</v>
      </c>
      <c r="I50" s="707">
        <v>6000.0</v>
      </c>
      <c r="J50" s="705">
        <v>3750.0</v>
      </c>
      <c r="K50" s="706" t="s">
        <v>940</v>
      </c>
      <c r="L50" s="707">
        <v>6000.0</v>
      </c>
      <c r="M50" s="705">
        <v>200.0</v>
      </c>
      <c r="N50" s="706" t="s">
        <v>940</v>
      </c>
      <c r="O50" s="707">
        <v>500.0</v>
      </c>
      <c r="P50" s="705">
        <v>450.0</v>
      </c>
      <c r="Q50" s="706" t="s">
        <v>940</v>
      </c>
      <c r="R50" s="707">
        <v>1350.0</v>
      </c>
      <c r="S50" s="705">
        <v>300.0</v>
      </c>
      <c r="T50" s="706" t="s">
        <v>940</v>
      </c>
      <c r="U50" s="707">
        <v>900.0</v>
      </c>
      <c r="V50" s="709">
        <v>18000.0</v>
      </c>
      <c r="W50" s="706" t="s">
        <v>940</v>
      </c>
      <c r="X50" s="710">
        <v>30000.0</v>
      </c>
      <c r="Y50" s="709">
        <v>12000.0</v>
      </c>
      <c r="Z50" s="706" t="s">
        <v>940</v>
      </c>
      <c r="AA50" s="710">
        <v>24000.0</v>
      </c>
      <c r="AB50" s="709">
        <v>15000.0</v>
      </c>
      <c r="AC50" s="706" t="s">
        <v>940</v>
      </c>
      <c r="AD50" s="710">
        <v>24000.0</v>
      </c>
      <c r="AE50" s="709">
        <v>300.0</v>
      </c>
      <c r="AF50" s="706" t="s">
        <v>940</v>
      </c>
      <c r="AG50" s="711">
        <v>600.0</v>
      </c>
      <c r="AH50" s="709">
        <v>650.0</v>
      </c>
      <c r="AI50" s="706" t="s">
        <v>940</v>
      </c>
      <c r="AJ50" s="711">
        <v>1300.0</v>
      </c>
      <c r="AK50" s="709">
        <v>450.0</v>
      </c>
      <c r="AL50" s="706" t="s">
        <v>940</v>
      </c>
      <c r="AM50" s="711">
        <v>900.0</v>
      </c>
      <c r="AN50" s="705">
        <v>3000.0</v>
      </c>
      <c r="AO50" s="706" t="s">
        <v>940</v>
      </c>
      <c r="AP50" s="712">
        <v>6000.0</v>
      </c>
      <c r="AQ50" s="404" t="s">
        <v>1679</v>
      </c>
    </row>
    <row r="51">
      <c r="C51" s="721" t="s">
        <v>957</v>
      </c>
      <c r="D51" s="705">
        <v>4500.0</v>
      </c>
      <c r="E51" s="706" t="s">
        <v>940</v>
      </c>
      <c r="F51" s="707">
        <v>7500.0</v>
      </c>
      <c r="G51" s="705">
        <v>3000.0</v>
      </c>
      <c r="H51" s="706" t="s">
        <v>940</v>
      </c>
      <c r="I51" s="707">
        <v>6000.0</v>
      </c>
      <c r="J51" s="705">
        <v>3750.0</v>
      </c>
      <c r="K51" s="706" t="s">
        <v>940</v>
      </c>
      <c r="L51" s="707">
        <v>6000.0</v>
      </c>
      <c r="M51" s="705">
        <v>200.0</v>
      </c>
      <c r="N51" s="706" t="s">
        <v>940</v>
      </c>
      <c r="O51" s="707">
        <v>500.0</v>
      </c>
      <c r="P51" s="705">
        <v>450.0</v>
      </c>
      <c r="Q51" s="706" t="s">
        <v>940</v>
      </c>
      <c r="R51" s="707">
        <v>1350.0</v>
      </c>
      <c r="S51" s="705">
        <v>300.0</v>
      </c>
      <c r="T51" s="706" t="s">
        <v>940</v>
      </c>
      <c r="U51" s="707">
        <v>900.0</v>
      </c>
      <c r="V51" s="709">
        <v>18000.0</v>
      </c>
      <c r="W51" s="706" t="s">
        <v>940</v>
      </c>
      <c r="X51" s="710">
        <v>30000.0</v>
      </c>
      <c r="Y51" s="709">
        <v>12000.0</v>
      </c>
      <c r="Z51" s="706" t="s">
        <v>940</v>
      </c>
      <c r="AA51" s="710">
        <v>24000.0</v>
      </c>
      <c r="AB51" s="709">
        <v>15000.0</v>
      </c>
      <c r="AC51" s="706" t="s">
        <v>940</v>
      </c>
      <c r="AD51" s="710">
        <v>24000.0</v>
      </c>
      <c r="AE51" s="709">
        <v>300.0</v>
      </c>
      <c r="AF51" s="706" t="s">
        <v>940</v>
      </c>
      <c r="AG51" s="711">
        <v>600.0</v>
      </c>
      <c r="AH51" s="709">
        <v>650.0</v>
      </c>
      <c r="AI51" s="706" t="s">
        <v>940</v>
      </c>
      <c r="AJ51" s="711">
        <v>1300.0</v>
      </c>
      <c r="AK51" s="709">
        <v>450.0</v>
      </c>
      <c r="AL51" s="706" t="s">
        <v>940</v>
      </c>
      <c r="AM51" s="711">
        <v>900.0</v>
      </c>
      <c r="AN51" s="705">
        <v>3000.0</v>
      </c>
      <c r="AO51" s="706" t="s">
        <v>940</v>
      </c>
      <c r="AP51" s="712">
        <v>6000.0</v>
      </c>
      <c r="AQ51" s="411" t="s">
        <v>1680</v>
      </c>
    </row>
    <row r="52">
      <c r="C52" s="721" t="s">
        <v>958</v>
      </c>
      <c r="D52" s="705">
        <v>4500.0</v>
      </c>
      <c r="E52" s="706" t="s">
        <v>940</v>
      </c>
      <c r="F52" s="707">
        <v>9000.0</v>
      </c>
      <c r="G52" s="705">
        <v>3000.0</v>
      </c>
      <c r="H52" s="706" t="s">
        <v>940</v>
      </c>
      <c r="I52" s="707">
        <v>6000.0</v>
      </c>
      <c r="J52" s="705">
        <v>3750.0</v>
      </c>
      <c r="K52" s="706" t="s">
        <v>940</v>
      </c>
      <c r="L52" s="707">
        <v>6000.0</v>
      </c>
      <c r="M52" s="705">
        <v>200.0</v>
      </c>
      <c r="N52" s="706" t="s">
        <v>940</v>
      </c>
      <c r="O52" s="707">
        <v>500.0</v>
      </c>
      <c r="P52" s="705">
        <v>450.0</v>
      </c>
      <c r="Q52" s="706" t="s">
        <v>940</v>
      </c>
      <c r="R52" s="707">
        <v>1350.0</v>
      </c>
      <c r="S52" s="705">
        <v>300.0</v>
      </c>
      <c r="T52" s="706" t="s">
        <v>940</v>
      </c>
      <c r="U52" s="707">
        <v>900.0</v>
      </c>
      <c r="V52" s="709">
        <v>18000.0</v>
      </c>
      <c r="W52" s="706" t="s">
        <v>940</v>
      </c>
      <c r="X52" s="710">
        <v>36000.0</v>
      </c>
      <c r="Y52" s="709">
        <v>12000.0</v>
      </c>
      <c r="Z52" s="706" t="s">
        <v>940</v>
      </c>
      <c r="AA52" s="710">
        <v>24000.0</v>
      </c>
      <c r="AB52" s="709">
        <v>15000.0</v>
      </c>
      <c r="AC52" s="706" t="s">
        <v>940</v>
      </c>
      <c r="AD52" s="710">
        <v>24000.0</v>
      </c>
      <c r="AE52" s="709">
        <v>300.0</v>
      </c>
      <c r="AF52" s="706" t="s">
        <v>940</v>
      </c>
      <c r="AG52" s="711">
        <v>600.0</v>
      </c>
      <c r="AH52" s="709">
        <v>650.0</v>
      </c>
      <c r="AI52" s="706" t="s">
        <v>940</v>
      </c>
      <c r="AJ52" s="711">
        <v>1300.0</v>
      </c>
      <c r="AK52" s="709">
        <v>450.0</v>
      </c>
      <c r="AL52" s="706" t="s">
        <v>940</v>
      </c>
      <c r="AM52" s="711">
        <v>900.0</v>
      </c>
      <c r="AN52" s="705">
        <v>4000.0</v>
      </c>
      <c r="AO52" s="706" t="s">
        <v>940</v>
      </c>
      <c r="AP52" s="712">
        <v>8000.0</v>
      </c>
      <c r="AQ52" s="411" t="s">
        <v>1681</v>
      </c>
    </row>
    <row r="53">
      <c r="C53" s="721" t="s">
        <v>959</v>
      </c>
      <c r="D53" s="705">
        <v>7500.0</v>
      </c>
      <c r="E53" s="706" t="s">
        <v>940</v>
      </c>
      <c r="F53" s="707">
        <v>18000.0</v>
      </c>
      <c r="G53" s="705">
        <v>3750.0</v>
      </c>
      <c r="H53" s="706" t="s">
        <v>940</v>
      </c>
      <c r="I53" s="707">
        <v>9000.0</v>
      </c>
      <c r="J53" s="705">
        <v>5550.0</v>
      </c>
      <c r="K53" s="706" t="s">
        <v>940</v>
      </c>
      <c r="L53" s="707">
        <v>13500.0</v>
      </c>
      <c r="M53" s="705">
        <v>220.0</v>
      </c>
      <c r="N53" s="706" t="s">
        <v>940</v>
      </c>
      <c r="O53" s="707">
        <v>550.0</v>
      </c>
      <c r="P53" s="705">
        <v>750.0</v>
      </c>
      <c r="Q53" s="706" t="s">
        <v>940</v>
      </c>
      <c r="R53" s="707">
        <v>2250.0</v>
      </c>
      <c r="S53" s="705">
        <v>500.0</v>
      </c>
      <c r="T53" s="706" t="s">
        <v>940</v>
      </c>
      <c r="U53" s="707">
        <v>1000.0</v>
      </c>
      <c r="V53" s="709">
        <v>30000.0</v>
      </c>
      <c r="W53" s="706" t="s">
        <v>940</v>
      </c>
      <c r="X53" s="710">
        <v>72000.0</v>
      </c>
      <c r="Y53" s="709">
        <v>15000.0</v>
      </c>
      <c r="Z53" s="706" t="s">
        <v>940</v>
      </c>
      <c r="AA53" s="710">
        <v>36000.0</v>
      </c>
      <c r="AB53" s="709">
        <v>22200.0</v>
      </c>
      <c r="AC53" s="706" t="s">
        <v>940</v>
      </c>
      <c r="AD53" s="710">
        <v>54000.0</v>
      </c>
      <c r="AE53" s="709">
        <v>350.0</v>
      </c>
      <c r="AF53" s="706" t="s">
        <v>940</v>
      </c>
      <c r="AG53" s="711">
        <v>700.0</v>
      </c>
      <c r="AH53" s="709">
        <v>1100.0</v>
      </c>
      <c r="AI53" s="706" t="s">
        <v>940</v>
      </c>
      <c r="AJ53" s="711">
        <v>2500.0</v>
      </c>
      <c r="AK53" s="709">
        <v>650.0</v>
      </c>
      <c r="AL53" s="706" t="s">
        <v>940</v>
      </c>
      <c r="AM53" s="711">
        <v>1300.0</v>
      </c>
      <c r="AN53" s="705">
        <v>4000.0</v>
      </c>
      <c r="AO53" s="706" t="s">
        <v>940</v>
      </c>
      <c r="AP53" s="712">
        <v>8000.0</v>
      </c>
      <c r="AQ53" s="411" t="s">
        <v>1682</v>
      </c>
    </row>
    <row r="54">
      <c r="C54" s="721" t="s">
        <v>960</v>
      </c>
      <c r="D54" s="705">
        <v>7500.0</v>
      </c>
      <c r="E54" s="706" t="s">
        <v>940</v>
      </c>
      <c r="F54" s="707">
        <v>18000.0</v>
      </c>
      <c r="G54" s="705">
        <v>3750.0</v>
      </c>
      <c r="H54" s="706" t="s">
        <v>940</v>
      </c>
      <c r="I54" s="707">
        <v>9000.0</v>
      </c>
      <c r="J54" s="705">
        <v>5550.0</v>
      </c>
      <c r="K54" s="706" t="s">
        <v>940</v>
      </c>
      <c r="L54" s="707">
        <v>13500.0</v>
      </c>
      <c r="M54" s="705">
        <v>250.0</v>
      </c>
      <c r="N54" s="706" t="s">
        <v>940</v>
      </c>
      <c r="O54" s="707">
        <v>625.0</v>
      </c>
      <c r="P54" s="705">
        <v>900.0</v>
      </c>
      <c r="Q54" s="706" t="s">
        <v>940</v>
      </c>
      <c r="R54" s="707">
        <v>2700.0</v>
      </c>
      <c r="S54" s="705">
        <v>600.0</v>
      </c>
      <c r="T54" s="706" t="s">
        <v>940</v>
      </c>
      <c r="U54" s="707">
        <v>1200.0</v>
      </c>
      <c r="V54" s="709">
        <v>30000.0</v>
      </c>
      <c r="W54" s="706" t="s">
        <v>940</v>
      </c>
      <c r="X54" s="710">
        <v>72000.0</v>
      </c>
      <c r="Y54" s="709">
        <v>15000.0</v>
      </c>
      <c r="Z54" s="706" t="s">
        <v>940</v>
      </c>
      <c r="AA54" s="710">
        <v>36000.0</v>
      </c>
      <c r="AB54" s="709">
        <v>22200.0</v>
      </c>
      <c r="AC54" s="706" t="s">
        <v>940</v>
      </c>
      <c r="AD54" s="710">
        <v>54000.0</v>
      </c>
      <c r="AE54" s="709">
        <v>400.0</v>
      </c>
      <c r="AF54" s="706" t="s">
        <v>940</v>
      </c>
      <c r="AG54" s="711">
        <v>800.0</v>
      </c>
      <c r="AH54" s="709">
        <v>1300.0</v>
      </c>
      <c r="AI54" s="706" t="s">
        <v>940</v>
      </c>
      <c r="AJ54" s="711">
        <v>3000.0</v>
      </c>
      <c r="AK54" s="709">
        <v>800.0</v>
      </c>
      <c r="AL54" s="706" t="s">
        <v>940</v>
      </c>
      <c r="AM54" s="711">
        <v>1600.0</v>
      </c>
      <c r="AN54" s="705">
        <v>5000.0</v>
      </c>
      <c r="AO54" s="706" t="s">
        <v>940</v>
      </c>
      <c r="AP54" s="712">
        <v>10000.0</v>
      </c>
      <c r="AQ54" s="411" t="s">
        <v>1683</v>
      </c>
    </row>
    <row r="55">
      <c r="C55" s="721" t="s">
        <v>961</v>
      </c>
      <c r="D55" s="705">
        <v>7500.0</v>
      </c>
      <c r="E55" s="706" t="s">
        <v>940</v>
      </c>
      <c r="F55" s="707">
        <v>18000.0</v>
      </c>
      <c r="G55" s="705">
        <v>3750.0</v>
      </c>
      <c r="H55" s="706" t="s">
        <v>940</v>
      </c>
      <c r="I55" s="707">
        <v>9000.0</v>
      </c>
      <c r="J55" s="705">
        <v>5550.0</v>
      </c>
      <c r="K55" s="706" t="s">
        <v>940</v>
      </c>
      <c r="L55" s="707">
        <v>13500.0</v>
      </c>
      <c r="M55" s="705">
        <v>320.0</v>
      </c>
      <c r="N55" s="706" t="s">
        <v>940</v>
      </c>
      <c r="O55" s="707">
        <v>800.0</v>
      </c>
      <c r="P55" s="705">
        <v>1050.0</v>
      </c>
      <c r="Q55" s="706" t="s">
        <v>940</v>
      </c>
      <c r="R55" s="707">
        <v>3150.0</v>
      </c>
      <c r="S55" s="705">
        <v>700.0</v>
      </c>
      <c r="T55" s="706" t="s">
        <v>940</v>
      </c>
      <c r="U55" s="707">
        <v>1400.0</v>
      </c>
      <c r="V55" s="709">
        <v>30000.0</v>
      </c>
      <c r="W55" s="706" t="s">
        <v>940</v>
      </c>
      <c r="X55" s="710">
        <v>72000.0</v>
      </c>
      <c r="Y55" s="709">
        <v>15000.0</v>
      </c>
      <c r="Z55" s="706" t="s">
        <v>940</v>
      </c>
      <c r="AA55" s="710">
        <v>36000.0</v>
      </c>
      <c r="AB55" s="709">
        <v>22200.0</v>
      </c>
      <c r="AC55" s="706" t="s">
        <v>940</v>
      </c>
      <c r="AD55" s="710">
        <v>54000.0</v>
      </c>
      <c r="AE55" s="709">
        <v>450.0</v>
      </c>
      <c r="AF55" s="706" t="s">
        <v>940</v>
      </c>
      <c r="AG55" s="711">
        <v>900.0</v>
      </c>
      <c r="AH55" s="709">
        <v>1500.0</v>
      </c>
      <c r="AI55" s="706" t="s">
        <v>940</v>
      </c>
      <c r="AJ55" s="711">
        <v>3500.0</v>
      </c>
      <c r="AK55" s="709">
        <v>950.0</v>
      </c>
      <c r="AL55" s="706" t="s">
        <v>940</v>
      </c>
      <c r="AM55" s="711">
        <v>1900.0</v>
      </c>
      <c r="AN55" s="705">
        <v>5000.0</v>
      </c>
      <c r="AO55" s="706" t="s">
        <v>940</v>
      </c>
      <c r="AP55" s="712">
        <v>10000.0</v>
      </c>
      <c r="AQ55" s="411" t="s">
        <v>1684</v>
      </c>
    </row>
    <row r="56">
      <c r="C56" s="721" t="s">
        <v>962</v>
      </c>
      <c r="D56" s="705">
        <v>10500.0</v>
      </c>
      <c r="E56" s="706" t="s">
        <v>940</v>
      </c>
      <c r="F56" s="707">
        <v>25500.0</v>
      </c>
      <c r="G56" s="705">
        <v>5250.0</v>
      </c>
      <c r="H56" s="706" t="s">
        <v>940</v>
      </c>
      <c r="I56" s="707">
        <v>12750.0</v>
      </c>
      <c r="J56" s="705">
        <v>7500.0</v>
      </c>
      <c r="K56" s="706" t="s">
        <v>940</v>
      </c>
      <c r="L56" s="707">
        <v>18750.0</v>
      </c>
      <c r="M56" s="705">
        <v>380.0</v>
      </c>
      <c r="N56" s="706" t="s">
        <v>940</v>
      </c>
      <c r="O56" s="707">
        <v>950.0</v>
      </c>
      <c r="P56" s="705">
        <v>1275.0</v>
      </c>
      <c r="Q56" s="706" t="s">
        <v>940</v>
      </c>
      <c r="R56" s="707">
        <v>3825.0</v>
      </c>
      <c r="S56" s="705">
        <v>800.0</v>
      </c>
      <c r="T56" s="706" t="s">
        <v>940</v>
      </c>
      <c r="U56" s="707">
        <v>1600.0</v>
      </c>
      <c r="V56" s="709">
        <v>42000.0</v>
      </c>
      <c r="W56" s="706" t="s">
        <v>940</v>
      </c>
      <c r="X56" s="710">
        <v>102000.0</v>
      </c>
      <c r="Y56" s="709">
        <v>21000.0</v>
      </c>
      <c r="Z56" s="706" t="s">
        <v>940</v>
      </c>
      <c r="AA56" s="710">
        <v>51000.0</v>
      </c>
      <c r="AB56" s="709">
        <v>30000.0</v>
      </c>
      <c r="AC56" s="706" t="s">
        <v>940</v>
      </c>
      <c r="AD56" s="710">
        <v>75000.0</v>
      </c>
      <c r="AE56" s="709">
        <v>550.0</v>
      </c>
      <c r="AF56" s="706" t="s">
        <v>940</v>
      </c>
      <c r="AG56" s="711">
        <v>1100.0</v>
      </c>
      <c r="AH56" s="709">
        <v>1900.0</v>
      </c>
      <c r="AI56" s="706" t="s">
        <v>940</v>
      </c>
      <c r="AJ56" s="711">
        <v>4000.0</v>
      </c>
      <c r="AK56" s="709">
        <v>1100.0</v>
      </c>
      <c r="AL56" s="706" t="s">
        <v>940</v>
      </c>
      <c r="AM56" s="711">
        <v>2200.0</v>
      </c>
      <c r="AN56" s="705">
        <v>8000.0</v>
      </c>
      <c r="AO56" s="706" t="s">
        <v>940</v>
      </c>
      <c r="AP56" s="712">
        <v>12000.0</v>
      </c>
      <c r="AQ56" s="411" t="s">
        <v>1685</v>
      </c>
    </row>
    <row r="57">
      <c r="C57" s="721" t="s">
        <v>963</v>
      </c>
      <c r="D57" s="705">
        <v>10500.0</v>
      </c>
      <c r="E57" s="706" t="s">
        <v>940</v>
      </c>
      <c r="F57" s="707">
        <v>25500.0</v>
      </c>
      <c r="G57" s="705">
        <v>5250.0</v>
      </c>
      <c r="H57" s="706" t="s">
        <v>940</v>
      </c>
      <c r="I57" s="707">
        <v>12750.0</v>
      </c>
      <c r="J57" s="705">
        <v>7500.0</v>
      </c>
      <c r="K57" s="706" t="s">
        <v>940</v>
      </c>
      <c r="L57" s="707">
        <v>18750.0</v>
      </c>
      <c r="M57" s="705">
        <v>430.0</v>
      </c>
      <c r="N57" s="706" t="s">
        <v>940</v>
      </c>
      <c r="O57" s="707">
        <v>1075.0</v>
      </c>
      <c r="P57" s="705">
        <v>1425.0</v>
      </c>
      <c r="Q57" s="706" t="s">
        <v>940</v>
      </c>
      <c r="R57" s="707">
        <v>4275.0</v>
      </c>
      <c r="S57" s="705">
        <v>900.0</v>
      </c>
      <c r="T57" s="706" t="s">
        <v>940</v>
      </c>
      <c r="U57" s="707">
        <v>1800.0</v>
      </c>
      <c r="V57" s="709">
        <v>42000.0</v>
      </c>
      <c r="W57" s="706" t="s">
        <v>940</v>
      </c>
      <c r="X57" s="710">
        <v>102000.0</v>
      </c>
      <c r="Y57" s="709">
        <v>21000.0</v>
      </c>
      <c r="Z57" s="706" t="s">
        <v>940</v>
      </c>
      <c r="AA57" s="710">
        <v>51000.0</v>
      </c>
      <c r="AB57" s="709">
        <v>30000.0</v>
      </c>
      <c r="AC57" s="706" t="s">
        <v>940</v>
      </c>
      <c r="AD57" s="710">
        <v>75000.0</v>
      </c>
      <c r="AE57" s="709">
        <v>600.0</v>
      </c>
      <c r="AF57" s="706" t="s">
        <v>940</v>
      </c>
      <c r="AG57" s="711">
        <v>1200.0</v>
      </c>
      <c r="AH57" s="709">
        <v>2100.0</v>
      </c>
      <c r="AI57" s="706" t="s">
        <v>940</v>
      </c>
      <c r="AJ57" s="711">
        <v>4500.0</v>
      </c>
      <c r="AK57" s="709">
        <v>1200.0</v>
      </c>
      <c r="AL57" s="706" t="s">
        <v>940</v>
      </c>
      <c r="AM57" s="711">
        <v>2400.0</v>
      </c>
      <c r="AN57" s="705">
        <v>8000.0</v>
      </c>
      <c r="AO57" s="706" t="s">
        <v>940</v>
      </c>
      <c r="AP57" s="712">
        <v>15000.0</v>
      </c>
      <c r="AQ57" s="411" t="s">
        <v>1686</v>
      </c>
    </row>
    <row r="58" ht="16.5" customHeight="1">
      <c r="C58" s="721" t="s">
        <v>964</v>
      </c>
      <c r="D58" s="705">
        <v>10500.0</v>
      </c>
      <c r="E58" s="706" t="s">
        <v>940</v>
      </c>
      <c r="F58" s="707">
        <v>25500.0</v>
      </c>
      <c r="G58" s="705">
        <v>5250.0</v>
      </c>
      <c r="H58" s="706" t="s">
        <v>940</v>
      </c>
      <c r="I58" s="707">
        <v>12750.0</v>
      </c>
      <c r="J58" s="705">
        <v>7500.0</v>
      </c>
      <c r="K58" s="706" t="s">
        <v>940</v>
      </c>
      <c r="L58" s="707">
        <v>18750.0</v>
      </c>
      <c r="M58" s="705">
        <v>450.0</v>
      </c>
      <c r="N58" s="706" t="s">
        <v>940</v>
      </c>
      <c r="O58" s="707">
        <v>1125.0</v>
      </c>
      <c r="P58" s="705">
        <v>1500.0</v>
      </c>
      <c r="Q58" s="706" t="s">
        <v>940</v>
      </c>
      <c r="R58" s="707">
        <v>4500.0</v>
      </c>
      <c r="S58" s="705">
        <v>1050.0</v>
      </c>
      <c r="T58" s="706" t="s">
        <v>940</v>
      </c>
      <c r="U58" s="707">
        <v>2100.0</v>
      </c>
      <c r="V58" s="709">
        <v>42000.0</v>
      </c>
      <c r="W58" s="706" t="s">
        <v>940</v>
      </c>
      <c r="X58" s="710">
        <v>102000.0</v>
      </c>
      <c r="Y58" s="709">
        <v>21000.0</v>
      </c>
      <c r="Z58" s="706" t="s">
        <v>940</v>
      </c>
      <c r="AA58" s="710">
        <v>51000.0</v>
      </c>
      <c r="AB58" s="709">
        <v>30000.0</v>
      </c>
      <c r="AC58" s="706" t="s">
        <v>940</v>
      </c>
      <c r="AD58" s="710">
        <v>75000.0</v>
      </c>
      <c r="AE58" s="709">
        <v>650.0</v>
      </c>
      <c r="AF58" s="706" t="s">
        <v>940</v>
      </c>
      <c r="AG58" s="711">
        <v>1300.0</v>
      </c>
      <c r="AH58" s="709">
        <v>2200.0</v>
      </c>
      <c r="AI58" s="706" t="s">
        <v>940</v>
      </c>
      <c r="AJ58" s="711">
        <v>5000.0</v>
      </c>
      <c r="AK58" s="709">
        <v>1350.0</v>
      </c>
      <c r="AL58" s="706" t="s">
        <v>940</v>
      </c>
      <c r="AM58" s="711">
        <v>2700.0</v>
      </c>
      <c r="AN58" s="705">
        <v>10000.0</v>
      </c>
      <c r="AO58" s="706" t="s">
        <v>940</v>
      </c>
      <c r="AP58" s="712">
        <v>20000.0</v>
      </c>
      <c r="AQ58" s="411" t="s">
        <v>1687</v>
      </c>
    </row>
    <row r="59" ht="16.5" customHeight="1">
      <c r="C59" s="721" t="s">
        <v>965</v>
      </c>
      <c r="D59" s="705">
        <v>10500.0</v>
      </c>
      <c r="E59" s="706" t="s">
        <v>940</v>
      </c>
      <c r="F59" s="707">
        <v>25500.0</v>
      </c>
      <c r="G59" s="705">
        <v>5250.0</v>
      </c>
      <c r="H59" s="706" t="s">
        <v>940</v>
      </c>
      <c r="I59" s="707">
        <v>12750.0</v>
      </c>
      <c r="J59" s="705">
        <v>7500.0</v>
      </c>
      <c r="K59" s="706" t="s">
        <v>940</v>
      </c>
      <c r="L59" s="707">
        <v>18750.0</v>
      </c>
      <c r="M59" s="705">
        <v>500.0</v>
      </c>
      <c r="N59" s="706" t="s">
        <v>940</v>
      </c>
      <c r="O59" s="707">
        <v>1250.0</v>
      </c>
      <c r="P59" s="705">
        <v>1650.0</v>
      </c>
      <c r="Q59" s="706" t="s">
        <v>940</v>
      </c>
      <c r="R59" s="707">
        <v>4950.0</v>
      </c>
      <c r="S59" s="705">
        <v>1100.0</v>
      </c>
      <c r="T59" s="706" t="s">
        <v>940</v>
      </c>
      <c r="U59" s="707">
        <v>2200.0</v>
      </c>
      <c r="V59" s="709">
        <v>42000.0</v>
      </c>
      <c r="W59" s="706" t="s">
        <v>940</v>
      </c>
      <c r="X59" s="710">
        <v>102000.0</v>
      </c>
      <c r="Y59" s="709">
        <v>21000.0</v>
      </c>
      <c r="Z59" s="706" t="s">
        <v>940</v>
      </c>
      <c r="AA59" s="710">
        <v>51000.0</v>
      </c>
      <c r="AB59" s="709">
        <v>30000.0</v>
      </c>
      <c r="AC59" s="706" t="s">
        <v>940</v>
      </c>
      <c r="AD59" s="710">
        <v>75000.0</v>
      </c>
      <c r="AE59" s="709">
        <v>700.0</v>
      </c>
      <c r="AF59" s="706" t="s">
        <v>940</v>
      </c>
      <c r="AG59" s="711">
        <v>1400.0</v>
      </c>
      <c r="AH59" s="709">
        <v>2400.0</v>
      </c>
      <c r="AI59" s="706" t="s">
        <v>940</v>
      </c>
      <c r="AJ59" s="711">
        <v>6000.0</v>
      </c>
      <c r="AK59" s="709">
        <v>1450.0</v>
      </c>
      <c r="AL59" s="706" t="s">
        <v>940</v>
      </c>
      <c r="AM59" s="711">
        <v>2900.0</v>
      </c>
      <c r="AN59" s="705">
        <v>12000.0</v>
      </c>
      <c r="AO59" s="706" t="s">
        <v>940</v>
      </c>
      <c r="AP59" s="712">
        <v>20000.0</v>
      </c>
      <c r="AQ59" s="411" t="s">
        <v>1688</v>
      </c>
    </row>
    <row r="60" ht="16.5" customHeight="1">
      <c r="C60" s="721" t="s">
        <v>966</v>
      </c>
      <c r="D60" s="705">
        <v>15000.0</v>
      </c>
      <c r="E60" s="706" t="s">
        <v>940</v>
      </c>
      <c r="F60" s="707">
        <v>37500.0</v>
      </c>
      <c r="G60" s="705">
        <v>7500.0</v>
      </c>
      <c r="H60" s="706" t="s">
        <v>940</v>
      </c>
      <c r="I60" s="707">
        <v>18750.0</v>
      </c>
      <c r="J60" s="705">
        <v>11250.0</v>
      </c>
      <c r="K60" s="706" t="s">
        <v>940</v>
      </c>
      <c r="L60" s="707">
        <v>27000.0</v>
      </c>
      <c r="M60" s="705">
        <v>600.0</v>
      </c>
      <c r="N60" s="706" t="s">
        <v>940</v>
      </c>
      <c r="O60" s="707">
        <v>1500.0</v>
      </c>
      <c r="P60" s="705">
        <v>1950.0</v>
      </c>
      <c r="Q60" s="706" t="s">
        <v>940</v>
      </c>
      <c r="R60" s="707">
        <v>5850.0</v>
      </c>
      <c r="S60" s="705">
        <v>1300.0</v>
      </c>
      <c r="T60" s="706" t="s">
        <v>940</v>
      </c>
      <c r="U60" s="707">
        <v>2600.0</v>
      </c>
      <c r="V60" s="709">
        <v>60000.0</v>
      </c>
      <c r="W60" s="706" t="s">
        <v>940</v>
      </c>
      <c r="X60" s="710">
        <v>150000.0</v>
      </c>
      <c r="Y60" s="709">
        <v>30000.0</v>
      </c>
      <c r="Z60" s="706" t="s">
        <v>940</v>
      </c>
      <c r="AA60" s="710">
        <v>75000.0</v>
      </c>
      <c r="AB60" s="709">
        <v>45000.0</v>
      </c>
      <c r="AC60" s="706" t="s">
        <v>940</v>
      </c>
      <c r="AD60" s="710">
        <v>108000.0</v>
      </c>
      <c r="AE60" s="709">
        <v>850.0</v>
      </c>
      <c r="AF60" s="706" t="s">
        <v>940</v>
      </c>
      <c r="AG60" s="711">
        <v>1700.0</v>
      </c>
      <c r="AH60" s="709">
        <v>2800.0</v>
      </c>
      <c r="AI60" s="706" t="s">
        <v>940</v>
      </c>
      <c r="AJ60" s="711">
        <v>7000.0</v>
      </c>
      <c r="AK60" s="709">
        <v>1700.0</v>
      </c>
      <c r="AL60" s="706" t="s">
        <v>940</v>
      </c>
      <c r="AM60" s="711">
        <v>3400.0</v>
      </c>
      <c r="AN60" s="705">
        <v>15000.0</v>
      </c>
      <c r="AO60" s="706" t="s">
        <v>940</v>
      </c>
      <c r="AP60" s="712">
        <v>20000.0</v>
      </c>
      <c r="AQ60" s="411" t="s">
        <v>1689</v>
      </c>
    </row>
    <row r="61" ht="16.5" customHeight="1">
      <c r="C61" s="721" t="s">
        <v>967</v>
      </c>
      <c r="D61" s="705">
        <v>15000.0</v>
      </c>
      <c r="E61" s="706" t="s">
        <v>940</v>
      </c>
      <c r="F61" s="707">
        <v>37500.0</v>
      </c>
      <c r="G61" s="705">
        <v>7500.0</v>
      </c>
      <c r="H61" s="706" t="s">
        <v>940</v>
      </c>
      <c r="I61" s="707">
        <v>18750.0</v>
      </c>
      <c r="J61" s="705">
        <v>11250.0</v>
      </c>
      <c r="K61" s="706" t="s">
        <v>940</v>
      </c>
      <c r="L61" s="707">
        <v>27000.0</v>
      </c>
      <c r="M61" s="705">
        <v>630.0</v>
      </c>
      <c r="N61" s="706" t="s">
        <v>940</v>
      </c>
      <c r="O61" s="707">
        <v>1575.0</v>
      </c>
      <c r="P61" s="705">
        <v>2100.0</v>
      </c>
      <c r="Q61" s="706" t="s">
        <v>940</v>
      </c>
      <c r="R61" s="707">
        <v>6300.0</v>
      </c>
      <c r="S61" s="705">
        <v>1400.0</v>
      </c>
      <c r="T61" s="706" t="s">
        <v>940</v>
      </c>
      <c r="U61" s="707">
        <v>2800.0</v>
      </c>
      <c r="V61" s="709">
        <v>60000.0</v>
      </c>
      <c r="W61" s="706" t="s">
        <v>940</v>
      </c>
      <c r="X61" s="710">
        <v>150000.0</v>
      </c>
      <c r="Y61" s="709">
        <v>30000.0</v>
      </c>
      <c r="Z61" s="706" t="s">
        <v>940</v>
      </c>
      <c r="AA61" s="710">
        <v>75000.0</v>
      </c>
      <c r="AB61" s="709">
        <v>45000.0</v>
      </c>
      <c r="AC61" s="706" t="s">
        <v>940</v>
      </c>
      <c r="AD61" s="710">
        <v>108000.0</v>
      </c>
      <c r="AE61" s="709">
        <v>900.0</v>
      </c>
      <c r="AF61" s="706" t="s">
        <v>940</v>
      </c>
      <c r="AG61" s="711">
        <v>1800.0</v>
      </c>
      <c r="AH61" s="709">
        <v>3150.0</v>
      </c>
      <c r="AI61" s="706" t="s">
        <v>940</v>
      </c>
      <c r="AJ61" s="711">
        <v>7500.0</v>
      </c>
      <c r="AK61" s="709">
        <v>1900.0</v>
      </c>
      <c r="AL61" s="706" t="s">
        <v>940</v>
      </c>
      <c r="AM61" s="711">
        <v>3800.0</v>
      </c>
      <c r="AN61" s="705">
        <v>20000.0</v>
      </c>
      <c r="AO61" s="706" t="s">
        <v>940</v>
      </c>
      <c r="AP61" s="712">
        <v>30000.0</v>
      </c>
      <c r="AQ61" s="411" t="s">
        <v>1690</v>
      </c>
    </row>
    <row r="62" ht="16.5" customHeight="1">
      <c r="C62" s="721" t="s">
        <v>968</v>
      </c>
      <c r="D62" s="705">
        <v>15000.0</v>
      </c>
      <c r="E62" s="706" t="s">
        <v>940</v>
      </c>
      <c r="F62" s="707">
        <v>37500.0</v>
      </c>
      <c r="G62" s="705">
        <v>7500.0</v>
      </c>
      <c r="H62" s="706" t="s">
        <v>940</v>
      </c>
      <c r="I62" s="707">
        <v>18750.0</v>
      </c>
      <c r="J62" s="705">
        <v>11250.0</v>
      </c>
      <c r="K62" s="706" t="s">
        <v>940</v>
      </c>
      <c r="L62" s="707">
        <v>27000.0</v>
      </c>
      <c r="M62" s="705">
        <v>630.0</v>
      </c>
      <c r="N62" s="706" t="s">
        <v>940</v>
      </c>
      <c r="O62" s="707">
        <v>1575.0</v>
      </c>
      <c r="P62" s="705">
        <v>2100.0</v>
      </c>
      <c r="Q62" s="706" t="s">
        <v>940</v>
      </c>
      <c r="R62" s="707">
        <v>6300.0</v>
      </c>
      <c r="S62" s="705">
        <v>1400.0</v>
      </c>
      <c r="T62" s="706" t="s">
        <v>940</v>
      </c>
      <c r="U62" s="707">
        <v>2800.0</v>
      </c>
      <c r="V62" s="709">
        <v>60000.0</v>
      </c>
      <c r="W62" s="706" t="s">
        <v>940</v>
      </c>
      <c r="X62" s="710">
        <v>150000.0</v>
      </c>
      <c r="Y62" s="709">
        <v>30000.0</v>
      </c>
      <c r="Z62" s="706" t="s">
        <v>940</v>
      </c>
      <c r="AA62" s="710">
        <v>75000.0</v>
      </c>
      <c r="AB62" s="709">
        <v>45000.0</v>
      </c>
      <c r="AC62" s="706" t="s">
        <v>940</v>
      </c>
      <c r="AD62" s="710">
        <v>108000.0</v>
      </c>
      <c r="AE62" s="709">
        <v>900.0</v>
      </c>
      <c r="AF62" s="706" t="s">
        <v>940</v>
      </c>
      <c r="AG62" s="711">
        <v>1800.0</v>
      </c>
      <c r="AH62" s="709">
        <v>3150.0</v>
      </c>
      <c r="AI62" s="706" t="s">
        <v>940</v>
      </c>
      <c r="AJ62" s="711">
        <v>8000.0</v>
      </c>
      <c r="AK62" s="709">
        <v>1900.0</v>
      </c>
      <c r="AL62" s="706" t="s">
        <v>940</v>
      </c>
      <c r="AM62" s="711">
        <v>3800.0</v>
      </c>
      <c r="AN62" s="705">
        <v>20000.0</v>
      </c>
      <c r="AO62" s="706" t="s">
        <v>940</v>
      </c>
      <c r="AP62" s="712">
        <v>35000.0</v>
      </c>
      <c r="AQ62" s="411" t="s">
        <v>1691</v>
      </c>
    </row>
    <row r="63" ht="16.5" customHeight="1">
      <c r="C63" s="721" t="s">
        <v>969</v>
      </c>
      <c r="D63" s="705">
        <v>15000.0</v>
      </c>
      <c r="E63" s="706" t="s">
        <v>940</v>
      </c>
      <c r="F63" s="707">
        <v>37500.0</v>
      </c>
      <c r="G63" s="705">
        <v>7500.0</v>
      </c>
      <c r="H63" s="706" t="s">
        <v>940</v>
      </c>
      <c r="I63" s="707">
        <v>18750.0</v>
      </c>
      <c r="J63" s="705">
        <v>11250.0</v>
      </c>
      <c r="K63" s="706" t="s">
        <v>940</v>
      </c>
      <c r="L63" s="707">
        <v>27000.0</v>
      </c>
      <c r="M63" s="705">
        <v>630.0</v>
      </c>
      <c r="N63" s="706" t="s">
        <v>940</v>
      </c>
      <c r="O63" s="707">
        <v>1575.0</v>
      </c>
      <c r="P63" s="705">
        <v>2100.0</v>
      </c>
      <c r="Q63" s="706" t="s">
        <v>940</v>
      </c>
      <c r="R63" s="707">
        <v>6300.0</v>
      </c>
      <c r="S63" s="705">
        <v>1400.0</v>
      </c>
      <c r="T63" s="706" t="s">
        <v>940</v>
      </c>
      <c r="U63" s="707">
        <v>2800.0</v>
      </c>
      <c r="V63" s="709">
        <v>60000.0</v>
      </c>
      <c r="W63" s="706" t="s">
        <v>940</v>
      </c>
      <c r="X63" s="710">
        <v>150000.0</v>
      </c>
      <c r="Y63" s="709">
        <v>30000.0</v>
      </c>
      <c r="Z63" s="706" t="s">
        <v>940</v>
      </c>
      <c r="AA63" s="710">
        <v>75000.0</v>
      </c>
      <c r="AB63" s="709">
        <v>45000.0</v>
      </c>
      <c r="AC63" s="706" t="s">
        <v>940</v>
      </c>
      <c r="AD63" s="710">
        <v>108000.0</v>
      </c>
      <c r="AE63" s="709">
        <v>900.0</v>
      </c>
      <c r="AF63" s="706" t="s">
        <v>940</v>
      </c>
      <c r="AG63" s="711">
        <v>1800.0</v>
      </c>
      <c r="AH63" s="709">
        <v>3150.0</v>
      </c>
      <c r="AI63" s="706" t="s">
        <v>940</v>
      </c>
      <c r="AJ63" s="711">
        <v>8000.0</v>
      </c>
      <c r="AK63" s="709">
        <v>1900.0</v>
      </c>
      <c r="AL63" s="706" t="s">
        <v>940</v>
      </c>
      <c r="AM63" s="711">
        <v>3800.0</v>
      </c>
      <c r="AN63" s="705">
        <v>30000.0</v>
      </c>
      <c r="AO63" s="706" t="s">
        <v>940</v>
      </c>
      <c r="AP63" s="712">
        <v>40000.0</v>
      </c>
      <c r="AQ63" s="411" t="s">
        <v>1692</v>
      </c>
    </row>
    <row r="64" ht="16.5" customHeight="1">
      <c r="C64" s="721" t="s">
        <v>970</v>
      </c>
      <c r="D64" s="705">
        <v>18000.0</v>
      </c>
      <c r="E64" s="706" t="s">
        <v>940</v>
      </c>
      <c r="F64" s="707">
        <v>45000.0</v>
      </c>
      <c r="G64" s="705">
        <v>9000.0</v>
      </c>
      <c r="H64" s="706" t="s">
        <v>940</v>
      </c>
      <c r="I64" s="707">
        <v>22500.0</v>
      </c>
      <c r="J64" s="705">
        <v>13500.0</v>
      </c>
      <c r="K64" s="706" t="s">
        <v>940</v>
      </c>
      <c r="L64" s="707">
        <v>33000.0</v>
      </c>
      <c r="M64" s="705">
        <v>680.0</v>
      </c>
      <c r="N64" s="706" t="s">
        <v>940</v>
      </c>
      <c r="O64" s="707">
        <v>1700.0</v>
      </c>
      <c r="P64" s="705">
        <v>2250.0</v>
      </c>
      <c r="Q64" s="706" t="s">
        <v>940</v>
      </c>
      <c r="R64" s="707">
        <v>6750.0</v>
      </c>
      <c r="S64" s="705">
        <v>1500.0</v>
      </c>
      <c r="T64" s="706" t="s">
        <v>940</v>
      </c>
      <c r="U64" s="707">
        <v>3000.0</v>
      </c>
      <c r="V64" s="709">
        <v>72000.0</v>
      </c>
      <c r="W64" s="706" t="s">
        <v>940</v>
      </c>
      <c r="X64" s="710">
        <v>180000.0</v>
      </c>
      <c r="Y64" s="709">
        <v>36000.0</v>
      </c>
      <c r="Z64" s="706" t="s">
        <v>940</v>
      </c>
      <c r="AA64" s="710">
        <v>90000.0</v>
      </c>
      <c r="AB64" s="709">
        <v>54000.0</v>
      </c>
      <c r="AC64" s="706" t="s">
        <v>940</v>
      </c>
      <c r="AD64" s="710">
        <v>132000.0</v>
      </c>
      <c r="AE64" s="709">
        <v>1000.0</v>
      </c>
      <c r="AF64" s="706" t="s">
        <v>940</v>
      </c>
      <c r="AG64" s="711">
        <v>2000.0</v>
      </c>
      <c r="AH64" s="709">
        <v>3300.0</v>
      </c>
      <c r="AI64" s="706" t="s">
        <v>940</v>
      </c>
      <c r="AJ64" s="711">
        <v>9000.0</v>
      </c>
      <c r="AK64" s="709">
        <v>2000.0</v>
      </c>
      <c r="AL64" s="706" t="s">
        <v>940</v>
      </c>
      <c r="AM64" s="711">
        <v>4000.0</v>
      </c>
      <c r="AN64" s="705">
        <v>30000.0</v>
      </c>
      <c r="AO64" s="706" t="s">
        <v>940</v>
      </c>
      <c r="AP64" s="712">
        <v>50000.0</v>
      </c>
      <c r="AQ64" s="411" t="s">
        <v>1693</v>
      </c>
    </row>
    <row r="65" ht="16.5" customHeight="1">
      <c r="C65" s="456" t="s">
        <v>971</v>
      </c>
      <c r="D65" s="713">
        <v>18000.0</v>
      </c>
      <c r="E65" s="714" t="s">
        <v>940</v>
      </c>
      <c r="F65" s="715">
        <v>45000.0</v>
      </c>
      <c r="G65" s="713">
        <v>9000.0</v>
      </c>
      <c r="H65" s="714" t="s">
        <v>940</v>
      </c>
      <c r="I65" s="715">
        <v>22500.0</v>
      </c>
      <c r="J65" s="713">
        <v>13500.0</v>
      </c>
      <c r="K65" s="714" t="s">
        <v>940</v>
      </c>
      <c r="L65" s="715">
        <v>22500.0</v>
      </c>
      <c r="M65" s="713">
        <v>720.0</v>
      </c>
      <c r="N65" s="714" t="s">
        <v>940</v>
      </c>
      <c r="O65" s="715">
        <v>1800.0</v>
      </c>
      <c r="P65" s="713">
        <v>2400.0</v>
      </c>
      <c r="Q65" s="714" t="s">
        <v>940</v>
      </c>
      <c r="R65" s="715">
        <v>7200.0</v>
      </c>
      <c r="S65" s="713">
        <v>1600.0</v>
      </c>
      <c r="T65" s="714" t="s">
        <v>940</v>
      </c>
      <c r="U65" s="715">
        <v>3200.0</v>
      </c>
      <c r="V65" s="716">
        <v>72000.0</v>
      </c>
      <c r="W65" s="714" t="s">
        <v>940</v>
      </c>
      <c r="X65" s="718">
        <v>180000.0</v>
      </c>
      <c r="Y65" s="716">
        <v>36000.0</v>
      </c>
      <c r="Z65" s="714" t="s">
        <v>940</v>
      </c>
      <c r="AA65" s="718">
        <v>90000.0</v>
      </c>
      <c r="AB65" s="716">
        <v>54000.0</v>
      </c>
      <c r="AC65" s="714" t="s">
        <v>940</v>
      </c>
      <c r="AD65" s="718">
        <v>132000.0</v>
      </c>
      <c r="AE65" s="716">
        <v>1100.0</v>
      </c>
      <c r="AF65" s="714" t="s">
        <v>940</v>
      </c>
      <c r="AG65" s="719">
        <v>2200.0</v>
      </c>
      <c r="AH65" s="716">
        <v>3500.0</v>
      </c>
      <c r="AI65" s="714" t="s">
        <v>940</v>
      </c>
      <c r="AJ65" s="719">
        <v>10000.0</v>
      </c>
      <c r="AK65" s="716">
        <v>2100.0</v>
      </c>
      <c r="AL65" s="714" t="s">
        <v>940</v>
      </c>
      <c r="AM65" s="719">
        <v>4200.0</v>
      </c>
      <c r="AN65" s="713">
        <v>30000.0</v>
      </c>
      <c r="AO65" s="714" t="s">
        <v>940</v>
      </c>
      <c r="AP65" s="720">
        <v>60000.0</v>
      </c>
      <c r="AQ65" s="413" t="s">
        <v>1693</v>
      </c>
    </row>
    <row r="66" ht="16.5" customHeight="1">
      <c r="C66" s="722" t="s">
        <v>1694</v>
      </c>
      <c r="D66" s="723"/>
      <c r="E66" s="724" t="s">
        <v>940</v>
      </c>
      <c r="F66" s="725"/>
      <c r="G66" s="723"/>
      <c r="H66" s="724" t="s">
        <v>940</v>
      </c>
      <c r="I66" s="725"/>
      <c r="J66" s="723"/>
      <c r="K66" s="724" t="s">
        <v>940</v>
      </c>
      <c r="L66" s="725"/>
      <c r="M66" s="723"/>
      <c r="N66" s="724" t="s">
        <v>940</v>
      </c>
      <c r="O66" s="725"/>
      <c r="P66" s="723"/>
      <c r="Q66" s="724" t="s">
        <v>940</v>
      </c>
      <c r="R66" s="725"/>
      <c r="S66" s="723"/>
      <c r="T66" s="724" t="s">
        <v>940</v>
      </c>
      <c r="U66" s="725"/>
      <c r="V66" s="723"/>
      <c r="W66" s="724" t="s">
        <v>940</v>
      </c>
      <c r="X66" s="726"/>
      <c r="Y66" s="723"/>
      <c r="Z66" s="724" t="s">
        <v>940</v>
      </c>
      <c r="AA66" s="726"/>
      <c r="AB66" s="723"/>
      <c r="AC66" s="724" t="s">
        <v>940</v>
      </c>
      <c r="AD66" s="726"/>
      <c r="AE66" s="727"/>
      <c r="AF66" s="724" t="s">
        <v>940</v>
      </c>
      <c r="AG66" s="728"/>
      <c r="AH66" s="727"/>
      <c r="AI66" s="724" t="s">
        <v>940</v>
      </c>
      <c r="AJ66" s="728"/>
      <c r="AK66" s="727"/>
      <c r="AL66" s="724" t="s">
        <v>940</v>
      </c>
      <c r="AM66" s="728"/>
      <c r="AN66" s="723"/>
      <c r="AO66" s="724" t="s">
        <v>940</v>
      </c>
      <c r="AP66" s="726"/>
      <c r="AQ66" s="729"/>
    </row>
    <row r="67" ht="16.5" customHeight="1">
      <c r="C67" s="730" t="s">
        <v>1695</v>
      </c>
      <c r="D67" s="723"/>
      <c r="E67" s="724" t="s">
        <v>940</v>
      </c>
      <c r="F67" s="725"/>
      <c r="G67" s="723"/>
      <c r="H67" s="724" t="s">
        <v>940</v>
      </c>
      <c r="I67" s="725"/>
      <c r="J67" s="723"/>
      <c r="K67" s="724" t="s">
        <v>940</v>
      </c>
      <c r="L67" s="725"/>
      <c r="M67" s="723"/>
      <c r="N67" s="724" t="s">
        <v>940</v>
      </c>
      <c r="O67" s="725"/>
      <c r="P67" s="723"/>
      <c r="Q67" s="724" t="s">
        <v>940</v>
      </c>
      <c r="R67" s="725"/>
      <c r="S67" s="723"/>
      <c r="T67" s="724" t="s">
        <v>940</v>
      </c>
      <c r="U67" s="725"/>
      <c r="V67" s="723"/>
      <c r="W67" s="724" t="s">
        <v>940</v>
      </c>
      <c r="X67" s="726"/>
      <c r="Y67" s="723"/>
      <c r="Z67" s="724" t="s">
        <v>940</v>
      </c>
      <c r="AA67" s="726"/>
      <c r="AB67" s="723"/>
      <c r="AC67" s="724" t="s">
        <v>940</v>
      </c>
      <c r="AD67" s="726"/>
      <c r="AE67" s="727"/>
      <c r="AF67" s="724" t="s">
        <v>940</v>
      </c>
      <c r="AG67" s="728"/>
      <c r="AH67" s="727"/>
      <c r="AI67" s="724" t="s">
        <v>940</v>
      </c>
      <c r="AJ67" s="728"/>
      <c r="AK67" s="727"/>
      <c r="AL67" s="724" t="s">
        <v>940</v>
      </c>
      <c r="AM67" s="728"/>
      <c r="AN67" s="723"/>
      <c r="AO67" s="724" t="s">
        <v>940</v>
      </c>
      <c r="AP67" s="726"/>
      <c r="AQ67" s="729"/>
    </row>
    <row r="68" ht="16.5" customHeight="1">
      <c r="C68" s="730" t="s">
        <v>1696</v>
      </c>
      <c r="D68" s="723"/>
      <c r="E68" s="724" t="s">
        <v>940</v>
      </c>
      <c r="F68" s="725"/>
      <c r="G68" s="723"/>
      <c r="H68" s="724" t="s">
        <v>940</v>
      </c>
      <c r="I68" s="725"/>
      <c r="J68" s="723"/>
      <c r="K68" s="724" t="s">
        <v>940</v>
      </c>
      <c r="L68" s="725"/>
      <c r="M68" s="723"/>
      <c r="N68" s="724" t="s">
        <v>940</v>
      </c>
      <c r="O68" s="725"/>
      <c r="P68" s="723"/>
      <c r="Q68" s="724" t="s">
        <v>940</v>
      </c>
      <c r="R68" s="725"/>
      <c r="S68" s="723"/>
      <c r="T68" s="724" t="s">
        <v>940</v>
      </c>
      <c r="U68" s="725"/>
      <c r="V68" s="723"/>
      <c r="W68" s="724" t="s">
        <v>940</v>
      </c>
      <c r="X68" s="726"/>
      <c r="Y68" s="723"/>
      <c r="Z68" s="724" t="s">
        <v>940</v>
      </c>
      <c r="AA68" s="726"/>
      <c r="AB68" s="723"/>
      <c r="AC68" s="724" t="s">
        <v>940</v>
      </c>
      <c r="AD68" s="726"/>
      <c r="AE68" s="727"/>
      <c r="AF68" s="724" t="s">
        <v>940</v>
      </c>
      <c r="AG68" s="728"/>
      <c r="AH68" s="727"/>
      <c r="AI68" s="724" t="s">
        <v>940</v>
      </c>
      <c r="AJ68" s="728"/>
      <c r="AK68" s="727"/>
      <c r="AL68" s="724" t="s">
        <v>940</v>
      </c>
      <c r="AM68" s="728"/>
      <c r="AN68" s="723"/>
      <c r="AO68" s="724" t="s">
        <v>940</v>
      </c>
      <c r="AP68" s="726"/>
      <c r="AQ68" s="729"/>
    </row>
    <row r="69" ht="16.5" customHeight="1">
      <c r="C69" s="730" t="s">
        <v>1697</v>
      </c>
      <c r="D69" s="723"/>
      <c r="E69" s="724" t="s">
        <v>940</v>
      </c>
      <c r="F69" s="725"/>
      <c r="G69" s="723"/>
      <c r="H69" s="724" t="s">
        <v>940</v>
      </c>
      <c r="I69" s="725"/>
      <c r="J69" s="723"/>
      <c r="K69" s="724" t="s">
        <v>940</v>
      </c>
      <c r="L69" s="725"/>
      <c r="M69" s="723"/>
      <c r="N69" s="724" t="s">
        <v>940</v>
      </c>
      <c r="O69" s="725"/>
      <c r="P69" s="723"/>
      <c r="Q69" s="724" t="s">
        <v>940</v>
      </c>
      <c r="R69" s="725"/>
      <c r="S69" s="723"/>
      <c r="T69" s="724" t="s">
        <v>940</v>
      </c>
      <c r="U69" s="725"/>
      <c r="V69" s="723"/>
      <c r="W69" s="724" t="s">
        <v>940</v>
      </c>
      <c r="X69" s="726"/>
      <c r="Y69" s="723"/>
      <c r="Z69" s="724" t="s">
        <v>940</v>
      </c>
      <c r="AA69" s="726"/>
      <c r="AB69" s="723"/>
      <c r="AC69" s="724" t="s">
        <v>940</v>
      </c>
      <c r="AD69" s="726"/>
      <c r="AE69" s="727"/>
      <c r="AF69" s="724" t="s">
        <v>940</v>
      </c>
      <c r="AG69" s="728"/>
      <c r="AH69" s="727"/>
      <c r="AI69" s="724" t="s">
        <v>940</v>
      </c>
      <c r="AJ69" s="728"/>
      <c r="AK69" s="727"/>
      <c r="AL69" s="724" t="s">
        <v>940</v>
      </c>
      <c r="AM69" s="728"/>
      <c r="AN69" s="723"/>
      <c r="AO69" s="724" t="s">
        <v>940</v>
      </c>
      <c r="AP69" s="726"/>
      <c r="AQ69" s="729"/>
    </row>
    <row r="70" ht="16.5" customHeight="1">
      <c r="C70" s="730" t="s">
        <v>1698</v>
      </c>
      <c r="D70" s="723"/>
      <c r="E70" s="724" t="s">
        <v>940</v>
      </c>
      <c r="F70" s="725"/>
      <c r="G70" s="723"/>
      <c r="H70" s="724" t="s">
        <v>940</v>
      </c>
      <c r="I70" s="725"/>
      <c r="J70" s="723"/>
      <c r="K70" s="724" t="s">
        <v>940</v>
      </c>
      <c r="L70" s="725"/>
      <c r="M70" s="723"/>
      <c r="N70" s="724" t="s">
        <v>940</v>
      </c>
      <c r="O70" s="725"/>
      <c r="P70" s="723"/>
      <c r="Q70" s="724" t="s">
        <v>940</v>
      </c>
      <c r="R70" s="725"/>
      <c r="S70" s="723"/>
      <c r="T70" s="724" t="s">
        <v>940</v>
      </c>
      <c r="U70" s="725"/>
      <c r="V70" s="723"/>
      <c r="W70" s="724" t="s">
        <v>940</v>
      </c>
      <c r="X70" s="726"/>
      <c r="Y70" s="723"/>
      <c r="Z70" s="724" t="s">
        <v>940</v>
      </c>
      <c r="AA70" s="726"/>
      <c r="AB70" s="723"/>
      <c r="AC70" s="724" t="s">
        <v>940</v>
      </c>
      <c r="AD70" s="726"/>
      <c r="AE70" s="727"/>
      <c r="AF70" s="724" t="s">
        <v>940</v>
      </c>
      <c r="AG70" s="728"/>
      <c r="AH70" s="727"/>
      <c r="AI70" s="724" t="s">
        <v>940</v>
      </c>
      <c r="AJ70" s="728"/>
      <c r="AK70" s="727"/>
      <c r="AL70" s="724" t="s">
        <v>940</v>
      </c>
      <c r="AM70" s="728"/>
      <c r="AN70" s="723"/>
      <c r="AO70" s="724" t="s">
        <v>940</v>
      </c>
      <c r="AP70" s="726"/>
      <c r="AQ70" s="729"/>
    </row>
    <row r="71" ht="16.5" customHeight="1">
      <c r="C71" s="730" t="s">
        <v>1699</v>
      </c>
      <c r="D71" s="723"/>
      <c r="E71" s="724" t="s">
        <v>940</v>
      </c>
      <c r="F71" s="725"/>
      <c r="G71" s="723"/>
      <c r="H71" s="724" t="s">
        <v>940</v>
      </c>
      <c r="I71" s="725"/>
      <c r="J71" s="723"/>
      <c r="K71" s="724" t="s">
        <v>940</v>
      </c>
      <c r="L71" s="725"/>
      <c r="M71" s="723"/>
      <c r="N71" s="724" t="s">
        <v>940</v>
      </c>
      <c r="O71" s="725"/>
      <c r="P71" s="723"/>
      <c r="Q71" s="724" t="s">
        <v>940</v>
      </c>
      <c r="R71" s="725"/>
      <c r="S71" s="723"/>
      <c r="T71" s="724" t="s">
        <v>940</v>
      </c>
      <c r="U71" s="725"/>
      <c r="V71" s="723"/>
      <c r="W71" s="724" t="s">
        <v>940</v>
      </c>
      <c r="X71" s="726"/>
      <c r="Y71" s="723"/>
      <c r="Z71" s="724" t="s">
        <v>940</v>
      </c>
      <c r="AA71" s="726"/>
      <c r="AB71" s="723"/>
      <c r="AC71" s="724" t="s">
        <v>940</v>
      </c>
      <c r="AD71" s="726"/>
      <c r="AE71" s="727"/>
      <c r="AF71" s="724" t="s">
        <v>940</v>
      </c>
      <c r="AG71" s="728"/>
      <c r="AH71" s="727"/>
      <c r="AI71" s="724" t="s">
        <v>940</v>
      </c>
      <c r="AJ71" s="728"/>
      <c r="AK71" s="727"/>
      <c r="AL71" s="724" t="s">
        <v>940</v>
      </c>
      <c r="AM71" s="728"/>
      <c r="AN71" s="723"/>
      <c r="AO71" s="724" t="s">
        <v>940</v>
      </c>
      <c r="AP71" s="726"/>
      <c r="AQ71" s="729"/>
    </row>
    <row r="72" ht="16.5" customHeight="1">
      <c r="C72" s="730" t="s">
        <v>1700</v>
      </c>
      <c r="D72" s="723"/>
      <c r="E72" s="724" t="s">
        <v>940</v>
      </c>
      <c r="F72" s="725"/>
      <c r="G72" s="723"/>
      <c r="H72" s="724" t="s">
        <v>940</v>
      </c>
      <c r="I72" s="725"/>
      <c r="J72" s="723"/>
      <c r="K72" s="724" t="s">
        <v>940</v>
      </c>
      <c r="L72" s="725"/>
      <c r="M72" s="723"/>
      <c r="N72" s="724" t="s">
        <v>940</v>
      </c>
      <c r="O72" s="725"/>
      <c r="P72" s="723"/>
      <c r="Q72" s="724" t="s">
        <v>940</v>
      </c>
      <c r="R72" s="725"/>
      <c r="S72" s="723"/>
      <c r="T72" s="724" t="s">
        <v>940</v>
      </c>
      <c r="U72" s="725"/>
      <c r="V72" s="723"/>
      <c r="W72" s="724" t="s">
        <v>940</v>
      </c>
      <c r="X72" s="726"/>
      <c r="Y72" s="723"/>
      <c r="Z72" s="724" t="s">
        <v>940</v>
      </c>
      <c r="AA72" s="726"/>
      <c r="AB72" s="723"/>
      <c r="AC72" s="724" t="s">
        <v>940</v>
      </c>
      <c r="AD72" s="726"/>
      <c r="AE72" s="727"/>
      <c r="AF72" s="724" t="s">
        <v>940</v>
      </c>
      <c r="AG72" s="728"/>
      <c r="AH72" s="727"/>
      <c r="AI72" s="724" t="s">
        <v>940</v>
      </c>
      <c r="AJ72" s="728"/>
      <c r="AK72" s="727"/>
      <c r="AL72" s="724" t="s">
        <v>940</v>
      </c>
      <c r="AM72" s="728"/>
      <c r="AN72" s="723"/>
      <c r="AO72" s="724" t="s">
        <v>940</v>
      </c>
      <c r="AP72" s="726"/>
      <c r="AQ72" s="729"/>
    </row>
    <row r="73" ht="16.5" customHeight="1">
      <c r="C73" s="730" t="s">
        <v>1701</v>
      </c>
      <c r="D73" s="723"/>
      <c r="E73" s="724" t="s">
        <v>940</v>
      </c>
      <c r="F73" s="725"/>
      <c r="G73" s="723"/>
      <c r="H73" s="724" t="s">
        <v>940</v>
      </c>
      <c r="I73" s="725"/>
      <c r="J73" s="723"/>
      <c r="K73" s="724" t="s">
        <v>940</v>
      </c>
      <c r="L73" s="725"/>
      <c r="M73" s="723"/>
      <c r="N73" s="724" t="s">
        <v>940</v>
      </c>
      <c r="O73" s="725"/>
      <c r="P73" s="723"/>
      <c r="Q73" s="724" t="s">
        <v>940</v>
      </c>
      <c r="R73" s="725"/>
      <c r="S73" s="723"/>
      <c r="T73" s="724" t="s">
        <v>940</v>
      </c>
      <c r="U73" s="725"/>
      <c r="V73" s="723"/>
      <c r="W73" s="724" t="s">
        <v>940</v>
      </c>
      <c r="X73" s="726"/>
      <c r="Y73" s="723"/>
      <c r="Z73" s="724" t="s">
        <v>940</v>
      </c>
      <c r="AA73" s="726"/>
      <c r="AB73" s="723"/>
      <c r="AC73" s="724" t="s">
        <v>940</v>
      </c>
      <c r="AD73" s="726"/>
      <c r="AE73" s="727"/>
      <c r="AF73" s="724" t="s">
        <v>940</v>
      </c>
      <c r="AG73" s="728"/>
      <c r="AH73" s="727"/>
      <c r="AI73" s="724" t="s">
        <v>940</v>
      </c>
      <c r="AJ73" s="728"/>
      <c r="AK73" s="727"/>
      <c r="AL73" s="724" t="s">
        <v>940</v>
      </c>
      <c r="AM73" s="728"/>
      <c r="AN73" s="723"/>
      <c r="AO73" s="724" t="s">
        <v>940</v>
      </c>
      <c r="AP73" s="726"/>
      <c r="AQ73" s="729"/>
    </row>
    <row r="74" ht="16.5" customHeight="1">
      <c r="C74" s="730" t="s">
        <v>1702</v>
      </c>
      <c r="D74" s="723"/>
      <c r="E74" s="724" t="s">
        <v>940</v>
      </c>
      <c r="F74" s="725"/>
      <c r="G74" s="723"/>
      <c r="H74" s="724" t="s">
        <v>940</v>
      </c>
      <c r="I74" s="725"/>
      <c r="J74" s="723"/>
      <c r="K74" s="724" t="s">
        <v>940</v>
      </c>
      <c r="L74" s="725"/>
      <c r="M74" s="723"/>
      <c r="N74" s="724" t="s">
        <v>940</v>
      </c>
      <c r="O74" s="725"/>
      <c r="P74" s="723"/>
      <c r="Q74" s="724" t="s">
        <v>940</v>
      </c>
      <c r="R74" s="725"/>
      <c r="S74" s="723"/>
      <c r="T74" s="724" t="s">
        <v>940</v>
      </c>
      <c r="U74" s="725"/>
      <c r="V74" s="723"/>
      <c r="W74" s="724" t="s">
        <v>940</v>
      </c>
      <c r="X74" s="726"/>
      <c r="Y74" s="723"/>
      <c r="Z74" s="724" t="s">
        <v>940</v>
      </c>
      <c r="AA74" s="726"/>
      <c r="AB74" s="723"/>
      <c r="AC74" s="724" t="s">
        <v>940</v>
      </c>
      <c r="AD74" s="726"/>
      <c r="AE74" s="727"/>
      <c r="AF74" s="724" t="s">
        <v>940</v>
      </c>
      <c r="AG74" s="728"/>
      <c r="AH74" s="727"/>
      <c r="AI74" s="724" t="s">
        <v>940</v>
      </c>
      <c r="AJ74" s="728"/>
      <c r="AK74" s="727"/>
      <c r="AL74" s="724" t="s">
        <v>940</v>
      </c>
      <c r="AM74" s="728"/>
      <c r="AN74" s="723"/>
      <c r="AO74" s="724" t="s">
        <v>940</v>
      </c>
      <c r="AP74" s="726"/>
      <c r="AQ74" s="729"/>
    </row>
    <row r="75" ht="16.5" customHeight="1">
      <c r="C75" s="730" t="s">
        <v>1703</v>
      </c>
      <c r="D75" s="723"/>
      <c r="E75" s="724" t="s">
        <v>940</v>
      </c>
      <c r="F75" s="725"/>
      <c r="G75" s="723"/>
      <c r="H75" s="724" t="s">
        <v>940</v>
      </c>
      <c r="I75" s="725"/>
      <c r="J75" s="723"/>
      <c r="K75" s="724" t="s">
        <v>940</v>
      </c>
      <c r="L75" s="725"/>
      <c r="M75" s="723"/>
      <c r="N75" s="724" t="s">
        <v>940</v>
      </c>
      <c r="O75" s="725"/>
      <c r="P75" s="723"/>
      <c r="Q75" s="724" t="s">
        <v>940</v>
      </c>
      <c r="R75" s="725"/>
      <c r="S75" s="723"/>
      <c r="T75" s="724" t="s">
        <v>940</v>
      </c>
      <c r="U75" s="725"/>
      <c r="V75" s="723"/>
      <c r="W75" s="724" t="s">
        <v>940</v>
      </c>
      <c r="X75" s="726"/>
      <c r="Y75" s="723"/>
      <c r="Z75" s="724" t="s">
        <v>940</v>
      </c>
      <c r="AA75" s="726"/>
      <c r="AB75" s="723"/>
      <c r="AC75" s="724" t="s">
        <v>940</v>
      </c>
      <c r="AD75" s="726"/>
      <c r="AE75" s="727"/>
      <c r="AF75" s="724" t="s">
        <v>940</v>
      </c>
      <c r="AG75" s="728"/>
      <c r="AH75" s="727"/>
      <c r="AI75" s="724" t="s">
        <v>940</v>
      </c>
      <c r="AJ75" s="728"/>
      <c r="AK75" s="727"/>
      <c r="AL75" s="724" t="s">
        <v>940</v>
      </c>
      <c r="AM75" s="728"/>
      <c r="AN75" s="723"/>
      <c r="AO75" s="724" t="s">
        <v>940</v>
      </c>
      <c r="AP75" s="726"/>
      <c r="AQ75" s="729"/>
    </row>
    <row r="76" ht="16.5" customHeight="1">
      <c r="C76" s="730" t="s">
        <v>1704</v>
      </c>
      <c r="D76" s="723"/>
      <c r="E76" s="724" t="s">
        <v>940</v>
      </c>
      <c r="F76" s="725"/>
      <c r="G76" s="723"/>
      <c r="H76" s="724" t="s">
        <v>940</v>
      </c>
      <c r="I76" s="725"/>
      <c r="J76" s="723"/>
      <c r="K76" s="724" t="s">
        <v>940</v>
      </c>
      <c r="L76" s="725"/>
      <c r="M76" s="723"/>
      <c r="N76" s="724" t="s">
        <v>940</v>
      </c>
      <c r="O76" s="725"/>
      <c r="P76" s="723"/>
      <c r="Q76" s="724" t="s">
        <v>940</v>
      </c>
      <c r="R76" s="725"/>
      <c r="S76" s="723"/>
      <c r="T76" s="724" t="s">
        <v>940</v>
      </c>
      <c r="U76" s="725"/>
      <c r="V76" s="723"/>
      <c r="W76" s="724" t="s">
        <v>940</v>
      </c>
      <c r="X76" s="726"/>
      <c r="Y76" s="723"/>
      <c r="Z76" s="724" t="s">
        <v>940</v>
      </c>
      <c r="AA76" s="726"/>
      <c r="AB76" s="723"/>
      <c r="AC76" s="724" t="s">
        <v>940</v>
      </c>
      <c r="AD76" s="726"/>
      <c r="AE76" s="727"/>
      <c r="AF76" s="724" t="s">
        <v>940</v>
      </c>
      <c r="AG76" s="728"/>
      <c r="AH76" s="727"/>
      <c r="AI76" s="724" t="s">
        <v>940</v>
      </c>
      <c r="AJ76" s="728"/>
      <c r="AK76" s="727"/>
      <c r="AL76" s="724" t="s">
        <v>940</v>
      </c>
      <c r="AM76" s="728"/>
      <c r="AN76" s="723"/>
      <c r="AO76" s="724" t="s">
        <v>940</v>
      </c>
      <c r="AP76" s="726"/>
      <c r="AQ76" s="729"/>
    </row>
    <row r="77" ht="16.5" customHeight="1">
      <c r="C77" s="730" t="s">
        <v>1705</v>
      </c>
      <c r="D77" s="723"/>
      <c r="E77" s="724" t="s">
        <v>940</v>
      </c>
      <c r="F77" s="725"/>
      <c r="G77" s="723"/>
      <c r="H77" s="724" t="s">
        <v>940</v>
      </c>
      <c r="I77" s="725"/>
      <c r="J77" s="723"/>
      <c r="K77" s="724" t="s">
        <v>940</v>
      </c>
      <c r="L77" s="725"/>
      <c r="M77" s="723"/>
      <c r="N77" s="724" t="s">
        <v>940</v>
      </c>
      <c r="O77" s="725"/>
      <c r="P77" s="723"/>
      <c r="Q77" s="724" t="s">
        <v>940</v>
      </c>
      <c r="R77" s="725"/>
      <c r="S77" s="723"/>
      <c r="T77" s="724" t="s">
        <v>940</v>
      </c>
      <c r="U77" s="725"/>
      <c r="V77" s="723"/>
      <c r="W77" s="724" t="s">
        <v>940</v>
      </c>
      <c r="X77" s="726"/>
      <c r="Y77" s="723"/>
      <c r="Z77" s="724" t="s">
        <v>940</v>
      </c>
      <c r="AA77" s="726"/>
      <c r="AB77" s="723"/>
      <c r="AC77" s="724" t="s">
        <v>940</v>
      </c>
      <c r="AD77" s="726"/>
      <c r="AE77" s="727"/>
      <c r="AF77" s="724" t="s">
        <v>940</v>
      </c>
      <c r="AG77" s="728"/>
      <c r="AH77" s="727"/>
      <c r="AI77" s="724" t="s">
        <v>940</v>
      </c>
      <c r="AJ77" s="728"/>
      <c r="AK77" s="727"/>
      <c r="AL77" s="724" t="s">
        <v>940</v>
      </c>
      <c r="AM77" s="728"/>
      <c r="AN77" s="723"/>
      <c r="AO77" s="724" t="s">
        <v>940</v>
      </c>
      <c r="AP77" s="726"/>
      <c r="AQ77" s="729"/>
    </row>
    <row r="78" ht="16.5" customHeight="1">
      <c r="C78" s="730" t="s">
        <v>1706</v>
      </c>
      <c r="D78" s="723"/>
      <c r="E78" s="724" t="s">
        <v>940</v>
      </c>
      <c r="F78" s="725"/>
      <c r="G78" s="723"/>
      <c r="H78" s="724" t="s">
        <v>940</v>
      </c>
      <c r="I78" s="725"/>
      <c r="J78" s="723"/>
      <c r="K78" s="724" t="s">
        <v>940</v>
      </c>
      <c r="L78" s="725"/>
      <c r="M78" s="723"/>
      <c r="N78" s="724" t="s">
        <v>940</v>
      </c>
      <c r="O78" s="725"/>
      <c r="P78" s="723"/>
      <c r="Q78" s="724" t="s">
        <v>940</v>
      </c>
      <c r="R78" s="725"/>
      <c r="S78" s="723"/>
      <c r="T78" s="724" t="s">
        <v>940</v>
      </c>
      <c r="U78" s="725"/>
      <c r="V78" s="723"/>
      <c r="W78" s="724" t="s">
        <v>940</v>
      </c>
      <c r="X78" s="726"/>
      <c r="Y78" s="723"/>
      <c r="Z78" s="724" t="s">
        <v>940</v>
      </c>
      <c r="AA78" s="726"/>
      <c r="AB78" s="723"/>
      <c r="AC78" s="724" t="s">
        <v>940</v>
      </c>
      <c r="AD78" s="726"/>
      <c r="AE78" s="727"/>
      <c r="AF78" s="724" t="s">
        <v>940</v>
      </c>
      <c r="AG78" s="728"/>
      <c r="AH78" s="727"/>
      <c r="AI78" s="724" t="s">
        <v>940</v>
      </c>
      <c r="AJ78" s="728"/>
      <c r="AK78" s="727"/>
      <c r="AL78" s="724" t="s">
        <v>940</v>
      </c>
      <c r="AM78" s="728"/>
      <c r="AN78" s="723"/>
      <c r="AO78" s="724" t="s">
        <v>940</v>
      </c>
      <c r="AP78" s="726"/>
      <c r="AQ78" s="729"/>
    </row>
    <row r="79" ht="16.5" customHeight="1">
      <c r="C79" s="730" t="s">
        <v>1707</v>
      </c>
      <c r="D79" s="723"/>
      <c r="E79" s="724" t="s">
        <v>940</v>
      </c>
      <c r="F79" s="725"/>
      <c r="G79" s="723"/>
      <c r="H79" s="724" t="s">
        <v>940</v>
      </c>
      <c r="I79" s="725"/>
      <c r="J79" s="723"/>
      <c r="K79" s="724" t="s">
        <v>940</v>
      </c>
      <c r="L79" s="725"/>
      <c r="M79" s="723"/>
      <c r="N79" s="724" t="s">
        <v>940</v>
      </c>
      <c r="O79" s="725"/>
      <c r="P79" s="723"/>
      <c r="Q79" s="724" t="s">
        <v>940</v>
      </c>
      <c r="R79" s="725"/>
      <c r="S79" s="723"/>
      <c r="T79" s="724" t="s">
        <v>940</v>
      </c>
      <c r="U79" s="725"/>
      <c r="V79" s="723"/>
      <c r="W79" s="724" t="s">
        <v>940</v>
      </c>
      <c r="X79" s="726"/>
      <c r="Y79" s="723"/>
      <c r="Z79" s="724" t="s">
        <v>940</v>
      </c>
      <c r="AA79" s="726"/>
      <c r="AB79" s="723"/>
      <c r="AC79" s="724" t="s">
        <v>940</v>
      </c>
      <c r="AD79" s="726"/>
      <c r="AE79" s="727"/>
      <c r="AF79" s="724" t="s">
        <v>940</v>
      </c>
      <c r="AG79" s="728"/>
      <c r="AH79" s="727"/>
      <c r="AI79" s="724" t="s">
        <v>940</v>
      </c>
      <c r="AJ79" s="728"/>
      <c r="AK79" s="727"/>
      <c r="AL79" s="724" t="s">
        <v>940</v>
      </c>
      <c r="AM79" s="728"/>
      <c r="AN79" s="723"/>
      <c r="AO79" s="724" t="s">
        <v>940</v>
      </c>
      <c r="AP79" s="726"/>
      <c r="AQ79" s="729"/>
    </row>
    <row r="80" ht="16.5" customHeight="1">
      <c r="C80" s="730" t="s">
        <v>1708</v>
      </c>
      <c r="D80" s="723"/>
      <c r="E80" s="724" t="s">
        <v>940</v>
      </c>
      <c r="F80" s="725"/>
      <c r="G80" s="723"/>
      <c r="H80" s="724" t="s">
        <v>940</v>
      </c>
      <c r="I80" s="725"/>
      <c r="J80" s="723"/>
      <c r="K80" s="724" t="s">
        <v>940</v>
      </c>
      <c r="L80" s="725"/>
      <c r="M80" s="723"/>
      <c r="N80" s="724" t="s">
        <v>940</v>
      </c>
      <c r="O80" s="725"/>
      <c r="P80" s="723"/>
      <c r="Q80" s="724" t="s">
        <v>940</v>
      </c>
      <c r="R80" s="725"/>
      <c r="S80" s="723"/>
      <c r="T80" s="724" t="s">
        <v>940</v>
      </c>
      <c r="U80" s="725"/>
      <c r="V80" s="723"/>
      <c r="W80" s="724" t="s">
        <v>940</v>
      </c>
      <c r="X80" s="726"/>
      <c r="Y80" s="723"/>
      <c r="Z80" s="724" t="s">
        <v>940</v>
      </c>
      <c r="AA80" s="726"/>
      <c r="AB80" s="723"/>
      <c r="AC80" s="724" t="s">
        <v>940</v>
      </c>
      <c r="AD80" s="726"/>
      <c r="AE80" s="727"/>
      <c r="AF80" s="724" t="s">
        <v>940</v>
      </c>
      <c r="AG80" s="728"/>
      <c r="AH80" s="727"/>
      <c r="AI80" s="724" t="s">
        <v>940</v>
      </c>
      <c r="AJ80" s="728"/>
      <c r="AK80" s="727"/>
      <c r="AL80" s="724" t="s">
        <v>940</v>
      </c>
      <c r="AM80" s="728"/>
      <c r="AN80" s="723"/>
      <c r="AO80" s="724" t="s">
        <v>940</v>
      </c>
      <c r="AP80" s="726"/>
      <c r="AQ80" s="729"/>
    </row>
    <row r="81" ht="16.5" customHeight="1">
      <c r="C81" s="731" t="s">
        <v>1709</v>
      </c>
      <c r="D81" s="732"/>
      <c r="E81" s="733" t="s">
        <v>940</v>
      </c>
      <c r="F81" s="734"/>
      <c r="G81" s="732"/>
      <c r="H81" s="733" t="s">
        <v>940</v>
      </c>
      <c r="I81" s="734"/>
      <c r="J81" s="732"/>
      <c r="K81" s="733" t="s">
        <v>940</v>
      </c>
      <c r="L81" s="734"/>
      <c r="M81" s="732"/>
      <c r="N81" s="733" t="s">
        <v>940</v>
      </c>
      <c r="O81" s="734"/>
      <c r="P81" s="732"/>
      <c r="Q81" s="733" t="s">
        <v>940</v>
      </c>
      <c r="R81" s="734"/>
      <c r="S81" s="732"/>
      <c r="T81" s="733" t="s">
        <v>940</v>
      </c>
      <c r="U81" s="734"/>
      <c r="V81" s="732"/>
      <c r="W81" s="733" t="s">
        <v>940</v>
      </c>
      <c r="X81" s="735"/>
      <c r="Y81" s="732"/>
      <c r="Z81" s="733" t="s">
        <v>940</v>
      </c>
      <c r="AA81" s="735"/>
      <c r="AB81" s="732"/>
      <c r="AC81" s="733" t="s">
        <v>940</v>
      </c>
      <c r="AD81" s="735"/>
      <c r="AE81" s="736"/>
      <c r="AF81" s="733" t="s">
        <v>940</v>
      </c>
      <c r="AG81" s="737"/>
      <c r="AH81" s="736"/>
      <c r="AI81" s="733" t="s">
        <v>940</v>
      </c>
      <c r="AJ81" s="737"/>
      <c r="AK81" s="736"/>
      <c r="AL81" s="733" t="s">
        <v>940</v>
      </c>
      <c r="AM81" s="737"/>
      <c r="AN81" s="732"/>
      <c r="AO81" s="733" t="s">
        <v>940</v>
      </c>
      <c r="AP81" s="735"/>
      <c r="AQ81" s="738"/>
    </row>
    <row r="82" ht="16.5" customHeight="1">
      <c r="C82" s="121"/>
    </row>
    <row r="83" ht="16.5" customHeight="1"/>
    <row r="84" ht="16.5" customHeight="1"/>
    <row r="85" ht="16.5" customHeight="1"/>
  </sheetData>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4" width="12.63"/>
    <col customWidth="1" min="5" max="5" width="14.5"/>
    <col customWidth="1" min="6" max="6" width="12.63"/>
  </cols>
  <sheetData>
    <row r="2">
      <c r="A2" s="4"/>
      <c r="B2" s="254" t="s">
        <v>1023</v>
      </c>
      <c r="C2" s="4"/>
      <c r="D2" s="4"/>
      <c r="E2" s="4"/>
      <c r="F2" s="4"/>
      <c r="G2" s="4"/>
      <c r="H2" s="4"/>
      <c r="I2" s="4"/>
      <c r="J2" s="4"/>
      <c r="K2" s="4"/>
      <c r="L2" s="4"/>
      <c r="M2" s="4"/>
      <c r="N2" s="4"/>
      <c r="O2" s="4"/>
      <c r="P2" s="4"/>
    </row>
    <row r="4">
      <c r="B4" s="7" t="s">
        <v>675</v>
      </c>
    </row>
    <row r="5">
      <c r="B5" s="7"/>
      <c r="C5" s="66" t="s">
        <v>1024</v>
      </c>
    </row>
    <row r="6">
      <c r="B6" s="7"/>
      <c r="C6" s="66" t="s">
        <v>1710</v>
      </c>
    </row>
    <row r="7">
      <c r="B7" s="7"/>
    </row>
    <row r="8">
      <c r="B8" s="7" t="s">
        <v>1711</v>
      </c>
    </row>
    <row r="9">
      <c r="B9" s="7"/>
      <c r="C9" s="66" t="s">
        <v>1712</v>
      </c>
      <c r="H9" s="739" t="s">
        <v>1713</v>
      </c>
    </row>
    <row r="10">
      <c r="B10" s="7"/>
      <c r="C10" s="66" t="s">
        <v>1714</v>
      </c>
    </row>
    <row r="11">
      <c r="B11" s="7"/>
      <c r="C11" s="533" t="s">
        <v>1715</v>
      </c>
      <c r="D11" s="531"/>
      <c r="E11" s="531"/>
      <c r="F11" s="531"/>
    </row>
    <row r="12">
      <c r="B12" s="7"/>
      <c r="C12" s="66" t="s">
        <v>1716</v>
      </c>
    </row>
    <row r="13">
      <c r="B13" s="7"/>
    </row>
    <row r="14">
      <c r="B14" s="7"/>
      <c r="C14" s="8" t="s">
        <v>1717</v>
      </c>
    </row>
    <row r="15">
      <c r="B15" s="7"/>
      <c r="C15" s="8" t="s">
        <v>1718</v>
      </c>
      <c r="H15" s="66" t="s">
        <v>1719</v>
      </c>
    </row>
    <row r="16">
      <c r="B16" s="7"/>
      <c r="C16" s="8" t="s">
        <v>1720</v>
      </c>
      <c r="H16" s="66" t="s">
        <v>1719</v>
      </c>
    </row>
    <row r="17">
      <c r="B17" s="7"/>
    </row>
    <row r="18">
      <c r="B18" s="7" t="s">
        <v>1721</v>
      </c>
      <c r="C18" s="9"/>
      <c r="D18" s="211"/>
      <c r="E18" s="121"/>
    </row>
    <row r="19">
      <c r="B19" s="211"/>
      <c r="C19" s="256" t="s">
        <v>391</v>
      </c>
      <c r="D19" s="256" t="s">
        <v>1722</v>
      </c>
      <c r="E19" s="256" t="s">
        <v>1723</v>
      </c>
      <c r="F19" s="256" t="s">
        <v>1724</v>
      </c>
    </row>
    <row r="20">
      <c r="C20" s="496" t="s">
        <v>851</v>
      </c>
      <c r="D20" s="99" t="s">
        <v>1725</v>
      </c>
      <c r="E20" s="99" t="s">
        <v>1726</v>
      </c>
      <c r="F20" s="99" t="s">
        <v>1727</v>
      </c>
    </row>
    <row r="21">
      <c r="C21" s="497" t="s">
        <v>937</v>
      </c>
      <c r="D21" s="99" t="s">
        <v>1728</v>
      </c>
      <c r="E21" s="99" t="s">
        <v>1729</v>
      </c>
      <c r="F21" s="99" t="s">
        <v>1727</v>
      </c>
    </row>
    <row r="22">
      <c r="C22" s="498" t="s">
        <v>938</v>
      </c>
      <c r="D22" s="99" t="s">
        <v>1730</v>
      </c>
      <c r="E22" s="99" t="s">
        <v>1731</v>
      </c>
      <c r="F22" s="99" t="s">
        <v>1727</v>
      </c>
    </row>
    <row r="23">
      <c r="C23" s="8" t="s">
        <v>1732</v>
      </c>
      <c r="D23" s="10"/>
      <c r="E23" s="10"/>
      <c r="F23" s="10"/>
    </row>
    <row r="24">
      <c r="C24" s="8" t="s">
        <v>1733</v>
      </c>
      <c r="D24" s="10"/>
      <c r="E24" s="10"/>
      <c r="F24" s="10"/>
    </row>
    <row r="25">
      <c r="C25" s="8" t="s">
        <v>1734</v>
      </c>
      <c r="D25" s="10"/>
      <c r="E25" s="10"/>
      <c r="F25" s="10"/>
    </row>
    <row r="26">
      <c r="A26" s="10"/>
      <c r="B26" s="10"/>
      <c r="C26" s="10"/>
      <c r="D26" s="10"/>
      <c r="E26" s="10"/>
      <c r="F26" s="10"/>
      <c r="G26" s="10"/>
      <c r="H26" s="10"/>
      <c r="I26" s="10"/>
      <c r="J26" s="10"/>
      <c r="K26" s="10"/>
      <c r="L26" s="10"/>
      <c r="M26" s="10"/>
      <c r="N26" s="10"/>
      <c r="O26" s="10"/>
      <c r="P26" s="10"/>
    </row>
    <row r="27">
      <c r="B27" s="7" t="s">
        <v>1043</v>
      </c>
      <c r="C27" s="9"/>
      <c r="D27" s="211"/>
      <c r="E27" s="121"/>
    </row>
    <row r="28">
      <c r="B28" s="211"/>
      <c r="C28" s="468"/>
      <c r="D28" s="488" t="s">
        <v>1044</v>
      </c>
      <c r="E28" s="488" t="s">
        <v>1045</v>
      </c>
      <c r="F28" s="488" t="s">
        <v>1046</v>
      </c>
      <c r="G28" s="488" t="s">
        <v>1047</v>
      </c>
      <c r="H28" s="197"/>
    </row>
    <row r="29">
      <c r="C29" s="468" t="s">
        <v>1048</v>
      </c>
      <c r="D29" s="489" t="s">
        <v>1049</v>
      </c>
      <c r="E29" s="16"/>
      <c r="F29" s="16"/>
      <c r="G29" s="17"/>
    </row>
    <row r="30">
      <c r="C30" s="468" t="s">
        <v>1050</v>
      </c>
      <c r="D30" s="490"/>
      <c r="E30" s="491">
        <v>45.0</v>
      </c>
      <c r="F30" s="492">
        <v>47.0</v>
      </c>
      <c r="G30" s="492">
        <v>50.0</v>
      </c>
    </row>
    <row r="31">
      <c r="C31" s="468" t="s">
        <v>1051</v>
      </c>
      <c r="D31" s="492">
        <v>31.0</v>
      </c>
      <c r="E31" s="493">
        <v>34.0</v>
      </c>
      <c r="F31" s="493">
        <v>37.0</v>
      </c>
      <c r="G31" s="493">
        <v>40.0</v>
      </c>
    </row>
    <row r="32">
      <c r="C32" s="468" t="s">
        <v>1052</v>
      </c>
      <c r="D32" s="489">
        <v>25.0</v>
      </c>
      <c r="E32" s="16"/>
      <c r="F32" s="16"/>
      <c r="G32" s="17"/>
    </row>
    <row r="33">
      <c r="C33" s="468" t="s">
        <v>1053</v>
      </c>
      <c r="D33" s="489">
        <v>20.0</v>
      </c>
      <c r="E33" s="16"/>
      <c r="F33" s="16"/>
      <c r="G33" s="17"/>
    </row>
    <row r="34">
      <c r="A34" s="10"/>
      <c r="B34" s="10"/>
      <c r="C34" s="8" t="s">
        <v>1735</v>
      </c>
      <c r="D34" s="10"/>
      <c r="E34" s="10"/>
      <c r="F34" s="10"/>
      <c r="G34" s="10"/>
      <c r="H34" s="10"/>
      <c r="I34" s="10"/>
      <c r="J34" s="10"/>
      <c r="K34" s="10"/>
      <c r="L34" s="10"/>
      <c r="M34" s="10"/>
      <c r="N34" s="10"/>
      <c r="O34" s="10"/>
      <c r="P34" s="10"/>
    </row>
    <row r="35">
      <c r="A35" s="10"/>
      <c r="B35" s="10"/>
      <c r="C35" s="10"/>
      <c r="D35" s="10"/>
      <c r="E35" s="10"/>
      <c r="F35" s="10"/>
      <c r="G35" s="10"/>
      <c r="H35" s="10"/>
      <c r="I35" s="10"/>
      <c r="J35" s="10"/>
      <c r="K35" s="10"/>
      <c r="L35" s="10"/>
      <c r="M35" s="10"/>
      <c r="N35" s="10"/>
      <c r="O35" s="10"/>
      <c r="P35" s="10"/>
    </row>
    <row r="36">
      <c r="A36" s="10"/>
      <c r="B36" s="7" t="s">
        <v>1063</v>
      </c>
      <c r="C36" s="10"/>
      <c r="D36" s="10"/>
      <c r="E36" s="10"/>
      <c r="F36" s="10"/>
      <c r="G36" s="10"/>
      <c r="H36" s="10"/>
      <c r="I36" s="10"/>
      <c r="J36" s="10"/>
      <c r="K36" s="10"/>
      <c r="L36" s="10"/>
      <c r="M36" s="10"/>
      <c r="N36" s="10"/>
      <c r="O36" s="10"/>
      <c r="P36" s="10"/>
    </row>
    <row r="37">
      <c r="A37" s="10"/>
      <c r="B37" s="10"/>
      <c r="C37" s="66" t="s">
        <v>1736</v>
      </c>
      <c r="D37" s="10"/>
      <c r="E37" s="10"/>
      <c r="F37" s="10"/>
      <c r="G37" s="10"/>
      <c r="H37" s="10"/>
      <c r="I37" s="10"/>
      <c r="J37" s="10"/>
      <c r="K37" s="10"/>
      <c r="L37" s="10"/>
      <c r="M37" s="10"/>
      <c r="N37" s="10"/>
      <c r="O37" s="10"/>
      <c r="P37" s="10"/>
    </row>
    <row r="38">
      <c r="A38" s="10"/>
      <c r="B38" s="10"/>
      <c r="C38" s="8" t="s">
        <v>1737</v>
      </c>
      <c r="D38" s="10"/>
      <c r="E38" s="10"/>
      <c r="F38" s="10"/>
      <c r="G38" s="10"/>
      <c r="H38" s="10"/>
      <c r="I38" s="10"/>
      <c r="J38" s="10"/>
      <c r="K38" s="10"/>
      <c r="L38" s="10"/>
      <c r="M38" s="10"/>
      <c r="N38" s="10"/>
      <c r="O38" s="10"/>
      <c r="P38" s="10"/>
    </row>
    <row r="39">
      <c r="A39" s="10"/>
      <c r="B39" s="10"/>
      <c r="C39" s="8" t="s">
        <v>1738</v>
      </c>
      <c r="D39" s="10"/>
      <c r="E39" s="10"/>
      <c r="F39" s="10"/>
      <c r="G39" s="10"/>
      <c r="H39" s="10"/>
      <c r="I39" s="10"/>
      <c r="J39" s="10"/>
      <c r="K39" s="10"/>
      <c r="L39" s="10"/>
      <c r="M39" s="10"/>
      <c r="N39" s="10"/>
      <c r="O39" s="10"/>
      <c r="P39" s="10"/>
    </row>
    <row r="40">
      <c r="A40" s="10"/>
      <c r="B40" s="10"/>
      <c r="C40" s="10"/>
      <c r="D40" s="10"/>
      <c r="E40" s="10"/>
      <c r="F40" s="10"/>
      <c r="G40" s="10"/>
      <c r="H40" s="10"/>
      <c r="I40" s="10"/>
      <c r="J40" s="10"/>
      <c r="K40" s="10"/>
      <c r="L40" s="10"/>
      <c r="M40" s="10"/>
      <c r="N40" s="10"/>
      <c r="O40" s="10"/>
      <c r="P40" s="10"/>
    </row>
    <row r="41">
      <c r="A41" s="10"/>
      <c r="B41" s="10"/>
      <c r="C41" s="66" t="s">
        <v>1739</v>
      </c>
      <c r="D41" s="10"/>
      <c r="E41" s="10"/>
      <c r="F41" s="10"/>
      <c r="G41" s="10"/>
      <c r="H41" s="10"/>
      <c r="I41" s="10"/>
      <c r="J41" s="10"/>
      <c r="K41" s="10"/>
      <c r="L41" s="10"/>
      <c r="M41" s="10"/>
      <c r="N41" s="10"/>
      <c r="O41" s="10"/>
      <c r="P41" s="10"/>
    </row>
    <row r="42">
      <c r="A42" s="10"/>
      <c r="B42" s="10"/>
      <c r="C42" s="8" t="s">
        <v>1740</v>
      </c>
      <c r="D42" s="10"/>
      <c r="E42" s="10"/>
      <c r="F42" s="10"/>
      <c r="G42" s="10"/>
      <c r="H42" s="10"/>
      <c r="I42" s="10"/>
      <c r="J42" s="10"/>
      <c r="K42" s="10"/>
      <c r="L42" s="10"/>
      <c r="M42" s="10"/>
      <c r="N42" s="10"/>
      <c r="O42" s="10"/>
      <c r="P42" s="10"/>
    </row>
    <row r="43">
      <c r="A43" s="10"/>
      <c r="B43" s="10"/>
      <c r="C43" s="8" t="s">
        <v>1741</v>
      </c>
      <c r="D43" s="10"/>
      <c r="E43" s="10"/>
      <c r="F43" s="10"/>
      <c r="G43" s="10"/>
      <c r="H43" s="10"/>
      <c r="I43" s="10"/>
      <c r="J43" s="10"/>
      <c r="K43" s="10"/>
      <c r="L43" s="10"/>
      <c r="M43" s="10"/>
      <c r="N43" s="10"/>
      <c r="O43" s="10"/>
      <c r="P43" s="10"/>
    </row>
    <row r="44">
      <c r="A44" s="10"/>
      <c r="B44" s="10"/>
      <c r="C44" s="66" t="s">
        <v>1742</v>
      </c>
      <c r="D44" s="10"/>
      <c r="E44" s="10"/>
      <c r="F44" s="10"/>
      <c r="G44" s="10"/>
      <c r="H44" s="10"/>
      <c r="I44" s="10"/>
      <c r="J44" s="10"/>
      <c r="K44" s="10"/>
      <c r="L44" s="10"/>
      <c r="M44" s="10"/>
      <c r="N44" s="10"/>
      <c r="O44" s="10"/>
      <c r="P44" s="10"/>
    </row>
    <row r="45">
      <c r="A45" s="10"/>
      <c r="B45" s="10"/>
      <c r="C45" s="8" t="s">
        <v>1743</v>
      </c>
      <c r="D45" s="10"/>
      <c r="E45" s="10"/>
      <c r="F45" s="10"/>
      <c r="G45" s="10"/>
      <c r="H45" s="10"/>
      <c r="I45" s="10"/>
      <c r="J45" s="10"/>
      <c r="K45" s="10"/>
      <c r="L45" s="10"/>
      <c r="M45" s="10"/>
      <c r="N45" s="10"/>
      <c r="O45" s="10"/>
      <c r="P45" s="10"/>
    </row>
    <row r="46">
      <c r="A46" s="10"/>
      <c r="C46" s="256" t="s">
        <v>1744</v>
      </c>
      <c r="D46" s="256" t="s">
        <v>1745</v>
      </c>
      <c r="E46" s="740" t="s">
        <v>1746</v>
      </c>
      <c r="F46" s="16"/>
      <c r="G46" s="17"/>
      <c r="H46" s="10"/>
      <c r="I46" s="10"/>
      <c r="J46" s="10"/>
      <c r="K46" s="10"/>
      <c r="L46" s="10"/>
      <c r="M46" s="10"/>
      <c r="N46" s="10"/>
      <c r="O46" s="10"/>
      <c r="P46" s="10"/>
    </row>
    <row r="47">
      <c r="A47" s="10"/>
      <c r="B47" s="10"/>
      <c r="C47" s="165" t="s">
        <v>1747</v>
      </c>
      <c r="D47" s="165" t="s">
        <v>44</v>
      </c>
      <c r="E47" s="741" t="s">
        <v>1748</v>
      </c>
      <c r="F47" s="742"/>
      <c r="G47" s="743"/>
      <c r="H47" s="10"/>
      <c r="I47" s="10"/>
      <c r="J47" s="10"/>
      <c r="L47" s="10"/>
      <c r="M47" s="10"/>
      <c r="N47" s="10"/>
      <c r="O47" s="10"/>
      <c r="P47" s="10"/>
    </row>
    <row r="48">
      <c r="A48" s="10"/>
      <c r="B48" s="10"/>
      <c r="C48" s="165" t="s">
        <v>1747</v>
      </c>
      <c r="D48" s="165" t="s">
        <v>60</v>
      </c>
      <c r="E48" s="744" t="s">
        <v>1749</v>
      </c>
      <c r="F48" s="745"/>
      <c r="G48" s="746"/>
      <c r="H48" s="10"/>
      <c r="I48" s="10"/>
      <c r="J48" s="10"/>
      <c r="K48" s="10"/>
      <c r="L48" s="10"/>
      <c r="M48" s="10"/>
      <c r="N48" s="10"/>
      <c r="O48" s="10"/>
      <c r="P48" s="10"/>
    </row>
    <row r="49">
      <c r="A49" s="10"/>
      <c r="B49" s="10"/>
      <c r="I49" s="10"/>
      <c r="J49" s="10"/>
      <c r="K49" s="10"/>
      <c r="L49" s="10"/>
      <c r="M49" s="10"/>
      <c r="N49" s="10"/>
      <c r="O49" s="10"/>
      <c r="P49" s="10"/>
    </row>
    <row r="50">
      <c r="A50" s="10"/>
      <c r="B50" s="7" t="s">
        <v>1068</v>
      </c>
      <c r="I50" s="10"/>
      <c r="J50" s="10"/>
      <c r="K50" s="10"/>
      <c r="L50" s="10"/>
      <c r="M50" s="10"/>
      <c r="N50" s="10"/>
      <c r="O50" s="10"/>
      <c r="P50" s="10"/>
    </row>
    <row r="51">
      <c r="A51" s="10"/>
      <c r="B51" s="10"/>
      <c r="C51" s="66" t="s">
        <v>1069</v>
      </c>
      <c r="I51" s="10"/>
      <c r="J51" s="10"/>
      <c r="K51" s="10"/>
      <c r="L51" s="10"/>
      <c r="M51" s="10"/>
      <c r="N51" s="10"/>
      <c r="O51" s="10"/>
      <c r="P51" s="10"/>
    </row>
    <row r="52">
      <c r="A52" s="10"/>
      <c r="B52" s="10"/>
      <c r="C52" s="98" t="s">
        <v>1070</v>
      </c>
      <c r="I52" s="10"/>
      <c r="J52" s="10"/>
      <c r="K52" s="10"/>
      <c r="L52" s="10"/>
      <c r="M52" s="10"/>
      <c r="N52" s="10"/>
      <c r="O52" s="10"/>
      <c r="P52" s="10"/>
    </row>
    <row r="53">
      <c r="A53" s="10"/>
      <c r="B53" s="10"/>
      <c r="C53" s="66" t="s">
        <v>1071</v>
      </c>
      <c r="I53" s="10"/>
      <c r="J53" s="10"/>
      <c r="K53" s="10"/>
      <c r="L53" s="10"/>
      <c r="M53" s="10"/>
      <c r="N53" s="10"/>
      <c r="O53" s="10"/>
      <c r="P53" s="10"/>
    </row>
    <row r="54">
      <c r="A54" s="10"/>
      <c r="B54" s="10"/>
      <c r="I54" s="10"/>
      <c r="J54" s="10"/>
      <c r="K54" s="10"/>
      <c r="L54" s="10"/>
      <c r="M54" s="10"/>
      <c r="N54" s="10"/>
      <c r="O54" s="10"/>
      <c r="P54" s="10"/>
    </row>
    <row r="55">
      <c r="A55" s="10"/>
      <c r="B55" s="10"/>
      <c r="C55" s="495" t="s">
        <v>1750</v>
      </c>
      <c r="D55" s="495" t="s">
        <v>1072</v>
      </c>
      <c r="G55" s="10"/>
      <c r="I55" s="10"/>
      <c r="J55" s="10"/>
      <c r="K55" s="10"/>
      <c r="L55" s="10"/>
      <c r="M55" s="10"/>
      <c r="N55" s="10"/>
      <c r="O55" s="10"/>
      <c r="P55" s="10"/>
    </row>
    <row r="56">
      <c r="A56" s="10"/>
      <c r="B56" s="10"/>
      <c r="C56" s="496" t="s">
        <v>851</v>
      </c>
      <c r="D56" s="208" t="s">
        <v>1751</v>
      </c>
      <c r="G56" s="10"/>
      <c r="I56" s="10"/>
      <c r="J56" s="10"/>
      <c r="K56" s="10"/>
      <c r="L56" s="10"/>
      <c r="M56" s="10"/>
      <c r="N56" s="10"/>
      <c r="O56" s="10"/>
      <c r="P56" s="10"/>
    </row>
    <row r="57">
      <c r="A57" s="10"/>
      <c r="B57" s="10"/>
      <c r="C57" s="497" t="s">
        <v>937</v>
      </c>
      <c r="D57" s="208" t="s">
        <v>1074</v>
      </c>
      <c r="G57" s="10"/>
      <c r="I57" s="10"/>
      <c r="J57" s="10"/>
      <c r="K57" s="10"/>
      <c r="L57" s="10"/>
      <c r="M57" s="10"/>
      <c r="N57" s="10"/>
      <c r="O57" s="10"/>
      <c r="P57" s="10"/>
    </row>
    <row r="58">
      <c r="A58" s="10"/>
      <c r="B58" s="10"/>
      <c r="C58" s="498" t="s">
        <v>938</v>
      </c>
      <c r="D58" s="208" t="s">
        <v>1751</v>
      </c>
      <c r="G58" s="10"/>
      <c r="I58" s="10"/>
      <c r="J58" s="10"/>
      <c r="K58" s="10"/>
      <c r="L58" s="10"/>
      <c r="M58" s="10"/>
      <c r="N58" s="10"/>
      <c r="O58" s="10"/>
      <c r="P58" s="10"/>
    </row>
    <row r="59">
      <c r="A59" s="10"/>
      <c r="B59" s="10"/>
      <c r="C59" s="10"/>
      <c r="D59" s="10"/>
      <c r="E59" s="10"/>
      <c r="F59" s="10"/>
      <c r="G59" s="10"/>
      <c r="H59" s="10"/>
      <c r="I59" s="10"/>
      <c r="J59" s="10"/>
      <c r="K59" s="10"/>
      <c r="L59" s="10"/>
      <c r="M59" s="10"/>
      <c r="N59" s="10"/>
      <c r="O59" s="10"/>
      <c r="P59" s="10"/>
    </row>
    <row r="60">
      <c r="B60" s="7" t="s">
        <v>1752</v>
      </c>
      <c r="C60" s="211"/>
      <c r="D60" s="211"/>
      <c r="E60" s="211"/>
      <c r="F60" s="121"/>
    </row>
    <row r="61">
      <c r="C61" s="66" t="s">
        <v>1753</v>
      </c>
    </row>
    <row r="62">
      <c r="C62" s="256" t="s">
        <v>391</v>
      </c>
      <c r="D62" s="740" t="s">
        <v>1746</v>
      </c>
      <c r="E62" s="16"/>
      <c r="F62" s="16"/>
      <c r="G62" s="17"/>
    </row>
    <row r="63">
      <c r="C63" s="496" t="s">
        <v>851</v>
      </c>
      <c r="D63" s="741" t="s">
        <v>1754</v>
      </c>
      <c r="E63" s="16"/>
      <c r="F63" s="16"/>
      <c r="G63" s="17"/>
    </row>
    <row r="64">
      <c r="C64" s="497" t="s">
        <v>937</v>
      </c>
      <c r="D64" s="741" t="s">
        <v>1755</v>
      </c>
      <c r="E64" s="16"/>
      <c r="F64" s="16"/>
      <c r="G64" s="17"/>
    </row>
    <row r="65">
      <c r="C65" s="498" t="s">
        <v>938</v>
      </c>
      <c r="D65" s="741" t="s">
        <v>1756</v>
      </c>
      <c r="E65" s="16"/>
      <c r="F65" s="16"/>
      <c r="G65" s="17"/>
    </row>
    <row r="67">
      <c r="C67" s="66" t="s">
        <v>1757</v>
      </c>
      <c r="D67" s="312"/>
      <c r="E67" s="312"/>
      <c r="F67" s="312"/>
    </row>
    <row r="68">
      <c r="C68" s="8" t="s">
        <v>1758</v>
      </c>
      <c r="D68" s="211"/>
      <c r="E68" s="211"/>
      <c r="F68" s="211"/>
    </row>
    <row r="69">
      <c r="C69" s="8" t="s">
        <v>1759</v>
      </c>
      <c r="D69" s="211"/>
      <c r="E69" s="211"/>
      <c r="F69" s="211"/>
    </row>
    <row r="70">
      <c r="C70" s="10"/>
      <c r="D70" s="211"/>
      <c r="E70" s="211"/>
      <c r="F70" s="211"/>
    </row>
    <row r="71">
      <c r="C71" s="66" t="s">
        <v>1760</v>
      </c>
      <c r="D71" s="211"/>
      <c r="E71" s="211"/>
      <c r="F71" s="211"/>
    </row>
    <row r="72">
      <c r="C72" s="8" t="s">
        <v>1761</v>
      </c>
      <c r="D72" s="211"/>
      <c r="E72" s="211"/>
      <c r="F72" s="211"/>
    </row>
    <row r="73">
      <c r="C73" s="8" t="s">
        <v>1762</v>
      </c>
      <c r="D73" s="211"/>
      <c r="E73" s="211"/>
      <c r="F73" s="211"/>
    </row>
    <row r="74">
      <c r="C74" s="8" t="s">
        <v>1763</v>
      </c>
      <c r="D74" s="211"/>
      <c r="E74" s="211"/>
      <c r="F74" s="211"/>
    </row>
    <row r="75">
      <c r="C75" s="8" t="s">
        <v>1764</v>
      </c>
      <c r="D75" s="211"/>
      <c r="E75" s="211"/>
      <c r="F75" s="211"/>
    </row>
    <row r="76">
      <c r="C76" s="211"/>
      <c r="D76" s="211"/>
      <c r="E76" s="211"/>
      <c r="F76" s="211"/>
    </row>
    <row r="77">
      <c r="C77" s="7" t="s">
        <v>1765</v>
      </c>
      <c r="D77" s="211"/>
      <c r="E77" s="211"/>
      <c r="F77" s="211"/>
    </row>
    <row r="78">
      <c r="C78" s="13" t="s">
        <v>1766</v>
      </c>
      <c r="D78" s="211"/>
      <c r="E78" s="211"/>
      <c r="F78" s="211"/>
    </row>
    <row r="79">
      <c r="C79" s="211"/>
      <c r="D79" s="211"/>
      <c r="E79" s="211"/>
      <c r="F79" s="211"/>
    </row>
    <row r="80">
      <c r="C80" s="211"/>
      <c r="D80" s="211"/>
      <c r="E80" s="211"/>
      <c r="F80" s="211"/>
    </row>
    <row r="81">
      <c r="C81" s="211"/>
      <c r="D81" s="211"/>
      <c r="E81" s="211"/>
      <c r="F81" s="211"/>
    </row>
    <row r="82">
      <c r="B82" s="7" t="s">
        <v>1076</v>
      </c>
      <c r="C82" s="211"/>
      <c r="D82" s="211"/>
      <c r="E82" s="211"/>
      <c r="F82" s="211"/>
    </row>
    <row r="83">
      <c r="C83" s="8" t="s">
        <v>1767</v>
      </c>
    </row>
    <row r="84">
      <c r="C84" s="8" t="s">
        <v>1768</v>
      </c>
      <c r="D84" s="8" t="s">
        <v>1769</v>
      </c>
      <c r="E84" s="8" t="s">
        <v>1770</v>
      </c>
    </row>
    <row r="85">
      <c r="C85" s="8" t="s">
        <v>1771</v>
      </c>
    </row>
    <row r="86">
      <c r="C86" s="8" t="s">
        <v>1772</v>
      </c>
    </row>
    <row r="87">
      <c r="D87" s="747" t="s">
        <v>26</v>
      </c>
      <c r="E87" s="17"/>
      <c r="F87" s="747" t="s">
        <v>170</v>
      </c>
      <c r="G87" s="17"/>
      <c r="H87" s="747" t="s">
        <v>709</v>
      </c>
      <c r="I87" s="17"/>
    </row>
    <row r="88">
      <c r="C88" s="256" t="s">
        <v>391</v>
      </c>
      <c r="D88" s="661" t="s">
        <v>1078</v>
      </c>
      <c r="E88" s="661" t="s">
        <v>1079</v>
      </c>
      <c r="F88" s="661" t="s">
        <v>1078</v>
      </c>
      <c r="G88" s="661" t="s">
        <v>1079</v>
      </c>
      <c r="H88" s="661" t="s">
        <v>1078</v>
      </c>
      <c r="I88" s="661" t="s">
        <v>1079</v>
      </c>
    </row>
    <row r="89">
      <c r="C89" s="496" t="s">
        <v>851</v>
      </c>
      <c r="D89" s="99" t="s">
        <v>1773</v>
      </c>
      <c r="E89" s="99" t="s">
        <v>1774</v>
      </c>
      <c r="F89" s="99" t="s">
        <v>1774</v>
      </c>
      <c r="G89" s="99" t="s">
        <v>1775</v>
      </c>
      <c r="H89" s="99" t="s">
        <v>1776</v>
      </c>
      <c r="I89" s="99" t="s">
        <v>1777</v>
      </c>
    </row>
    <row r="90">
      <c r="C90" s="497" t="s">
        <v>937</v>
      </c>
      <c r="D90" s="99" t="s">
        <v>594</v>
      </c>
      <c r="E90" s="99" t="s">
        <v>1778</v>
      </c>
      <c r="F90" s="99" t="s">
        <v>1778</v>
      </c>
      <c r="G90" s="99" t="s">
        <v>1773</v>
      </c>
      <c r="H90" s="99" t="s">
        <v>1779</v>
      </c>
      <c r="I90" s="99" t="s">
        <v>1774</v>
      </c>
    </row>
    <row r="91">
      <c r="C91" s="498" t="s">
        <v>938</v>
      </c>
      <c r="D91" s="99" t="s">
        <v>1779</v>
      </c>
      <c r="E91" s="99" t="s">
        <v>1780</v>
      </c>
      <c r="F91" s="99" t="s">
        <v>1780</v>
      </c>
      <c r="G91" s="99" t="s">
        <v>1776</v>
      </c>
      <c r="H91" s="99" t="s">
        <v>1777</v>
      </c>
      <c r="I91" s="99" t="s">
        <v>1781</v>
      </c>
    </row>
    <row r="93">
      <c r="B93" s="7" t="s">
        <v>1088</v>
      </c>
    </row>
    <row r="94">
      <c r="C94" s="8" t="s">
        <v>1089</v>
      </c>
    </row>
    <row r="95">
      <c r="C95" s="8" t="s">
        <v>1782</v>
      </c>
    </row>
    <row r="96">
      <c r="C96" s="689" t="s">
        <v>572</v>
      </c>
      <c r="D96" s="276" t="s">
        <v>1783</v>
      </c>
    </row>
    <row r="97">
      <c r="C97" s="165" t="s">
        <v>26</v>
      </c>
      <c r="D97" s="165" t="s">
        <v>1784</v>
      </c>
    </row>
    <row r="98">
      <c r="C98" s="165" t="s">
        <v>170</v>
      </c>
      <c r="D98" s="165" t="s">
        <v>1785</v>
      </c>
    </row>
    <row r="99">
      <c r="C99" s="165" t="s">
        <v>1786</v>
      </c>
      <c r="D99" s="165" t="s">
        <v>1785</v>
      </c>
    </row>
    <row r="101">
      <c r="B101" s="7" t="s">
        <v>1091</v>
      </c>
    </row>
    <row r="102">
      <c r="C102" s="211"/>
      <c r="D102" s="211"/>
      <c r="E102" s="295" t="s">
        <v>704</v>
      </c>
      <c r="F102" s="16"/>
      <c r="G102" s="17"/>
      <c r="H102" s="296" t="s">
        <v>705</v>
      </c>
      <c r="I102" s="16"/>
      <c r="J102" s="17"/>
    </row>
    <row r="103">
      <c r="C103" s="298" t="s">
        <v>707</v>
      </c>
      <c r="D103" s="286" t="s">
        <v>708</v>
      </c>
      <c r="E103" s="285" t="s">
        <v>26</v>
      </c>
      <c r="F103" s="504" t="s">
        <v>170</v>
      </c>
      <c r="G103" s="748" t="s">
        <v>709</v>
      </c>
      <c r="H103" s="285" t="s">
        <v>26</v>
      </c>
      <c r="I103" s="504" t="s">
        <v>170</v>
      </c>
      <c r="J103" s="748" t="s">
        <v>709</v>
      </c>
    </row>
    <row r="104">
      <c r="C104" s="307" t="s">
        <v>1092</v>
      </c>
      <c r="D104" s="288" t="s">
        <v>739</v>
      </c>
      <c r="E104" s="99" t="s">
        <v>717</v>
      </c>
      <c r="F104" s="99" t="s">
        <v>742</v>
      </c>
      <c r="G104" s="749"/>
      <c r="H104" s="99" t="s">
        <v>716</v>
      </c>
      <c r="I104" s="99" t="s">
        <v>1787</v>
      </c>
      <c r="J104" s="749"/>
    </row>
    <row r="105">
      <c r="C105" s="305"/>
      <c r="D105" s="288"/>
      <c r="E105" s="749"/>
      <c r="F105" s="749"/>
      <c r="G105" s="749"/>
      <c r="H105" s="749"/>
      <c r="I105" s="749"/>
      <c r="J105" s="749"/>
    </row>
    <row r="106">
      <c r="C106" s="305"/>
      <c r="D106" s="288"/>
      <c r="E106" s="99"/>
      <c r="F106" s="99"/>
      <c r="G106" s="99"/>
      <c r="H106" s="99"/>
      <c r="I106" s="200"/>
      <c r="J106" s="279"/>
    </row>
    <row r="107">
      <c r="C107" s="305"/>
      <c r="D107" s="288"/>
      <c r="E107" s="99"/>
      <c r="F107" s="99"/>
      <c r="G107" s="99"/>
      <c r="H107" s="99"/>
      <c r="I107" s="200"/>
      <c r="J107" s="279"/>
    </row>
    <row r="108">
      <c r="C108" s="305"/>
      <c r="D108" s="288"/>
      <c r="E108" s="99"/>
      <c r="F108" s="99"/>
      <c r="G108" s="99"/>
      <c r="H108" s="99"/>
      <c r="I108" s="279"/>
      <c r="J108" s="279"/>
    </row>
    <row r="109">
      <c r="C109" s="305"/>
      <c r="D109" s="288"/>
      <c r="E109" s="99"/>
      <c r="F109" s="99"/>
      <c r="G109" s="99"/>
      <c r="H109" s="99"/>
      <c r="I109" s="750"/>
      <c r="J109" s="750"/>
    </row>
    <row r="110">
      <c r="C110" s="305"/>
      <c r="D110" s="288"/>
      <c r="E110" s="99"/>
      <c r="F110" s="99"/>
      <c r="G110" s="99"/>
      <c r="H110" s="99"/>
      <c r="I110" s="99"/>
      <c r="J110" s="99"/>
    </row>
  </sheetData>
  <mergeCells count="14">
    <mergeCell ref="D64:G64"/>
    <mergeCell ref="D65:G65"/>
    <mergeCell ref="D87:E87"/>
    <mergeCell ref="F87:G87"/>
    <mergeCell ref="H87:I87"/>
    <mergeCell ref="E102:G102"/>
    <mergeCell ref="H102:J102"/>
    <mergeCell ref="H9:I9"/>
    <mergeCell ref="D29:G29"/>
    <mergeCell ref="D32:G32"/>
    <mergeCell ref="D33:G33"/>
    <mergeCell ref="E46:G46"/>
    <mergeCell ref="D62:G62"/>
    <mergeCell ref="D63:G63"/>
  </mergeCells>
  <hyperlinks>
    <hyperlink r:id="rId1" location="gid=2111207598&amp;range=C32:C33" ref="H9"/>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88"/>
    <col customWidth="1" min="3" max="3" width="18.38"/>
    <col customWidth="1" min="6" max="6" width="23.13"/>
  </cols>
  <sheetData>
    <row r="2">
      <c r="A2" s="4"/>
      <c r="B2" s="254" t="s">
        <v>1473</v>
      </c>
      <c r="C2" s="4"/>
      <c r="D2" s="4"/>
      <c r="E2" s="4"/>
      <c r="F2" s="4"/>
      <c r="G2" s="4"/>
      <c r="H2" s="4"/>
      <c r="I2" s="4"/>
      <c r="J2" s="4"/>
    </row>
    <row r="4">
      <c r="B4" s="7" t="s">
        <v>567</v>
      </c>
    </row>
    <row r="6">
      <c r="C6" s="9"/>
    </row>
    <row r="7">
      <c r="C7" s="312"/>
      <c r="D7" s="312"/>
      <c r="E7" s="312"/>
      <c r="F7" s="312"/>
    </row>
    <row r="8">
      <c r="C8" s="211"/>
      <c r="D8" s="211"/>
      <c r="E8" s="211"/>
      <c r="F8" s="121"/>
    </row>
    <row r="9">
      <c r="C9" s="211"/>
      <c r="D9" s="211"/>
      <c r="E9" s="211"/>
      <c r="F9" s="121"/>
    </row>
    <row r="10">
      <c r="C10" s="211"/>
      <c r="D10" s="211"/>
      <c r="E10" s="211"/>
      <c r="F10" s="121"/>
    </row>
    <row r="11">
      <c r="C11" s="211"/>
      <c r="D11" s="211"/>
      <c r="E11" s="211"/>
      <c r="F11" s="121"/>
    </row>
    <row r="12">
      <c r="C12" s="211"/>
      <c r="D12" s="211"/>
      <c r="E12" s="211"/>
      <c r="F12" s="121"/>
    </row>
    <row r="13">
      <c r="C13" s="211"/>
      <c r="D13" s="211"/>
      <c r="E13" s="211"/>
      <c r="F13" s="121"/>
    </row>
    <row r="14">
      <c r="C14" s="211"/>
      <c r="D14" s="211"/>
      <c r="E14" s="211"/>
      <c r="F14" s="121"/>
    </row>
    <row r="15">
      <c r="C15" s="211"/>
      <c r="D15" s="211"/>
      <c r="E15" s="211"/>
      <c r="F15" s="121"/>
    </row>
    <row r="16">
      <c r="C16" s="211"/>
      <c r="D16" s="211"/>
      <c r="E16" s="211"/>
      <c r="F16" s="121"/>
    </row>
    <row r="17">
      <c r="C17" s="211"/>
      <c r="D17" s="211"/>
      <c r="E17" s="211"/>
      <c r="F17" s="121"/>
    </row>
    <row r="18">
      <c r="C18" s="211"/>
      <c r="D18" s="211"/>
      <c r="E18" s="211"/>
      <c r="F18" s="121"/>
    </row>
    <row r="19">
      <c r="C19" s="211"/>
      <c r="D19" s="211"/>
      <c r="E19" s="211"/>
      <c r="F19" s="121"/>
    </row>
    <row r="20">
      <c r="C20" s="211"/>
      <c r="D20" s="211"/>
      <c r="E20" s="211"/>
      <c r="F20" s="121"/>
    </row>
    <row r="21">
      <c r="C21" s="211"/>
      <c r="D21" s="211"/>
      <c r="E21" s="211"/>
      <c r="F21" s="121"/>
    </row>
    <row r="23">
      <c r="C23" s="9"/>
    </row>
    <row r="24">
      <c r="C24" s="312"/>
      <c r="D24" s="312"/>
      <c r="E24" s="312"/>
      <c r="F24" s="312"/>
    </row>
    <row r="25">
      <c r="C25" s="211"/>
      <c r="D25" s="211"/>
      <c r="E25" s="211"/>
      <c r="F25" s="211"/>
    </row>
    <row r="26">
      <c r="C26" s="211"/>
      <c r="D26" s="211"/>
      <c r="E26" s="211"/>
      <c r="F26" s="211"/>
    </row>
    <row r="27">
      <c r="C27" s="211"/>
      <c r="D27" s="211"/>
      <c r="E27" s="211"/>
      <c r="F27" s="211"/>
    </row>
    <row r="28">
      <c r="C28" s="211"/>
      <c r="D28" s="211"/>
      <c r="E28" s="211"/>
      <c r="F28" s="211"/>
    </row>
    <row r="29">
      <c r="C29" s="211"/>
      <c r="D29" s="211"/>
      <c r="E29" s="211"/>
      <c r="F29" s="211"/>
    </row>
    <row r="30">
      <c r="C30" s="211"/>
      <c r="D30" s="211"/>
      <c r="E30" s="211"/>
      <c r="F30" s="211"/>
    </row>
    <row r="31">
      <c r="C31" s="211"/>
      <c r="D31" s="211"/>
      <c r="E31" s="211"/>
      <c r="F31" s="211"/>
    </row>
    <row r="32">
      <c r="C32" s="211"/>
      <c r="D32" s="211"/>
      <c r="E32" s="211"/>
      <c r="F32" s="211"/>
    </row>
    <row r="33">
      <c r="C33" s="211"/>
      <c r="D33" s="211"/>
      <c r="E33" s="211"/>
      <c r="F33" s="211"/>
    </row>
    <row r="34">
      <c r="C34" s="211"/>
      <c r="D34" s="211"/>
      <c r="E34" s="211"/>
      <c r="F34" s="211"/>
    </row>
  </sheetData>
  <drawing r:id="rId1"/>
</worksheet>
</file>