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ry\TS&amp;M 6ed\TSM6 Chapter 24 Diversification and Portfolio Allocation\C24 Spreadsheets and images\"/>
    </mc:Choice>
  </mc:AlternateContent>
  <xr:revisionPtr revIDLastSave="0" documentId="8_{D44AE644-4D3B-445D-897B-7E46C15D88C6}" xr6:coauthVersionLast="40" xr6:coauthVersionMax="40" xr10:uidLastSave="{00000000-0000-0000-0000-000000000000}"/>
  <bookViews>
    <workbookView xWindow="28995" yWindow="345" windowWidth="16110" windowHeight="12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2" i="1" l="1"/>
  <c r="C14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E7" i="1"/>
  <c r="G7" i="1" s="1"/>
  <c r="F7" i="1"/>
  <c r="E8" i="1"/>
  <c r="F8" i="1"/>
  <c r="E9" i="1"/>
  <c r="G9" i="1" s="1"/>
  <c r="F9" i="1"/>
  <c r="E10" i="1"/>
  <c r="F10" i="1"/>
  <c r="E11" i="1"/>
  <c r="G11" i="1" s="1"/>
  <c r="F11" i="1"/>
  <c r="E12" i="1"/>
  <c r="F12" i="1"/>
  <c r="E13" i="1"/>
  <c r="G13" i="1" s="1"/>
  <c r="F13" i="1"/>
  <c r="E14" i="1"/>
  <c r="F14" i="1"/>
  <c r="E15" i="1"/>
  <c r="G15" i="1" s="1"/>
  <c r="F15" i="1"/>
  <c r="E16" i="1"/>
  <c r="F16" i="1"/>
  <c r="G16" i="1" s="1"/>
  <c r="E17" i="1"/>
  <c r="G17" i="1" s="1"/>
  <c r="F17" i="1"/>
  <c r="E18" i="1"/>
  <c r="F18" i="1"/>
  <c r="E19" i="1"/>
  <c r="G19" i="1" s="1"/>
  <c r="F19" i="1"/>
  <c r="E20" i="1"/>
  <c r="F20" i="1"/>
  <c r="G20" i="1" s="1"/>
  <c r="E21" i="1"/>
  <c r="G21" i="1" s="1"/>
  <c r="F21" i="1"/>
  <c r="E22" i="1"/>
  <c r="F22" i="1"/>
  <c r="E23" i="1"/>
  <c r="G23" i="1" s="1"/>
  <c r="F23" i="1"/>
  <c r="E24" i="1"/>
  <c r="F24" i="1"/>
  <c r="G24" i="1" s="1"/>
  <c r="E25" i="1"/>
  <c r="G25" i="1" s="1"/>
  <c r="F25" i="1"/>
  <c r="E26" i="1"/>
  <c r="F26" i="1"/>
  <c r="E27" i="1"/>
  <c r="G27" i="1" s="1"/>
  <c r="F27" i="1"/>
  <c r="E28" i="1"/>
  <c r="F28" i="1"/>
  <c r="G28" i="1" s="1"/>
  <c r="E29" i="1"/>
  <c r="G29" i="1" s="1"/>
  <c r="F29" i="1"/>
  <c r="E30" i="1"/>
  <c r="F30" i="1"/>
  <c r="E31" i="1"/>
  <c r="G31" i="1" s="1"/>
  <c r="F31" i="1"/>
  <c r="E32" i="1"/>
  <c r="F32" i="1"/>
  <c r="G32" i="1" s="1"/>
  <c r="E33" i="1"/>
  <c r="G33" i="1" s="1"/>
  <c r="F33" i="1"/>
  <c r="E34" i="1"/>
  <c r="F34" i="1"/>
  <c r="E35" i="1"/>
  <c r="G35" i="1" s="1"/>
  <c r="F35" i="1"/>
  <c r="E36" i="1"/>
  <c r="F36" i="1"/>
  <c r="G36" i="1" s="1"/>
  <c r="E37" i="1"/>
  <c r="G37" i="1" s="1"/>
  <c r="F37" i="1"/>
  <c r="E38" i="1"/>
  <c r="F38" i="1"/>
  <c r="E39" i="1"/>
  <c r="G39" i="1" s="1"/>
  <c r="F39" i="1"/>
  <c r="E40" i="1"/>
  <c r="F40" i="1"/>
  <c r="G40" i="1" s="1"/>
  <c r="E41" i="1"/>
  <c r="G41" i="1" s="1"/>
  <c r="F41" i="1"/>
  <c r="E42" i="1"/>
  <c r="F42" i="1"/>
  <c r="E43" i="1"/>
  <c r="G43" i="1" s="1"/>
  <c r="F43" i="1"/>
  <c r="E44" i="1"/>
  <c r="F44" i="1"/>
  <c r="G44" i="1" s="1"/>
  <c r="E45" i="1"/>
  <c r="G45" i="1" s="1"/>
  <c r="F45" i="1"/>
  <c r="E46" i="1"/>
  <c r="F46" i="1"/>
  <c r="E47" i="1"/>
  <c r="G47" i="1" s="1"/>
  <c r="F47" i="1"/>
  <c r="E48" i="1"/>
  <c r="F48" i="1"/>
  <c r="G48" i="1" s="1"/>
  <c r="E49" i="1"/>
  <c r="G49" i="1" s="1"/>
  <c r="F49" i="1"/>
  <c r="E50" i="1"/>
  <c r="F50" i="1"/>
  <c r="E51" i="1"/>
  <c r="G51" i="1" s="1"/>
  <c r="F51" i="1"/>
  <c r="E52" i="1"/>
  <c r="F52" i="1"/>
  <c r="G52" i="1" s="1"/>
  <c r="E53" i="1"/>
  <c r="G53" i="1" s="1"/>
  <c r="F53" i="1"/>
  <c r="E54" i="1"/>
  <c r="F54" i="1"/>
  <c r="E55" i="1"/>
  <c r="G55" i="1" s="1"/>
  <c r="F55" i="1"/>
  <c r="E56" i="1"/>
  <c r="F56" i="1"/>
  <c r="G56" i="1" s="1"/>
  <c r="E57" i="1"/>
  <c r="G57" i="1" s="1"/>
  <c r="F57" i="1"/>
  <c r="E58" i="1"/>
  <c r="F58" i="1"/>
  <c r="E59" i="1"/>
  <c r="G59" i="1" s="1"/>
  <c r="F59" i="1"/>
  <c r="E60" i="1"/>
  <c r="F60" i="1"/>
  <c r="G60" i="1" s="1"/>
  <c r="E61" i="1"/>
  <c r="G61" i="1" s="1"/>
  <c r="F61" i="1"/>
  <c r="E62" i="1"/>
  <c r="F62" i="1"/>
  <c r="E63" i="1"/>
  <c r="G63" i="1" s="1"/>
  <c r="F63" i="1"/>
  <c r="E64" i="1"/>
  <c r="F64" i="1"/>
  <c r="G64" i="1" s="1"/>
  <c r="E65" i="1"/>
  <c r="G65" i="1" s="1"/>
  <c r="F65" i="1"/>
  <c r="E66" i="1"/>
  <c r="F66" i="1"/>
  <c r="E67" i="1"/>
  <c r="G67" i="1" s="1"/>
  <c r="F67" i="1"/>
  <c r="E68" i="1"/>
  <c r="F68" i="1"/>
  <c r="G68" i="1" s="1"/>
  <c r="E69" i="1"/>
  <c r="G69" i="1" s="1"/>
  <c r="F69" i="1"/>
  <c r="E70" i="1"/>
  <c r="F70" i="1"/>
  <c r="E71" i="1"/>
  <c r="G71" i="1" s="1"/>
  <c r="F71" i="1"/>
  <c r="E72" i="1"/>
  <c r="F72" i="1"/>
  <c r="G72" i="1" s="1"/>
  <c r="E73" i="1"/>
  <c r="G73" i="1" s="1"/>
  <c r="F73" i="1"/>
  <c r="E74" i="1"/>
  <c r="F74" i="1"/>
  <c r="E75" i="1"/>
  <c r="G75" i="1" s="1"/>
  <c r="F75" i="1"/>
  <c r="E76" i="1"/>
  <c r="F76" i="1"/>
  <c r="G76" i="1" s="1"/>
  <c r="E77" i="1"/>
  <c r="G77" i="1" s="1"/>
  <c r="F77" i="1"/>
  <c r="E78" i="1"/>
  <c r="F78" i="1"/>
  <c r="E79" i="1"/>
  <c r="G79" i="1" s="1"/>
  <c r="F79" i="1"/>
  <c r="E80" i="1"/>
  <c r="F80" i="1"/>
  <c r="G80" i="1" s="1"/>
  <c r="E81" i="1"/>
  <c r="G81" i="1" s="1"/>
  <c r="F81" i="1"/>
  <c r="E82" i="1"/>
  <c r="F82" i="1"/>
  <c r="E83" i="1"/>
  <c r="G83" i="1" s="1"/>
  <c r="F83" i="1"/>
  <c r="E84" i="1"/>
  <c r="F84" i="1"/>
  <c r="G84" i="1" s="1"/>
  <c r="E85" i="1"/>
  <c r="G85" i="1" s="1"/>
  <c r="F85" i="1"/>
  <c r="E86" i="1"/>
  <c r="F86" i="1"/>
  <c r="E87" i="1"/>
  <c r="G87" i="1" s="1"/>
  <c r="F87" i="1"/>
  <c r="E88" i="1"/>
  <c r="F88" i="1"/>
  <c r="G88" i="1" s="1"/>
  <c r="E89" i="1"/>
  <c r="G89" i="1" s="1"/>
  <c r="F89" i="1"/>
  <c r="E90" i="1"/>
  <c r="F90" i="1"/>
  <c r="E91" i="1"/>
  <c r="G91" i="1" s="1"/>
  <c r="F91" i="1"/>
  <c r="E92" i="1"/>
  <c r="F92" i="1"/>
  <c r="G92" i="1" s="1"/>
  <c r="E93" i="1"/>
  <c r="G93" i="1" s="1"/>
  <c r="F93" i="1"/>
  <c r="E94" i="1"/>
  <c r="F94" i="1"/>
  <c r="E95" i="1"/>
  <c r="G95" i="1" s="1"/>
  <c r="F95" i="1"/>
  <c r="E96" i="1"/>
  <c r="F96" i="1"/>
  <c r="G96" i="1" s="1"/>
  <c r="E97" i="1"/>
  <c r="G97" i="1" s="1"/>
  <c r="F97" i="1"/>
  <c r="E98" i="1"/>
  <c r="F98" i="1"/>
  <c r="E99" i="1"/>
  <c r="G99" i="1" s="1"/>
  <c r="F99" i="1"/>
  <c r="E100" i="1"/>
  <c r="F100" i="1"/>
  <c r="G100" i="1" s="1"/>
  <c r="E101" i="1"/>
  <c r="G101" i="1" s="1"/>
  <c r="F101" i="1"/>
  <c r="E102" i="1"/>
  <c r="F102" i="1"/>
  <c r="E103" i="1"/>
  <c r="G103" i="1" s="1"/>
  <c r="F103" i="1"/>
  <c r="E104" i="1"/>
  <c r="F104" i="1"/>
  <c r="G104" i="1" s="1"/>
  <c r="E105" i="1"/>
  <c r="G105" i="1" s="1"/>
  <c r="F105" i="1"/>
  <c r="E106" i="1"/>
  <c r="F106" i="1"/>
  <c r="E107" i="1"/>
  <c r="G107" i="1" s="1"/>
  <c r="F107" i="1"/>
  <c r="E108" i="1"/>
  <c r="F108" i="1"/>
  <c r="G108" i="1" s="1"/>
  <c r="E109" i="1"/>
  <c r="G109" i="1" s="1"/>
  <c r="F109" i="1"/>
  <c r="E110" i="1"/>
  <c r="F110" i="1"/>
  <c r="E111" i="1"/>
  <c r="G111" i="1" s="1"/>
  <c r="F111" i="1"/>
  <c r="E112" i="1"/>
  <c r="F112" i="1"/>
  <c r="G112" i="1" s="1"/>
  <c r="E113" i="1"/>
  <c r="G113" i="1" s="1"/>
  <c r="F113" i="1"/>
  <c r="E114" i="1"/>
  <c r="F114" i="1"/>
  <c r="E115" i="1"/>
  <c r="G115" i="1" s="1"/>
  <c r="F115" i="1"/>
  <c r="E116" i="1"/>
  <c r="F116" i="1"/>
  <c r="G116" i="1" s="1"/>
  <c r="E117" i="1"/>
  <c r="G117" i="1" s="1"/>
  <c r="F117" i="1"/>
  <c r="E118" i="1"/>
  <c r="F118" i="1"/>
  <c r="E119" i="1"/>
  <c r="G119" i="1" s="1"/>
  <c r="F119" i="1"/>
  <c r="E120" i="1"/>
  <c r="F120" i="1"/>
  <c r="G120" i="1" s="1"/>
  <c r="E121" i="1"/>
  <c r="G121" i="1" s="1"/>
  <c r="F121" i="1"/>
  <c r="E122" i="1"/>
  <c r="F122" i="1"/>
  <c r="E123" i="1"/>
  <c r="G123" i="1" s="1"/>
  <c r="F123" i="1"/>
  <c r="E124" i="1"/>
  <c r="F124" i="1"/>
  <c r="G124" i="1" s="1"/>
  <c r="E125" i="1"/>
  <c r="G125" i="1" s="1"/>
  <c r="F125" i="1"/>
  <c r="E126" i="1"/>
  <c r="F126" i="1"/>
  <c r="E127" i="1"/>
  <c r="G127" i="1" s="1"/>
  <c r="F127" i="1"/>
  <c r="E128" i="1"/>
  <c r="F128" i="1"/>
  <c r="G128" i="1" s="1"/>
  <c r="E129" i="1"/>
  <c r="G129" i="1" s="1"/>
  <c r="F129" i="1"/>
  <c r="E130" i="1"/>
  <c r="F130" i="1"/>
  <c r="E131" i="1"/>
  <c r="G131" i="1" s="1"/>
  <c r="F131" i="1"/>
  <c r="E132" i="1"/>
  <c r="F132" i="1"/>
  <c r="G132" i="1" s="1"/>
  <c r="E133" i="1"/>
  <c r="G133" i="1" s="1"/>
  <c r="F133" i="1"/>
  <c r="E134" i="1"/>
  <c r="F134" i="1"/>
  <c r="E135" i="1"/>
  <c r="G135" i="1" s="1"/>
  <c r="F135" i="1"/>
  <c r="E136" i="1"/>
  <c r="F136" i="1"/>
  <c r="G136" i="1" s="1"/>
  <c r="E137" i="1"/>
  <c r="G137" i="1" s="1"/>
  <c r="F137" i="1"/>
  <c r="E138" i="1"/>
  <c r="F138" i="1"/>
  <c r="E139" i="1"/>
  <c r="G139" i="1" s="1"/>
  <c r="F139" i="1"/>
  <c r="E140" i="1"/>
  <c r="F140" i="1"/>
  <c r="G140" i="1" s="1"/>
  <c r="F6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2" i="1" s="1"/>
  <c r="E6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G138" i="1" l="1"/>
  <c r="G130" i="1"/>
  <c r="G122" i="1"/>
  <c r="G114" i="1"/>
  <c r="G106" i="1"/>
  <c r="G98" i="1"/>
  <c r="G90" i="1"/>
  <c r="G78" i="1"/>
  <c r="G74" i="1"/>
  <c r="G66" i="1"/>
  <c r="G62" i="1"/>
  <c r="G54" i="1"/>
  <c r="G50" i="1"/>
  <c r="G46" i="1"/>
  <c r="G42" i="1"/>
  <c r="G38" i="1"/>
  <c r="G34" i="1"/>
  <c r="G30" i="1"/>
  <c r="G26" i="1"/>
  <c r="G22" i="1"/>
  <c r="G18" i="1"/>
  <c r="G14" i="1"/>
  <c r="G12" i="1"/>
  <c r="G10" i="1"/>
  <c r="G8" i="1"/>
  <c r="F142" i="1"/>
  <c r="I143" i="1" s="1"/>
  <c r="G134" i="1"/>
  <c r="G126" i="1"/>
  <c r="G118" i="1"/>
  <c r="G110" i="1"/>
  <c r="G102" i="1"/>
  <c r="G94" i="1"/>
  <c r="G86" i="1"/>
  <c r="G82" i="1"/>
  <c r="G70" i="1"/>
  <c r="G58" i="1"/>
  <c r="H41" i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2" i="1" s="1"/>
  <c r="H143" i="1" s="1"/>
  <c r="E142" i="1"/>
  <c r="G6" i="1"/>
  <c r="J6" i="1" l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2" i="1" s="1"/>
  <c r="J143" i="1" s="1"/>
  <c r="G142" i="1"/>
</calcChain>
</file>

<file path=xl/sharedStrings.xml><?xml version="1.0" encoding="utf-8"?>
<sst xmlns="http://schemas.openxmlformats.org/spreadsheetml/2006/main" count="23" uniqueCount="18">
  <si>
    <t>Percentage Change</t>
  </si>
  <si>
    <t>A</t>
  </si>
  <si>
    <t>B</t>
  </si>
  <si>
    <t>C</t>
  </si>
  <si>
    <t>D</t>
  </si>
  <si>
    <t>E</t>
  </si>
  <si>
    <t>F</t>
  </si>
  <si>
    <t>G</t>
  </si>
  <si>
    <t>Month</t>
  </si>
  <si>
    <t>NAVs</t>
  </si>
  <si>
    <t>Allocation</t>
  </si>
  <si>
    <r>
      <t xml:space="preserve">Stock </t>
    </r>
    <r>
      <rPr>
        <b/>
        <sz val="10"/>
        <color theme="1"/>
        <rFont val="Symbol"/>
        <family val="1"/>
        <charset val="2"/>
      </rPr>
      <t>+</t>
    </r>
    <r>
      <rPr>
        <b/>
        <sz val="10"/>
        <color theme="1"/>
        <rFont val="Arial"/>
        <family val="2"/>
      </rPr>
      <t xml:space="preserve"> Bond</t>
    </r>
  </si>
  <si>
    <t>BND</t>
  </si>
  <si>
    <t>H</t>
  </si>
  <si>
    <t>I</t>
  </si>
  <si>
    <t>Prices</t>
  </si>
  <si>
    <t>Combined</t>
  </si>
  <si>
    <t>SPY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</si>
</sst>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Symbol"/>
      <family val="1"/>
      <charset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2" fontId="2" fillId="0" borderId="0" xfId="0" applyNumberFormat="1" applyFont="1" applyBorder="1" applyAlignment="1">
      <alignment vertical="center" wrapText="1"/>
    </xf>
    <xf numFmtId="2" fontId="3" fillId="0" borderId="0" xfId="0" applyNumberFormat="1" applyFont="1" applyBorder="1" applyAlignment="1">
      <alignment vertical="center" wrapText="1"/>
    </xf>
    <xf numFmtId="2" fontId="3" fillId="0" borderId="0" xfId="0" applyNumberFormat="1" applyFont="1" applyBorder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14" fontId="0" fillId="0" borderId="0" xfId="0" applyNumberFormat="1"/>
    <xf numFmtId="165" fontId="0" fillId="0" borderId="0" xfId="0" applyNumberFormat="1"/>
    <xf numFmtId="164" fontId="3" fillId="0" borderId="0" xfId="0" applyNumberFormat="1" applyFont="1" applyBorder="1" applyAlignment="1">
      <alignment vertical="center" wrapText="1"/>
    </xf>
    <xf numFmtId="1" fontId="3" fillId="0" borderId="0" xfId="0" applyNumberFormat="1" applyFont="1" applyFill="1" applyBorder="1" applyAlignment="1">
      <alignment horizontal="right" vertical="center" wrapText="1"/>
    </xf>
    <xf numFmtId="1" fontId="0" fillId="0" borderId="0" xfId="0" applyNumberFormat="1"/>
    <xf numFmtId="0" fontId="4" fillId="0" borderId="1" xfId="0" applyFont="1" applyBorder="1" applyAlignment="1">
      <alignment vertical="center" wrapText="1"/>
    </xf>
    <xf numFmtId="10" fontId="0" fillId="0" borderId="0" xfId="1" applyNumberFormat="1" applyFont="1"/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Sheet1!$B$5:$B$140</c:f>
              <c:numCache>
                <c:formatCode>m/d/yyyy</c:formatCode>
                <c:ptCount val="136"/>
                <c:pt idx="0">
                  <c:v>39173</c:v>
                </c:pt>
                <c:pt idx="1">
                  <c:v>39203</c:v>
                </c:pt>
                <c:pt idx="2">
                  <c:v>39234</c:v>
                </c:pt>
                <c:pt idx="3">
                  <c:v>39264</c:v>
                </c:pt>
                <c:pt idx="4">
                  <c:v>39295</c:v>
                </c:pt>
                <c:pt idx="5">
                  <c:v>39326</c:v>
                </c:pt>
                <c:pt idx="6">
                  <c:v>39356</c:v>
                </c:pt>
                <c:pt idx="7">
                  <c:v>39387</c:v>
                </c:pt>
                <c:pt idx="8">
                  <c:v>39417</c:v>
                </c:pt>
                <c:pt idx="9">
                  <c:v>39448</c:v>
                </c:pt>
                <c:pt idx="10">
                  <c:v>39479</c:v>
                </c:pt>
                <c:pt idx="11">
                  <c:v>39508</c:v>
                </c:pt>
                <c:pt idx="12">
                  <c:v>39539</c:v>
                </c:pt>
                <c:pt idx="13">
                  <c:v>39569</c:v>
                </c:pt>
                <c:pt idx="14">
                  <c:v>39600</c:v>
                </c:pt>
                <c:pt idx="15">
                  <c:v>39630</c:v>
                </c:pt>
                <c:pt idx="16">
                  <c:v>39661</c:v>
                </c:pt>
                <c:pt idx="17">
                  <c:v>39692</c:v>
                </c:pt>
                <c:pt idx="18">
                  <c:v>39722</c:v>
                </c:pt>
                <c:pt idx="19">
                  <c:v>39753</c:v>
                </c:pt>
                <c:pt idx="20">
                  <c:v>39783</c:v>
                </c:pt>
                <c:pt idx="21">
                  <c:v>39814</c:v>
                </c:pt>
                <c:pt idx="22">
                  <c:v>39845</c:v>
                </c:pt>
                <c:pt idx="23">
                  <c:v>39873</c:v>
                </c:pt>
                <c:pt idx="24">
                  <c:v>39904</c:v>
                </c:pt>
                <c:pt idx="25">
                  <c:v>39934</c:v>
                </c:pt>
                <c:pt idx="26">
                  <c:v>39965</c:v>
                </c:pt>
                <c:pt idx="27">
                  <c:v>39995</c:v>
                </c:pt>
                <c:pt idx="28">
                  <c:v>40026</c:v>
                </c:pt>
                <c:pt idx="29">
                  <c:v>40057</c:v>
                </c:pt>
                <c:pt idx="30">
                  <c:v>40087</c:v>
                </c:pt>
                <c:pt idx="31">
                  <c:v>40118</c:v>
                </c:pt>
                <c:pt idx="32">
                  <c:v>40148</c:v>
                </c:pt>
                <c:pt idx="33">
                  <c:v>40179</c:v>
                </c:pt>
                <c:pt idx="34">
                  <c:v>40210</c:v>
                </c:pt>
                <c:pt idx="35">
                  <c:v>40238</c:v>
                </c:pt>
                <c:pt idx="36">
                  <c:v>40269</c:v>
                </c:pt>
                <c:pt idx="37">
                  <c:v>40299</c:v>
                </c:pt>
                <c:pt idx="38">
                  <c:v>40330</c:v>
                </c:pt>
                <c:pt idx="39">
                  <c:v>40360</c:v>
                </c:pt>
                <c:pt idx="40">
                  <c:v>40391</c:v>
                </c:pt>
                <c:pt idx="41">
                  <c:v>40422</c:v>
                </c:pt>
                <c:pt idx="42">
                  <c:v>40452</c:v>
                </c:pt>
                <c:pt idx="43">
                  <c:v>40483</c:v>
                </c:pt>
                <c:pt idx="44">
                  <c:v>40513</c:v>
                </c:pt>
                <c:pt idx="45">
                  <c:v>40544</c:v>
                </c:pt>
                <c:pt idx="46">
                  <c:v>40575</c:v>
                </c:pt>
                <c:pt idx="47">
                  <c:v>40603</c:v>
                </c:pt>
                <c:pt idx="48">
                  <c:v>40634</c:v>
                </c:pt>
                <c:pt idx="49">
                  <c:v>40664</c:v>
                </c:pt>
                <c:pt idx="50">
                  <c:v>40695</c:v>
                </c:pt>
                <c:pt idx="51">
                  <c:v>40725</c:v>
                </c:pt>
                <c:pt idx="52">
                  <c:v>40756</c:v>
                </c:pt>
                <c:pt idx="53">
                  <c:v>40787</c:v>
                </c:pt>
                <c:pt idx="54">
                  <c:v>40817</c:v>
                </c:pt>
                <c:pt idx="55">
                  <c:v>40848</c:v>
                </c:pt>
                <c:pt idx="56">
                  <c:v>40878</c:v>
                </c:pt>
                <c:pt idx="57">
                  <c:v>40909</c:v>
                </c:pt>
                <c:pt idx="58">
                  <c:v>40940</c:v>
                </c:pt>
                <c:pt idx="59">
                  <c:v>40969</c:v>
                </c:pt>
                <c:pt idx="60">
                  <c:v>41000</c:v>
                </c:pt>
                <c:pt idx="61">
                  <c:v>41030</c:v>
                </c:pt>
                <c:pt idx="62">
                  <c:v>41061</c:v>
                </c:pt>
                <c:pt idx="63">
                  <c:v>41091</c:v>
                </c:pt>
                <c:pt idx="64">
                  <c:v>41122</c:v>
                </c:pt>
                <c:pt idx="65">
                  <c:v>41153</c:v>
                </c:pt>
                <c:pt idx="66">
                  <c:v>41183</c:v>
                </c:pt>
                <c:pt idx="67">
                  <c:v>41214</c:v>
                </c:pt>
                <c:pt idx="68">
                  <c:v>41244</c:v>
                </c:pt>
                <c:pt idx="69">
                  <c:v>41275</c:v>
                </c:pt>
                <c:pt idx="70">
                  <c:v>41306</c:v>
                </c:pt>
                <c:pt idx="71">
                  <c:v>41334</c:v>
                </c:pt>
                <c:pt idx="72">
                  <c:v>41365</c:v>
                </c:pt>
                <c:pt idx="73">
                  <c:v>41395</c:v>
                </c:pt>
                <c:pt idx="74">
                  <c:v>41426</c:v>
                </c:pt>
                <c:pt idx="75">
                  <c:v>41456</c:v>
                </c:pt>
                <c:pt idx="76">
                  <c:v>41487</c:v>
                </c:pt>
                <c:pt idx="77">
                  <c:v>41518</c:v>
                </c:pt>
                <c:pt idx="78">
                  <c:v>41548</c:v>
                </c:pt>
                <c:pt idx="79">
                  <c:v>41579</c:v>
                </c:pt>
                <c:pt idx="80">
                  <c:v>41609</c:v>
                </c:pt>
                <c:pt idx="81">
                  <c:v>41640</c:v>
                </c:pt>
                <c:pt idx="82">
                  <c:v>41671</c:v>
                </c:pt>
                <c:pt idx="83">
                  <c:v>41699</c:v>
                </c:pt>
                <c:pt idx="84">
                  <c:v>41730</c:v>
                </c:pt>
                <c:pt idx="85">
                  <c:v>41760</c:v>
                </c:pt>
                <c:pt idx="86">
                  <c:v>41791</c:v>
                </c:pt>
                <c:pt idx="87">
                  <c:v>41821</c:v>
                </c:pt>
                <c:pt idx="88">
                  <c:v>41852</c:v>
                </c:pt>
                <c:pt idx="89">
                  <c:v>41883</c:v>
                </c:pt>
                <c:pt idx="90">
                  <c:v>41913</c:v>
                </c:pt>
                <c:pt idx="91">
                  <c:v>41944</c:v>
                </c:pt>
                <c:pt idx="92">
                  <c:v>41974</c:v>
                </c:pt>
                <c:pt idx="93">
                  <c:v>42005</c:v>
                </c:pt>
                <c:pt idx="94">
                  <c:v>42036</c:v>
                </c:pt>
                <c:pt idx="95">
                  <c:v>42064</c:v>
                </c:pt>
                <c:pt idx="96">
                  <c:v>42095</c:v>
                </c:pt>
                <c:pt idx="97">
                  <c:v>42125</c:v>
                </c:pt>
                <c:pt idx="98">
                  <c:v>42156</c:v>
                </c:pt>
                <c:pt idx="99">
                  <c:v>42186</c:v>
                </c:pt>
                <c:pt idx="100">
                  <c:v>42217</c:v>
                </c:pt>
                <c:pt idx="101">
                  <c:v>42248</c:v>
                </c:pt>
                <c:pt idx="102">
                  <c:v>42278</c:v>
                </c:pt>
                <c:pt idx="103">
                  <c:v>42309</c:v>
                </c:pt>
                <c:pt idx="104">
                  <c:v>42339</c:v>
                </c:pt>
                <c:pt idx="105">
                  <c:v>42370</c:v>
                </c:pt>
                <c:pt idx="106">
                  <c:v>42401</c:v>
                </c:pt>
                <c:pt idx="107">
                  <c:v>42430</c:v>
                </c:pt>
                <c:pt idx="108">
                  <c:v>42461</c:v>
                </c:pt>
                <c:pt idx="109">
                  <c:v>42491</c:v>
                </c:pt>
                <c:pt idx="110">
                  <c:v>42522</c:v>
                </c:pt>
                <c:pt idx="111">
                  <c:v>42552</c:v>
                </c:pt>
                <c:pt idx="112">
                  <c:v>42583</c:v>
                </c:pt>
                <c:pt idx="113">
                  <c:v>42614</c:v>
                </c:pt>
                <c:pt idx="114">
                  <c:v>42644</c:v>
                </c:pt>
                <c:pt idx="115">
                  <c:v>42675</c:v>
                </c:pt>
                <c:pt idx="116">
                  <c:v>42705</c:v>
                </c:pt>
                <c:pt idx="117">
                  <c:v>42736</c:v>
                </c:pt>
                <c:pt idx="118">
                  <c:v>42767</c:v>
                </c:pt>
                <c:pt idx="119">
                  <c:v>42795</c:v>
                </c:pt>
                <c:pt idx="120">
                  <c:v>42826</c:v>
                </c:pt>
                <c:pt idx="121">
                  <c:v>42856</c:v>
                </c:pt>
                <c:pt idx="122">
                  <c:v>42887</c:v>
                </c:pt>
                <c:pt idx="123">
                  <c:v>42917</c:v>
                </c:pt>
                <c:pt idx="124">
                  <c:v>42948</c:v>
                </c:pt>
                <c:pt idx="125">
                  <c:v>42979</c:v>
                </c:pt>
                <c:pt idx="126">
                  <c:v>43009</c:v>
                </c:pt>
                <c:pt idx="127">
                  <c:v>43040</c:v>
                </c:pt>
                <c:pt idx="128">
                  <c:v>43070</c:v>
                </c:pt>
                <c:pt idx="129">
                  <c:v>43101</c:v>
                </c:pt>
                <c:pt idx="130">
                  <c:v>43132</c:v>
                </c:pt>
                <c:pt idx="131">
                  <c:v>43160</c:v>
                </c:pt>
                <c:pt idx="132">
                  <c:v>43191</c:v>
                </c:pt>
                <c:pt idx="133">
                  <c:v>43221</c:v>
                </c:pt>
                <c:pt idx="134">
                  <c:v>43252</c:v>
                </c:pt>
                <c:pt idx="135">
                  <c:v>43282</c:v>
                </c:pt>
              </c:numCache>
            </c:numRef>
          </c:cat>
          <c:val>
            <c:numRef>
              <c:f>Sheet1!$H$5:$H$140</c:f>
              <c:numCache>
                <c:formatCode>0.00</c:formatCode>
                <c:ptCount val="136"/>
                <c:pt idx="0">
                  <c:v>100</c:v>
                </c:pt>
                <c:pt idx="1">
                  <c:v>103.39201175901329</c:v>
                </c:pt>
                <c:pt idx="2">
                  <c:v>101.44311828243188</c:v>
                </c:pt>
                <c:pt idx="3">
                  <c:v>98.266914747241216</c:v>
                </c:pt>
                <c:pt idx="4">
                  <c:v>99.527953986753488</c:v>
                </c:pt>
                <c:pt idx="5">
                  <c:v>102.8929861774287</c:v>
                </c:pt>
                <c:pt idx="6">
                  <c:v>104.28889426139493</c:v>
                </c:pt>
                <c:pt idx="7">
                  <c:v>100.24951852280412</c:v>
                </c:pt>
                <c:pt idx="8">
                  <c:v>98.597352418783871</c:v>
                </c:pt>
                <c:pt idx="9">
                  <c:v>92.636051982280378</c:v>
                </c:pt>
                <c:pt idx="10">
                  <c:v>90.242102176105675</c:v>
                </c:pt>
                <c:pt idx="11">
                  <c:v>88.994542605447378</c:v>
                </c:pt>
                <c:pt idx="12">
                  <c:v>93.236227342731041</c:v>
                </c:pt>
                <c:pt idx="13">
                  <c:v>94.645635326181406</c:v>
                </c:pt>
                <c:pt idx="14">
                  <c:v>86.303870147191873</c:v>
                </c:pt>
                <c:pt idx="15">
                  <c:v>85.528361984614776</c:v>
                </c:pt>
                <c:pt idx="16">
                  <c:v>86.850090417092346</c:v>
                </c:pt>
                <c:pt idx="17">
                  <c:v>78.218358267775969</c:v>
                </c:pt>
                <c:pt idx="18">
                  <c:v>65.297731857064633</c:v>
                </c:pt>
                <c:pt idx="19">
                  <c:v>60.752579575615684</c:v>
                </c:pt>
                <c:pt idx="20">
                  <c:v>60.853734074962112</c:v>
                </c:pt>
                <c:pt idx="21">
                  <c:v>55.856771130874577</c:v>
                </c:pt>
                <c:pt idx="22">
                  <c:v>49.855016177659373</c:v>
                </c:pt>
                <c:pt idx="23">
                  <c:v>53.624654901696537</c:v>
                </c:pt>
                <c:pt idx="24">
                  <c:v>58.952054842972409</c:v>
                </c:pt>
                <c:pt idx="25">
                  <c:v>62.398006182386112</c:v>
                </c:pt>
                <c:pt idx="26">
                  <c:v>62.006879317878131</c:v>
                </c:pt>
                <c:pt idx="27">
                  <c:v>66.632950748065596</c:v>
                </c:pt>
                <c:pt idx="28">
                  <c:v>69.094344754605203</c:v>
                </c:pt>
                <c:pt idx="29">
                  <c:v>71.205071808183249</c:v>
                </c:pt>
                <c:pt idx="30">
                  <c:v>69.836133851594354</c:v>
                </c:pt>
                <c:pt idx="31">
                  <c:v>74.13851722280404</c:v>
                </c:pt>
                <c:pt idx="32">
                  <c:v>75.150048729181535</c:v>
                </c:pt>
                <c:pt idx="33">
                  <c:v>72.41891163889926</c:v>
                </c:pt>
                <c:pt idx="34">
                  <c:v>74.677997995454675</c:v>
                </c:pt>
                <c:pt idx="35">
                  <c:v>78.899457497445482</c:v>
                </c:pt>
                <c:pt idx="36">
                  <c:v>80.120037499765658</c:v>
                </c:pt>
                <c:pt idx="37">
                  <c:v>73.754135924734911</c:v>
                </c:pt>
                <c:pt idx="38">
                  <c:v>69.606855399878455</c:v>
                </c:pt>
                <c:pt idx="39">
                  <c:v>74.361050782435385</c:v>
                </c:pt>
                <c:pt idx="40">
                  <c:v>71.016253942368095</c:v>
                </c:pt>
                <c:pt idx="41">
                  <c:v>76.964058525513494</c:v>
                </c:pt>
                <c:pt idx="42">
                  <c:v>79.90424411173845</c:v>
                </c:pt>
                <c:pt idx="43">
                  <c:v>79.90424411173845</c:v>
                </c:pt>
                <c:pt idx="44">
                  <c:v>84.800057951314244</c:v>
                </c:pt>
                <c:pt idx="45">
                  <c:v>86.775911439957937</c:v>
                </c:pt>
                <c:pt idx="46">
                  <c:v>89.790276003317231</c:v>
                </c:pt>
                <c:pt idx="47">
                  <c:v>89.412638922978317</c:v>
                </c:pt>
                <c:pt idx="48">
                  <c:v>92.002157556241713</c:v>
                </c:pt>
                <c:pt idx="49">
                  <c:v>90.970396094090987</c:v>
                </c:pt>
                <c:pt idx="50">
                  <c:v>88.994542605447293</c:v>
                </c:pt>
                <c:pt idx="51">
                  <c:v>87.214247828577228</c:v>
                </c:pt>
                <c:pt idx="52">
                  <c:v>82.419587813993502</c:v>
                </c:pt>
                <c:pt idx="53">
                  <c:v>76.303194646451857</c:v>
                </c:pt>
                <c:pt idx="54">
                  <c:v>84.631469366917983</c:v>
                </c:pt>
                <c:pt idx="55">
                  <c:v>84.287547306040949</c:v>
                </c:pt>
                <c:pt idx="56">
                  <c:v>84.631469366917983</c:v>
                </c:pt>
                <c:pt idx="57">
                  <c:v>88.556216332143066</c:v>
                </c:pt>
                <c:pt idx="58">
                  <c:v>92.400034033314583</c:v>
                </c:pt>
                <c:pt idx="59">
                  <c:v>94.955832926635722</c:v>
                </c:pt>
                <c:pt idx="60">
                  <c:v>94.321937826242788</c:v>
                </c:pt>
                <c:pt idx="61">
                  <c:v>88.657365436654786</c:v>
                </c:pt>
                <c:pt idx="62">
                  <c:v>91.779629391445042</c:v>
                </c:pt>
                <c:pt idx="63">
                  <c:v>92.865340549311213</c:v>
                </c:pt>
                <c:pt idx="64">
                  <c:v>95.191860990916467</c:v>
                </c:pt>
                <c:pt idx="65">
                  <c:v>97.086794656467319</c:v>
                </c:pt>
                <c:pt idx="66">
                  <c:v>95.319989663766307</c:v>
                </c:pt>
                <c:pt idx="67">
                  <c:v>95.85946504158224</c:v>
                </c:pt>
                <c:pt idx="68">
                  <c:v>96.034803912897715</c:v>
                </c:pt>
                <c:pt idx="69">
                  <c:v>100.95084231341204</c:v>
                </c:pt>
                <c:pt idx="70">
                  <c:v>102.23886179561676</c:v>
                </c:pt>
                <c:pt idx="71">
                  <c:v>105.65109272073384</c:v>
                </c:pt>
                <c:pt idx="72">
                  <c:v>107.68089590509302</c:v>
                </c:pt>
                <c:pt idx="73">
                  <c:v>110.22321445520583</c:v>
                </c:pt>
                <c:pt idx="74">
                  <c:v>108.1799214866776</c:v>
                </c:pt>
                <c:pt idx="75">
                  <c:v>113.77032501444631</c:v>
                </c:pt>
                <c:pt idx="76">
                  <c:v>110.3580832996598</c:v>
                </c:pt>
                <c:pt idx="77">
                  <c:v>113.29826888588474</c:v>
                </c:pt>
                <c:pt idx="78">
                  <c:v>118.54474428358739</c:v>
                </c:pt>
                <c:pt idx="79">
                  <c:v>122.05813510288561</c:v>
                </c:pt>
                <c:pt idx="80">
                  <c:v>124.54650395728295</c:v>
                </c:pt>
                <c:pt idx="81">
                  <c:v>120.15645115041553</c:v>
                </c:pt>
                <c:pt idx="82">
                  <c:v>125.62546482822994</c:v>
                </c:pt>
                <c:pt idx="83">
                  <c:v>126.11100129999981</c:v>
                </c:pt>
                <c:pt idx="84">
                  <c:v>126.98766396192335</c:v>
                </c:pt>
                <c:pt idx="85">
                  <c:v>129.93458904539813</c:v>
                </c:pt>
                <c:pt idx="86">
                  <c:v>131.98463162649125</c:v>
                </c:pt>
                <c:pt idx="87">
                  <c:v>130.21107634687101</c:v>
                </c:pt>
                <c:pt idx="88">
                  <c:v>135.34966381716643</c:v>
                </c:pt>
                <c:pt idx="89">
                  <c:v>132.86129428841477</c:v>
                </c:pt>
                <c:pt idx="90">
                  <c:v>135.99029841480916</c:v>
                </c:pt>
                <c:pt idx="91">
                  <c:v>139.72621672454974</c:v>
                </c:pt>
                <c:pt idx="92">
                  <c:v>138.60678582674129</c:v>
                </c:pt>
                <c:pt idx="93">
                  <c:v>134.49997060826595</c:v>
                </c:pt>
                <c:pt idx="94">
                  <c:v>142.05948745307421</c:v>
                </c:pt>
                <c:pt idx="95">
                  <c:v>139.20696118719195</c:v>
                </c:pt>
                <c:pt idx="96">
                  <c:v>140.57590993345025</c:v>
                </c:pt>
                <c:pt idx="97">
                  <c:v>142.38317416334334</c:v>
                </c:pt>
                <c:pt idx="98">
                  <c:v>138.84281389102208</c:v>
                </c:pt>
                <c:pt idx="99">
                  <c:v>141.91786832170104</c:v>
                </c:pt>
                <c:pt idx="100">
                  <c:v>134.30441257084669</c:v>
                </c:pt>
                <c:pt idx="101">
                  <c:v>129.19954484049353</c:v>
                </c:pt>
                <c:pt idx="102">
                  <c:v>140.86587690377709</c:v>
                </c:pt>
                <c:pt idx="103">
                  <c:v>140.7310080593231</c:v>
                </c:pt>
                <c:pt idx="104">
                  <c:v>137.48061543168302</c:v>
                </c:pt>
                <c:pt idx="105">
                  <c:v>130.63592295132128</c:v>
                </c:pt>
                <c:pt idx="106">
                  <c:v>130.52802423424467</c:v>
                </c:pt>
                <c:pt idx="107">
                  <c:v>138.59330615788733</c:v>
                </c:pt>
                <c:pt idx="108">
                  <c:v>139.1395318226225</c:v>
                </c:pt>
                <c:pt idx="109">
                  <c:v>141.50651150141985</c:v>
                </c:pt>
                <c:pt idx="110">
                  <c:v>141.26374393988925</c:v>
                </c:pt>
                <c:pt idx="111">
                  <c:v>146.41581040468432</c:v>
                </c:pt>
                <c:pt idx="112">
                  <c:v>146.59114927599981</c:v>
                </c:pt>
                <c:pt idx="113">
                  <c:v>145.86284524269934</c:v>
                </c:pt>
                <c:pt idx="114">
                  <c:v>143.33401647675558</c:v>
                </c:pt>
                <c:pt idx="115">
                  <c:v>148.61421228875483</c:v>
                </c:pt>
                <c:pt idx="116">
                  <c:v>150.73842440602155</c:v>
                </c:pt>
                <c:pt idx="117">
                  <c:v>153.43584175636155</c:v>
                </c:pt>
                <c:pt idx="118">
                  <c:v>159.46457088308014</c:v>
                </c:pt>
                <c:pt idx="119">
                  <c:v>158.97229491406046</c:v>
                </c:pt>
                <c:pt idx="120">
                  <c:v>160.55028204094637</c:v>
                </c:pt>
                <c:pt idx="121">
                  <c:v>162.81611261523199</c:v>
                </c:pt>
                <c:pt idx="122">
                  <c:v>163.05888085111692</c:v>
                </c:pt>
                <c:pt idx="123">
                  <c:v>166.41042258326871</c:v>
                </c:pt>
                <c:pt idx="124">
                  <c:v>166.89595838068425</c:v>
                </c:pt>
                <c:pt idx="125">
                  <c:v>169.41803753406313</c:v>
                </c:pt>
                <c:pt idx="126">
                  <c:v>173.41021386385768</c:v>
                </c:pt>
                <c:pt idx="127">
                  <c:v>178.71064974694522</c:v>
                </c:pt>
                <c:pt idx="128">
                  <c:v>179.95818841261902</c:v>
                </c:pt>
                <c:pt idx="129">
                  <c:v>190.10048371908653</c:v>
                </c:pt>
                <c:pt idx="130">
                  <c:v>183.18835175884024</c:v>
                </c:pt>
                <c:pt idx="131">
                  <c:v>177.45633988936771</c:v>
                </c:pt>
                <c:pt idx="132">
                  <c:v>178.37347257815273</c:v>
                </c:pt>
                <c:pt idx="133">
                  <c:v>182.70956557398955</c:v>
                </c:pt>
                <c:pt idx="134">
                  <c:v>182.93884402570541</c:v>
                </c:pt>
                <c:pt idx="135">
                  <c:v>188.54272654797376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0-4A19-B8FC-85526093708A}"/>
            </c:ext>
          </c:extLst>
        </c:ser>
        <c:ser>
          <c:idx val="1"/>
          <c:order val="1"/>
          <c:tx>
            <c:v>BND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Sheet1!$B$5:$B$140</c:f>
              <c:numCache>
                <c:formatCode>m/d/yyyy</c:formatCode>
                <c:ptCount val="136"/>
                <c:pt idx="0">
                  <c:v>39173</c:v>
                </c:pt>
                <c:pt idx="1">
                  <c:v>39203</c:v>
                </c:pt>
                <c:pt idx="2">
                  <c:v>39234</c:v>
                </c:pt>
                <c:pt idx="3">
                  <c:v>39264</c:v>
                </c:pt>
                <c:pt idx="4">
                  <c:v>39295</c:v>
                </c:pt>
                <c:pt idx="5">
                  <c:v>39326</c:v>
                </c:pt>
                <c:pt idx="6">
                  <c:v>39356</c:v>
                </c:pt>
                <c:pt idx="7">
                  <c:v>39387</c:v>
                </c:pt>
                <c:pt idx="8">
                  <c:v>39417</c:v>
                </c:pt>
                <c:pt idx="9">
                  <c:v>39448</c:v>
                </c:pt>
                <c:pt idx="10">
                  <c:v>39479</c:v>
                </c:pt>
                <c:pt idx="11">
                  <c:v>39508</c:v>
                </c:pt>
                <c:pt idx="12">
                  <c:v>39539</c:v>
                </c:pt>
                <c:pt idx="13">
                  <c:v>39569</c:v>
                </c:pt>
                <c:pt idx="14">
                  <c:v>39600</c:v>
                </c:pt>
                <c:pt idx="15">
                  <c:v>39630</c:v>
                </c:pt>
                <c:pt idx="16">
                  <c:v>39661</c:v>
                </c:pt>
                <c:pt idx="17">
                  <c:v>39692</c:v>
                </c:pt>
                <c:pt idx="18">
                  <c:v>39722</c:v>
                </c:pt>
                <c:pt idx="19">
                  <c:v>39753</c:v>
                </c:pt>
                <c:pt idx="20">
                  <c:v>39783</c:v>
                </c:pt>
                <c:pt idx="21">
                  <c:v>39814</c:v>
                </c:pt>
                <c:pt idx="22">
                  <c:v>39845</c:v>
                </c:pt>
                <c:pt idx="23">
                  <c:v>39873</c:v>
                </c:pt>
                <c:pt idx="24">
                  <c:v>39904</c:v>
                </c:pt>
                <c:pt idx="25">
                  <c:v>39934</c:v>
                </c:pt>
                <c:pt idx="26">
                  <c:v>39965</c:v>
                </c:pt>
                <c:pt idx="27">
                  <c:v>39995</c:v>
                </c:pt>
                <c:pt idx="28">
                  <c:v>40026</c:v>
                </c:pt>
                <c:pt idx="29">
                  <c:v>40057</c:v>
                </c:pt>
                <c:pt idx="30">
                  <c:v>40087</c:v>
                </c:pt>
                <c:pt idx="31">
                  <c:v>40118</c:v>
                </c:pt>
                <c:pt idx="32">
                  <c:v>40148</c:v>
                </c:pt>
                <c:pt idx="33">
                  <c:v>40179</c:v>
                </c:pt>
                <c:pt idx="34">
                  <c:v>40210</c:v>
                </c:pt>
                <c:pt idx="35">
                  <c:v>40238</c:v>
                </c:pt>
                <c:pt idx="36">
                  <c:v>40269</c:v>
                </c:pt>
                <c:pt idx="37">
                  <c:v>40299</c:v>
                </c:pt>
                <c:pt idx="38">
                  <c:v>40330</c:v>
                </c:pt>
                <c:pt idx="39">
                  <c:v>40360</c:v>
                </c:pt>
                <c:pt idx="40">
                  <c:v>40391</c:v>
                </c:pt>
                <c:pt idx="41">
                  <c:v>40422</c:v>
                </c:pt>
                <c:pt idx="42">
                  <c:v>40452</c:v>
                </c:pt>
                <c:pt idx="43">
                  <c:v>40483</c:v>
                </c:pt>
                <c:pt idx="44">
                  <c:v>40513</c:v>
                </c:pt>
                <c:pt idx="45">
                  <c:v>40544</c:v>
                </c:pt>
                <c:pt idx="46">
                  <c:v>40575</c:v>
                </c:pt>
                <c:pt idx="47">
                  <c:v>40603</c:v>
                </c:pt>
                <c:pt idx="48">
                  <c:v>40634</c:v>
                </c:pt>
                <c:pt idx="49">
                  <c:v>40664</c:v>
                </c:pt>
                <c:pt idx="50">
                  <c:v>40695</c:v>
                </c:pt>
                <c:pt idx="51">
                  <c:v>40725</c:v>
                </c:pt>
                <c:pt idx="52">
                  <c:v>40756</c:v>
                </c:pt>
                <c:pt idx="53">
                  <c:v>40787</c:v>
                </c:pt>
                <c:pt idx="54">
                  <c:v>40817</c:v>
                </c:pt>
                <c:pt idx="55">
                  <c:v>40848</c:v>
                </c:pt>
                <c:pt idx="56">
                  <c:v>40878</c:v>
                </c:pt>
                <c:pt idx="57">
                  <c:v>40909</c:v>
                </c:pt>
                <c:pt idx="58">
                  <c:v>40940</c:v>
                </c:pt>
                <c:pt idx="59">
                  <c:v>40969</c:v>
                </c:pt>
                <c:pt idx="60">
                  <c:v>41000</c:v>
                </c:pt>
                <c:pt idx="61">
                  <c:v>41030</c:v>
                </c:pt>
                <c:pt idx="62">
                  <c:v>41061</c:v>
                </c:pt>
                <c:pt idx="63">
                  <c:v>41091</c:v>
                </c:pt>
                <c:pt idx="64">
                  <c:v>41122</c:v>
                </c:pt>
                <c:pt idx="65">
                  <c:v>41153</c:v>
                </c:pt>
                <c:pt idx="66">
                  <c:v>41183</c:v>
                </c:pt>
                <c:pt idx="67">
                  <c:v>41214</c:v>
                </c:pt>
                <c:pt idx="68">
                  <c:v>41244</c:v>
                </c:pt>
                <c:pt idx="69">
                  <c:v>41275</c:v>
                </c:pt>
                <c:pt idx="70">
                  <c:v>41306</c:v>
                </c:pt>
                <c:pt idx="71">
                  <c:v>41334</c:v>
                </c:pt>
                <c:pt idx="72">
                  <c:v>41365</c:v>
                </c:pt>
                <c:pt idx="73">
                  <c:v>41395</c:v>
                </c:pt>
                <c:pt idx="74">
                  <c:v>41426</c:v>
                </c:pt>
                <c:pt idx="75">
                  <c:v>41456</c:v>
                </c:pt>
                <c:pt idx="76">
                  <c:v>41487</c:v>
                </c:pt>
                <c:pt idx="77">
                  <c:v>41518</c:v>
                </c:pt>
                <c:pt idx="78">
                  <c:v>41548</c:v>
                </c:pt>
                <c:pt idx="79">
                  <c:v>41579</c:v>
                </c:pt>
                <c:pt idx="80">
                  <c:v>41609</c:v>
                </c:pt>
                <c:pt idx="81">
                  <c:v>41640</c:v>
                </c:pt>
                <c:pt idx="82">
                  <c:v>41671</c:v>
                </c:pt>
                <c:pt idx="83">
                  <c:v>41699</c:v>
                </c:pt>
                <c:pt idx="84">
                  <c:v>41730</c:v>
                </c:pt>
                <c:pt idx="85">
                  <c:v>41760</c:v>
                </c:pt>
                <c:pt idx="86">
                  <c:v>41791</c:v>
                </c:pt>
                <c:pt idx="87">
                  <c:v>41821</c:v>
                </c:pt>
                <c:pt idx="88">
                  <c:v>41852</c:v>
                </c:pt>
                <c:pt idx="89">
                  <c:v>41883</c:v>
                </c:pt>
                <c:pt idx="90">
                  <c:v>41913</c:v>
                </c:pt>
                <c:pt idx="91">
                  <c:v>41944</c:v>
                </c:pt>
                <c:pt idx="92">
                  <c:v>41974</c:v>
                </c:pt>
                <c:pt idx="93">
                  <c:v>42005</c:v>
                </c:pt>
                <c:pt idx="94">
                  <c:v>42036</c:v>
                </c:pt>
                <c:pt idx="95">
                  <c:v>42064</c:v>
                </c:pt>
                <c:pt idx="96">
                  <c:v>42095</c:v>
                </c:pt>
                <c:pt idx="97">
                  <c:v>42125</c:v>
                </c:pt>
                <c:pt idx="98">
                  <c:v>42156</c:v>
                </c:pt>
                <c:pt idx="99">
                  <c:v>42186</c:v>
                </c:pt>
                <c:pt idx="100">
                  <c:v>42217</c:v>
                </c:pt>
                <c:pt idx="101">
                  <c:v>42248</c:v>
                </c:pt>
                <c:pt idx="102">
                  <c:v>42278</c:v>
                </c:pt>
                <c:pt idx="103">
                  <c:v>42309</c:v>
                </c:pt>
                <c:pt idx="104">
                  <c:v>42339</c:v>
                </c:pt>
                <c:pt idx="105">
                  <c:v>42370</c:v>
                </c:pt>
                <c:pt idx="106">
                  <c:v>42401</c:v>
                </c:pt>
                <c:pt idx="107">
                  <c:v>42430</c:v>
                </c:pt>
                <c:pt idx="108">
                  <c:v>42461</c:v>
                </c:pt>
                <c:pt idx="109">
                  <c:v>42491</c:v>
                </c:pt>
                <c:pt idx="110">
                  <c:v>42522</c:v>
                </c:pt>
                <c:pt idx="111">
                  <c:v>42552</c:v>
                </c:pt>
                <c:pt idx="112">
                  <c:v>42583</c:v>
                </c:pt>
                <c:pt idx="113">
                  <c:v>42614</c:v>
                </c:pt>
                <c:pt idx="114">
                  <c:v>42644</c:v>
                </c:pt>
                <c:pt idx="115">
                  <c:v>42675</c:v>
                </c:pt>
                <c:pt idx="116">
                  <c:v>42705</c:v>
                </c:pt>
                <c:pt idx="117">
                  <c:v>42736</c:v>
                </c:pt>
                <c:pt idx="118">
                  <c:v>42767</c:v>
                </c:pt>
                <c:pt idx="119">
                  <c:v>42795</c:v>
                </c:pt>
                <c:pt idx="120">
                  <c:v>42826</c:v>
                </c:pt>
                <c:pt idx="121">
                  <c:v>42856</c:v>
                </c:pt>
                <c:pt idx="122">
                  <c:v>42887</c:v>
                </c:pt>
                <c:pt idx="123">
                  <c:v>42917</c:v>
                </c:pt>
                <c:pt idx="124">
                  <c:v>42948</c:v>
                </c:pt>
                <c:pt idx="125">
                  <c:v>42979</c:v>
                </c:pt>
                <c:pt idx="126">
                  <c:v>43009</c:v>
                </c:pt>
                <c:pt idx="127">
                  <c:v>43040</c:v>
                </c:pt>
                <c:pt idx="128">
                  <c:v>43070</c:v>
                </c:pt>
                <c:pt idx="129">
                  <c:v>43101</c:v>
                </c:pt>
                <c:pt idx="130">
                  <c:v>43132</c:v>
                </c:pt>
                <c:pt idx="131">
                  <c:v>43160</c:v>
                </c:pt>
                <c:pt idx="132">
                  <c:v>43191</c:v>
                </c:pt>
                <c:pt idx="133">
                  <c:v>43221</c:v>
                </c:pt>
                <c:pt idx="134">
                  <c:v>43252</c:v>
                </c:pt>
                <c:pt idx="135">
                  <c:v>43282</c:v>
                </c:pt>
              </c:numCache>
            </c:numRef>
          </c:cat>
          <c:val>
            <c:numRef>
              <c:f>Sheet1!$I$5:$I$140</c:f>
              <c:numCache>
                <c:formatCode>0.00</c:formatCode>
                <c:ptCount val="136"/>
                <c:pt idx="0">
                  <c:v>100</c:v>
                </c:pt>
                <c:pt idx="1">
                  <c:v>99.046222744831653</c:v>
                </c:pt>
                <c:pt idx="2">
                  <c:v>98.562865397173766</c:v>
                </c:pt>
                <c:pt idx="3">
                  <c:v>99.503355653236611</c:v>
                </c:pt>
                <c:pt idx="4">
                  <c:v>100.88503817747628</c:v>
                </c:pt>
                <c:pt idx="5">
                  <c:v>101.51171469794686</c:v>
                </c:pt>
                <c:pt idx="6">
                  <c:v>102.46037260579365</c:v>
                </c:pt>
                <c:pt idx="7">
                  <c:v>104.46666624569244</c:v>
                </c:pt>
                <c:pt idx="8">
                  <c:v>104.96793942962653</c:v>
                </c:pt>
                <c:pt idx="9">
                  <c:v>107.07278614351297</c:v>
                </c:pt>
                <c:pt idx="10">
                  <c:v>106.758498811913</c:v>
                </c:pt>
                <c:pt idx="11">
                  <c:v>107.19631952755864</c:v>
                </c:pt>
                <c:pt idx="12">
                  <c:v>106.81225947618626</c:v>
                </c:pt>
                <c:pt idx="13">
                  <c:v>105.74617982801246</c:v>
                </c:pt>
                <c:pt idx="14">
                  <c:v>105.81261482353997</c:v>
                </c:pt>
                <c:pt idx="15">
                  <c:v>105.81407883659558</c:v>
                </c:pt>
                <c:pt idx="16">
                  <c:v>106.6879254893656</c:v>
                </c:pt>
                <c:pt idx="17">
                  <c:v>106.16189563793266</c:v>
                </c:pt>
                <c:pt idx="18">
                  <c:v>103.05521858823732</c:v>
                </c:pt>
                <c:pt idx="19">
                  <c:v>107.04356602157624</c:v>
                </c:pt>
                <c:pt idx="20">
                  <c:v>112.14230064070018</c:v>
                </c:pt>
                <c:pt idx="21">
                  <c:v>110.65873859432342</c:v>
                </c:pt>
                <c:pt idx="22">
                  <c:v>109.59979671455172</c:v>
                </c:pt>
                <c:pt idx="23">
                  <c:v>110.81533349014622</c:v>
                </c:pt>
                <c:pt idx="24">
                  <c:v>111.32997072650451</c:v>
                </c:pt>
                <c:pt idx="25">
                  <c:v>112.09433025142609</c:v>
                </c:pt>
                <c:pt idx="26">
                  <c:v>112.78954475922039</c:v>
                </c:pt>
                <c:pt idx="27">
                  <c:v>114.27363678208198</c:v>
                </c:pt>
                <c:pt idx="28">
                  <c:v>115.43803646493804</c:v>
                </c:pt>
                <c:pt idx="29">
                  <c:v>116.59925816823434</c:v>
                </c:pt>
                <c:pt idx="30">
                  <c:v>116.9417789634216</c:v>
                </c:pt>
                <c:pt idx="31">
                  <c:v>118.45903586226834</c:v>
                </c:pt>
                <c:pt idx="32">
                  <c:v>116.3791732171384</c:v>
                </c:pt>
                <c:pt idx="33">
                  <c:v>118.62034228662824</c:v>
                </c:pt>
                <c:pt idx="34">
                  <c:v>118.63528311306231</c:v>
                </c:pt>
                <c:pt idx="35">
                  <c:v>118.39318722370277</c:v>
                </c:pt>
                <c:pt idx="36">
                  <c:v>119.64172349254952</c:v>
                </c:pt>
                <c:pt idx="37">
                  <c:v>121.00558978602253</c:v>
                </c:pt>
                <c:pt idx="38">
                  <c:v>122.75372849733169</c:v>
                </c:pt>
                <c:pt idx="39">
                  <c:v>123.83832161483906</c:v>
                </c:pt>
                <c:pt idx="40">
                  <c:v>125.76567506938741</c:v>
                </c:pt>
                <c:pt idx="41">
                  <c:v>125.77323005332013</c:v>
                </c:pt>
                <c:pt idx="42">
                  <c:v>126.1780306028719</c:v>
                </c:pt>
                <c:pt idx="43">
                  <c:v>125.31082181160694</c:v>
                </c:pt>
                <c:pt idx="44">
                  <c:v>123.14132172526962</c:v>
                </c:pt>
                <c:pt idx="45">
                  <c:v>124.48327104794087</c:v>
                </c:pt>
                <c:pt idx="46">
                  <c:v>124.49881514548001</c:v>
                </c:pt>
                <c:pt idx="47">
                  <c:v>124.33574589153579</c:v>
                </c:pt>
                <c:pt idx="48">
                  <c:v>126.12899274323117</c:v>
                </c:pt>
                <c:pt idx="49">
                  <c:v>127.62994064939929</c:v>
                </c:pt>
                <c:pt idx="50">
                  <c:v>127.15215933092755</c:v>
                </c:pt>
                <c:pt idx="51">
                  <c:v>129.22982125810097</c:v>
                </c:pt>
                <c:pt idx="52">
                  <c:v>131.372134678376</c:v>
                </c:pt>
                <c:pt idx="53">
                  <c:v>132.26297440694685</c:v>
                </c:pt>
                <c:pt idx="54">
                  <c:v>132.41166100118039</c:v>
                </c:pt>
                <c:pt idx="55">
                  <c:v>132.33810703074315</c:v>
                </c:pt>
                <c:pt idx="56">
                  <c:v>132.95779237205213</c:v>
                </c:pt>
                <c:pt idx="57">
                  <c:v>135.08889359477928</c:v>
                </c:pt>
                <c:pt idx="58">
                  <c:v>134.81574897667545</c:v>
                </c:pt>
                <c:pt idx="59">
                  <c:v>134.14506185577306</c:v>
                </c:pt>
                <c:pt idx="60">
                  <c:v>135.49086760307864</c:v>
                </c:pt>
                <c:pt idx="61">
                  <c:v>136.89715456752893</c:v>
                </c:pt>
                <c:pt idx="62">
                  <c:v>136.99667550637363</c:v>
                </c:pt>
                <c:pt idx="63">
                  <c:v>138.68192743351472</c:v>
                </c:pt>
                <c:pt idx="64">
                  <c:v>138.90843036225499</c:v>
                </c:pt>
                <c:pt idx="65">
                  <c:v>139.16482809930801</c:v>
                </c:pt>
                <c:pt idx="66">
                  <c:v>139.04024227968961</c:v>
                </c:pt>
                <c:pt idx="67">
                  <c:v>139.40702923222483</c:v>
                </c:pt>
                <c:pt idx="68">
                  <c:v>137.9134089087317</c:v>
                </c:pt>
                <c:pt idx="69">
                  <c:v>137.23140810542264</c:v>
                </c:pt>
                <c:pt idx="70">
                  <c:v>137.69176785646749</c:v>
                </c:pt>
                <c:pt idx="71">
                  <c:v>137.81795864033427</c:v>
                </c:pt>
                <c:pt idx="72">
                  <c:v>138.96664320487065</c:v>
                </c:pt>
                <c:pt idx="73">
                  <c:v>136.25140077295364</c:v>
                </c:pt>
                <c:pt idx="74">
                  <c:v>133.99588663073789</c:v>
                </c:pt>
                <c:pt idx="75">
                  <c:v>134.49713914183036</c:v>
                </c:pt>
                <c:pt idx="76">
                  <c:v>133.34479736367885</c:v>
                </c:pt>
                <c:pt idx="77">
                  <c:v>134.81873150391453</c:v>
                </c:pt>
                <c:pt idx="78">
                  <c:v>135.97563258331502</c:v>
                </c:pt>
                <c:pt idx="79">
                  <c:v>135.56228663278267</c:v>
                </c:pt>
                <c:pt idx="80">
                  <c:v>134.30361503350079</c:v>
                </c:pt>
                <c:pt idx="81">
                  <c:v>136.78357985509004</c:v>
                </c:pt>
                <c:pt idx="82">
                  <c:v>137.13694825407319</c:v>
                </c:pt>
                <c:pt idx="83">
                  <c:v>136.90389391389277</c:v>
                </c:pt>
                <c:pt idx="84">
                  <c:v>137.97087752904955</c:v>
                </c:pt>
                <c:pt idx="85">
                  <c:v>139.13362714327556</c:v>
                </c:pt>
                <c:pt idx="86">
                  <c:v>139.25187579726682</c:v>
                </c:pt>
                <c:pt idx="87">
                  <c:v>138.87562444197411</c:v>
                </c:pt>
                <c:pt idx="88">
                  <c:v>140.45980496715001</c:v>
                </c:pt>
                <c:pt idx="89">
                  <c:v>139.6471386494409</c:v>
                </c:pt>
                <c:pt idx="90">
                  <c:v>140.68455822175065</c:v>
                </c:pt>
                <c:pt idx="91">
                  <c:v>141.83474814502583</c:v>
                </c:pt>
                <c:pt idx="92">
                  <c:v>141.27503847591683</c:v>
                </c:pt>
                <c:pt idx="93">
                  <c:v>145.33624452047528</c:v>
                </c:pt>
                <c:pt idx="94">
                  <c:v>143.14797725265743</c:v>
                </c:pt>
                <c:pt idx="95">
                  <c:v>143.93786021956652</c:v>
                </c:pt>
                <c:pt idx="96">
                  <c:v>143.42323050060517</c:v>
                </c:pt>
                <c:pt idx="97">
                  <c:v>142.48007156862579</c:v>
                </c:pt>
                <c:pt idx="98">
                  <c:v>140.88103478773155</c:v>
                </c:pt>
                <c:pt idx="99">
                  <c:v>142.12164208214745</c:v>
                </c:pt>
                <c:pt idx="100">
                  <c:v>141.7640451473811</c:v>
                </c:pt>
                <c:pt idx="101">
                  <c:v>142.91181071014057</c:v>
                </c:pt>
                <c:pt idx="102">
                  <c:v>142.96340072604511</c:v>
                </c:pt>
                <c:pt idx="103">
                  <c:v>142.3922777690199</c:v>
                </c:pt>
                <c:pt idx="104">
                  <c:v>141.7401868088175</c:v>
                </c:pt>
                <c:pt idx="105">
                  <c:v>143.83190063023588</c:v>
                </c:pt>
                <c:pt idx="106">
                  <c:v>144.74702718899636</c:v>
                </c:pt>
                <c:pt idx="107">
                  <c:v>146.0442423617796</c:v>
                </c:pt>
                <c:pt idx="108">
                  <c:v>146.62140178855401</c:v>
                </c:pt>
                <c:pt idx="109">
                  <c:v>146.62706426780505</c:v>
                </c:pt>
                <c:pt idx="110">
                  <c:v>149.57919115364746</c:v>
                </c:pt>
                <c:pt idx="111">
                  <c:v>150.48993131128876</c:v>
                </c:pt>
                <c:pt idx="112">
                  <c:v>150.01788576668829</c:v>
                </c:pt>
                <c:pt idx="113">
                  <c:v>150.18683362504581</c:v>
                </c:pt>
                <c:pt idx="114">
                  <c:v>148.78421890900458</c:v>
                </c:pt>
                <c:pt idx="115">
                  <c:v>144.94726245345123</c:v>
                </c:pt>
                <c:pt idx="116">
                  <c:v>145.05141598816508</c:v>
                </c:pt>
                <c:pt idx="117">
                  <c:v>145.67385457610624</c:v>
                </c:pt>
                <c:pt idx="118">
                  <c:v>146.2678041089639</c:v>
                </c:pt>
                <c:pt idx="119">
                  <c:v>146.22943531494155</c:v>
                </c:pt>
                <c:pt idx="120">
                  <c:v>147.36357935443135</c:v>
                </c:pt>
                <c:pt idx="121">
                  <c:v>148.42296476062302</c:v>
                </c:pt>
                <c:pt idx="122">
                  <c:v>148.49346666789938</c:v>
                </c:pt>
                <c:pt idx="123">
                  <c:v>149.09669266859083</c:v>
                </c:pt>
                <c:pt idx="124">
                  <c:v>150.68471646295635</c:v>
                </c:pt>
                <c:pt idx="125">
                  <c:v>150.28903639525169</c:v>
                </c:pt>
                <c:pt idx="126">
                  <c:v>150.25747836286416</c:v>
                </c:pt>
                <c:pt idx="127">
                  <c:v>150.27150206687057</c:v>
                </c:pt>
                <c:pt idx="128">
                  <c:v>150.51627039084514</c:v>
                </c:pt>
                <c:pt idx="129">
                  <c:v>149.34685284552631</c:v>
                </c:pt>
                <c:pt idx="130">
                  <c:v>147.47448727030303</c:v>
                </c:pt>
                <c:pt idx="131">
                  <c:v>148.50522387672601</c:v>
                </c:pt>
                <c:pt idx="132">
                  <c:v>147.17550535888907</c:v>
                </c:pt>
                <c:pt idx="133">
                  <c:v>148.21663664594189</c:v>
                </c:pt>
                <c:pt idx="134">
                  <c:v>148.13958332722535</c:v>
                </c:pt>
                <c:pt idx="135">
                  <c:v>148.82301807400225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0-4A19-B8FC-85526093708A}"/>
            </c:ext>
          </c:extLst>
        </c:ser>
        <c:ser>
          <c:idx val="2"/>
          <c:order val="2"/>
          <c:tx>
            <c:v>60% SPY + 40% BND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Sheet1!$B$5:$B$140</c:f>
              <c:numCache>
                <c:formatCode>m/d/yyyy</c:formatCode>
                <c:ptCount val="136"/>
                <c:pt idx="0">
                  <c:v>39173</c:v>
                </c:pt>
                <c:pt idx="1">
                  <c:v>39203</c:v>
                </c:pt>
                <c:pt idx="2">
                  <c:v>39234</c:v>
                </c:pt>
                <c:pt idx="3">
                  <c:v>39264</c:v>
                </c:pt>
                <c:pt idx="4">
                  <c:v>39295</c:v>
                </c:pt>
                <c:pt idx="5">
                  <c:v>39326</c:v>
                </c:pt>
                <c:pt idx="6">
                  <c:v>39356</c:v>
                </c:pt>
                <c:pt idx="7">
                  <c:v>39387</c:v>
                </c:pt>
                <c:pt idx="8">
                  <c:v>39417</c:v>
                </c:pt>
                <c:pt idx="9">
                  <c:v>39448</c:v>
                </c:pt>
                <c:pt idx="10">
                  <c:v>39479</c:v>
                </c:pt>
                <c:pt idx="11">
                  <c:v>39508</c:v>
                </c:pt>
                <c:pt idx="12">
                  <c:v>39539</c:v>
                </c:pt>
                <c:pt idx="13">
                  <c:v>39569</c:v>
                </c:pt>
                <c:pt idx="14">
                  <c:v>39600</c:v>
                </c:pt>
                <c:pt idx="15">
                  <c:v>39630</c:v>
                </c:pt>
                <c:pt idx="16">
                  <c:v>39661</c:v>
                </c:pt>
                <c:pt idx="17">
                  <c:v>39692</c:v>
                </c:pt>
                <c:pt idx="18">
                  <c:v>39722</c:v>
                </c:pt>
                <c:pt idx="19">
                  <c:v>39753</c:v>
                </c:pt>
                <c:pt idx="20">
                  <c:v>39783</c:v>
                </c:pt>
                <c:pt idx="21">
                  <c:v>39814</c:v>
                </c:pt>
                <c:pt idx="22">
                  <c:v>39845</c:v>
                </c:pt>
                <c:pt idx="23">
                  <c:v>39873</c:v>
                </c:pt>
                <c:pt idx="24">
                  <c:v>39904</c:v>
                </c:pt>
                <c:pt idx="25">
                  <c:v>39934</c:v>
                </c:pt>
                <c:pt idx="26">
                  <c:v>39965</c:v>
                </c:pt>
                <c:pt idx="27">
                  <c:v>39995</c:v>
                </c:pt>
                <c:pt idx="28">
                  <c:v>40026</c:v>
                </c:pt>
                <c:pt idx="29">
                  <c:v>40057</c:v>
                </c:pt>
                <c:pt idx="30">
                  <c:v>40087</c:v>
                </c:pt>
                <c:pt idx="31">
                  <c:v>40118</c:v>
                </c:pt>
                <c:pt idx="32">
                  <c:v>40148</c:v>
                </c:pt>
                <c:pt idx="33">
                  <c:v>40179</c:v>
                </c:pt>
                <c:pt idx="34">
                  <c:v>40210</c:v>
                </c:pt>
                <c:pt idx="35">
                  <c:v>40238</c:v>
                </c:pt>
                <c:pt idx="36">
                  <c:v>40269</c:v>
                </c:pt>
                <c:pt idx="37">
                  <c:v>40299</c:v>
                </c:pt>
                <c:pt idx="38">
                  <c:v>40330</c:v>
                </c:pt>
                <c:pt idx="39">
                  <c:v>40360</c:v>
                </c:pt>
                <c:pt idx="40">
                  <c:v>40391</c:v>
                </c:pt>
                <c:pt idx="41">
                  <c:v>40422</c:v>
                </c:pt>
                <c:pt idx="42">
                  <c:v>40452</c:v>
                </c:pt>
                <c:pt idx="43">
                  <c:v>40483</c:v>
                </c:pt>
                <c:pt idx="44">
                  <c:v>40513</c:v>
                </c:pt>
                <c:pt idx="45">
                  <c:v>40544</c:v>
                </c:pt>
                <c:pt idx="46">
                  <c:v>40575</c:v>
                </c:pt>
                <c:pt idx="47">
                  <c:v>40603</c:v>
                </c:pt>
                <c:pt idx="48">
                  <c:v>40634</c:v>
                </c:pt>
                <c:pt idx="49">
                  <c:v>40664</c:v>
                </c:pt>
                <c:pt idx="50">
                  <c:v>40695</c:v>
                </c:pt>
                <c:pt idx="51">
                  <c:v>40725</c:v>
                </c:pt>
                <c:pt idx="52">
                  <c:v>40756</c:v>
                </c:pt>
                <c:pt idx="53">
                  <c:v>40787</c:v>
                </c:pt>
                <c:pt idx="54">
                  <c:v>40817</c:v>
                </c:pt>
                <c:pt idx="55">
                  <c:v>40848</c:v>
                </c:pt>
                <c:pt idx="56">
                  <c:v>40878</c:v>
                </c:pt>
                <c:pt idx="57">
                  <c:v>40909</c:v>
                </c:pt>
                <c:pt idx="58">
                  <c:v>40940</c:v>
                </c:pt>
                <c:pt idx="59">
                  <c:v>40969</c:v>
                </c:pt>
                <c:pt idx="60">
                  <c:v>41000</c:v>
                </c:pt>
                <c:pt idx="61">
                  <c:v>41030</c:v>
                </c:pt>
                <c:pt idx="62">
                  <c:v>41061</c:v>
                </c:pt>
                <c:pt idx="63">
                  <c:v>41091</c:v>
                </c:pt>
                <c:pt idx="64">
                  <c:v>41122</c:v>
                </c:pt>
                <c:pt idx="65">
                  <c:v>41153</c:v>
                </c:pt>
                <c:pt idx="66">
                  <c:v>41183</c:v>
                </c:pt>
                <c:pt idx="67">
                  <c:v>41214</c:v>
                </c:pt>
                <c:pt idx="68">
                  <c:v>41244</c:v>
                </c:pt>
                <c:pt idx="69">
                  <c:v>41275</c:v>
                </c:pt>
                <c:pt idx="70">
                  <c:v>41306</c:v>
                </c:pt>
                <c:pt idx="71">
                  <c:v>41334</c:v>
                </c:pt>
                <c:pt idx="72">
                  <c:v>41365</c:v>
                </c:pt>
                <c:pt idx="73">
                  <c:v>41395</c:v>
                </c:pt>
                <c:pt idx="74">
                  <c:v>41426</c:v>
                </c:pt>
                <c:pt idx="75">
                  <c:v>41456</c:v>
                </c:pt>
                <c:pt idx="76">
                  <c:v>41487</c:v>
                </c:pt>
                <c:pt idx="77">
                  <c:v>41518</c:v>
                </c:pt>
                <c:pt idx="78">
                  <c:v>41548</c:v>
                </c:pt>
                <c:pt idx="79">
                  <c:v>41579</c:v>
                </c:pt>
                <c:pt idx="80">
                  <c:v>41609</c:v>
                </c:pt>
                <c:pt idx="81">
                  <c:v>41640</c:v>
                </c:pt>
                <c:pt idx="82">
                  <c:v>41671</c:v>
                </c:pt>
                <c:pt idx="83">
                  <c:v>41699</c:v>
                </c:pt>
                <c:pt idx="84">
                  <c:v>41730</c:v>
                </c:pt>
                <c:pt idx="85">
                  <c:v>41760</c:v>
                </c:pt>
                <c:pt idx="86">
                  <c:v>41791</c:v>
                </c:pt>
                <c:pt idx="87">
                  <c:v>41821</c:v>
                </c:pt>
                <c:pt idx="88">
                  <c:v>41852</c:v>
                </c:pt>
                <c:pt idx="89">
                  <c:v>41883</c:v>
                </c:pt>
                <c:pt idx="90">
                  <c:v>41913</c:v>
                </c:pt>
                <c:pt idx="91">
                  <c:v>41944</c:v>
                </c:pt>
                <c:pt idx="92">
                  <c:v>41974</c:v>
                </c:pt>
                <c:pt idx="93">
                  <c:v>42005</c:v>
                </c:pt>
                <c:pt idx="94">
                  <c:v>42036</c:v>
                </c:pt>
                <c:pt idx="95">
                  <c:v>42064</c:v>
                </c:pt>
                <c:pt idx="96">
                  <c:v>42095</c:v>
                </c:pt>
                <c:pt idx="97">
                  <c:v>42125</c:v>
                </c:pt>
                <c:pt idx="98">
                  <c:v>42156</c:v>
                </c:pt>
                <c:pt idx="99">
                  <c:v>42186</c:v>
                </c:pt>
                <c:pt idx="100">
                  <c:v>42217</c:v>
                </c:pt>
                <c:pt idx="101">
                  <c:v>42248</c:v>
                </c:pt>
                <c:pt idx="102">
                  <c:v>42278</c:v>
                </c:pt>
                <c:pt idx="103">
                  <c:v>42309</c:v>
                </c:pt>
                <c:pt idx="104">
                  <c:v>42339</c:v>
                </c:pt>
                <c:pt idx="105">
                  <c:v>42370</c:v>
                </c:pt>
                <c:pt idx="106">
                  <c:v>42401</c:v>
                </c:pt>
                <c:pt idx="107">
                  <c:v>42430</c:v>
                </c:pt>
                <c:pt idx="108">
                  <c:v>42461</c:v>
                </c:pt>
                <c:pt idx="109">
                  <c:v>42491</c:v>
                </c:pt>
                <c:pt idx="110">
                  <c:v>42522</c:v>
                </c:pt>
                <c:pt idx="111">
                  <c:v>42552</c:v>
                </c:pt>
                <c:pt idx="112">
                  <c:v>42583</c:v>
                </c:pt>
                <c:pt idx="113">
                  <c:v>42614</c:v>
                </c:pt>
                <c:pt idx="114">
                  <c:v>42644</c:v>
                </c:pt>
                <c:pt idx="115">
                  <c:v>42675</c:v>
                </c:pt>
                <c:pt idx="116">
                  <c:v>42705</c:v>
                </c:pt>
                <c:pt idx="117">
                  <c:v>42736</c:v>
                </c:pt>
                <c:pt idx="118">
                  <c:v>42767</c:v>
                </c:pt>
                <c:pt idx="119">
                  <c:v>42795</c:v>
                </c:pt>
                <c:pt idx="120">
                  <c:v>42826</c:v>
                </c:pt>
                <c:pt idx="121">
                  <c:v>42856</c:v>
                </c:pt>
                <c:pt idx="122">
                  <c:v>42887</c:v>
                </c:pt>
                <c:pt idx="123">
                  <c:v>42917</c:v>
                </c:pt>
                <c:pt idx="124">
                  <c:v>42948</c:v>
                </c:pt>
                <c:pt idx="125">
                  <c:v>42979</c:v>
                </c:pt>
                <c:pt idx="126">
                  <c:v>43009</c:v>
                </c:pt>
                <c:pt idx="127">
                  <c:v>43040</c:v>
                </c:pt>
                <c:pt idx="128">
                  <c:v>43070</c:v>
                </c:pt>
                <c:pt idx="129">
                  <c:v>43101</c:v>
                </c:pt>
                <c:pt idx="130">
                  <c:v>43132</c:v>
                </c:pt>
                <c:pt idx="131">
                  <c:v>43160</c:v>
                </c:pt>
                <c:pt idx="132">
                  <c:v>43191</c:v>
                </c:pt>
                <c:pt idx="133">
                  <c:v>43221</c:v>
                </c:pt>
                <c:pt idx="134">
                  <c:v>43252</c:v>
                </c:pt>
                <c:pt idx="135">
                  <c:v>43282</c:v>
                </c:pt>
              </c:numCache>
            </c:numRef>
          </c:cat>
          <c:val>
            <c:numRef>
              <c:f>Sheet1!$J$5:$J$140</c:f>
              <c:numCache>
                <c:formatCode>0.00</c:formatCode>
                <c:ptCount val="136"/>
                <c:pt idx="0">
                  <c:v>100</c:v>
                </c:pt>
                <c:pt idx="1">
                  <c:v>101.65369615334063</c:v>
                </c:pt>
                <c:pt idx="2">
                  <c:v>100.30558710220019</c:v>
                </c:pt>
                <c:pt idx="3">
                  <c:v>98.804082519683504</c:v>
                </c:pt>
                <c:pt idx="4">
                  <c:v>100.11363110819255</c:v>
                </c:pt>
                <c:pt idx="5">
                  <c:v>102.39328532183373</c:v>
                </c:pt>
                <c:pt idx="6">
                  <c:v>103.60952120854067</c:v>
                </c:pt>
                <c:pt idx="7">
                  <c:v>102.01320220357088</c:v>
                </c:pt>
                <c:pt idx="8">
                  <c:v>101.20026285620791</c:v>
                </c:pt>
                <c:pt idx="9">
                  <c:v>98.340776240311868</c:v>
                </c:pt>
                <c:pt idx="10">
                  <c:v>96.700489040686918</c:v>
                </c:pt>
                <c:pt idx="11">
                  <c:v>96.057011561236379</c:v>
                </c:pt>
                <c:pt idx="12">
                  <c:v>98.666330342198776</c:v>
                </c:pt>
                <c:pt idx="13">
                  <c:v>99.167315248632988</c:v>
                </c:pt>
                <c:pt idx="14">
                  <c:v>93.948060982343648</c:v>
                </c:pt>
                <c:pt idx="15">
                  <c:v>93.442062586607008</c:v>
                </c:pt>
                <c:pt idx="16">
                  <c:v>94.617146978999045</c:v>
                </c:pt>
                <c:pt idx="17">
                  <c:v>88.788337323347434</c:v>
                </c:pt>
                <c:pt idx="18">
                  <c:v>78.949044174181495</c:v>
                </c:pt>
                <c:pt idx="19">
                  <c:v>76.873985103508389</c:v>
                </c:pt>
                <c:pt idx="20">
                  <c:v>78.415458174932098</c:v>
                </c:pt>
                <c:pt idx="21">
                  <c:v>74.137086934111267</c:v>
                </c:pt>
                <c:pt idx="22">
                  <c:v>69.073732735751548</c:v>
                </c:pt>
                <c:pt idx="23">
                  <c:v>72.513845608067001</c:v>
                </c:pt>
                <c:pt idx="24">
                  <c:v>76.97093050202669</c:v>
                </c:pt>
                <c:pt idx="25">
                  <c:v>79.88184473711398</c:v>
                </c:pt>
                <c:pt idx="26">
                  <c:v>79.779585121379313</c:v>
                </c:pt>
                <c:pt idx="27">
                  <c:v>83.770693845855988</c:v>
                </c:pt>
                <c:pt idx="28">
                  <c:v>85.968802066211254</c:v>
                </c:pt>
                <c:pt idx="29">
                  <c:v>87.890444844537683</c:v>
                </c:pt>
                <c:pt idx="30">
                  <c:v>86.979887848082868</c:v>
                </c:pt>
                <c:pt idx="31">
                  <c:v>90.646428322646216</c:v>
                </c:pt>
                <c:pt idx="32">
                  <c:v>90.751870249783266</c:v>
                </c:pt>
                <c:pt idx="33">
                  <c:v>89.472043684200372</c:v>
                </c:pt>
                <c:pt idx="34">
                  <c:v>91.151183700818692</c:v>
                </c:pt>
                <c:pt idx="35">
                  <c:v>94.168381378684927</c:v>
                </c:pt>
                <c:pt idx="36">
                  <c:v>95.439683877854904</c:v>
                </c:pt>
                <c:pt idx="37">
                  <c:v>91.32500277193418</c:v>
                </c:pt>
                <c:pt idx="38">
                  <c:v>88.77155649321432</c:v>
                </c:pt>
                <c:pt idx="39">
                  <c:v>92.723188136428121</c:v>
                </c:pt>
                <c:pt idx="40">
                  <c:v>90.797984879185563</c:v>
                </c:pt>
                <c:pt idx="41">
                  <c:v>95.36291368095354</c:v>
                </c:pt>
                <c:pt idx="42">
                  <c:v>97.671519570212098</c:v>
                </c:pt>
                <c:pt idx="43">
                  <c:v>97.403004995930672</c:v>
                </c:pt>
                <c:pt idx="44">
                  <c:v>100.3092599933138</c:v>
                </c:pt>
                <c:pt idx="45">
                  <c:v>102.14884559133699</c:v>
                </c:pt>
                <c:pt idx="46">
                  <c:v>104.28297534575212</c:v>
                </c:pt>
                <c:pt idx="47">
                  <c:v>103.96518516488179</c:v>
                </c:pt>
                <c:pt idx="48">
                  <c:v>106.37155396955748</c:v>
                </c:pt>
                <c:pt idx="49">
                  <c:v>106.162142374624</c:v>
                </c:pt>
                <c:pt idx="50">
                  <c:v>104.61968706196936</c:v>
                </c:pt>
                <c:pt idx="51">
                  <c:v>104.04775875202094</c:v>
                </c:pt>
                <c:pt idx="52">
                  <c:v>101.30564545390396</c:v>
                </c:pt>
                <c:pt idx="53">
                  <c:v>97.069667124818878</c:v>
                </c:pt>
                <c:pt idx="54">
                  <c:v>103.47024175986512</c:v>
                </c:pt>
                <c:pt idx="55">
                  <c:v>103.19496389605798</c:v>
                </c:pt>
                <c:pt idx="56">
                  <c:v>103.64089433251129</c:v>
                </c:pt>
                <c:pt idx="57">
                  <c:v>107.18915397112133</c:v>
                </c:pt>
                <c:pt idx="58">
                  <c:v>109.89401366070045</c:v>
                </c:pt>
                <c:pt idx="59">
                  <c:v>111.49914250258007</c:v>
                </c:pt>
                <c:pt idx="60">
                  <c:v>111.49998723591062</c:v>
                </c:pt>
                <c:pt idx="61">
                  <c:v>107.94517198889901</c:v>
                </c:pt>
                <c:pt idx="62">
                  <c:v>110.2574772757557</c:v>
                </c:pt>
                <c:pt idx="63">
                  <c:v>111.58258354019253</c:v>
                </c:pt>
                <c:pt idx="64">
                  <c:v>113.33274255128467</c:v>
                </c:pt>
                <c:pt idx="65">
                  <c:v>114.77005128170228</c:v>
                </c:pt>
                <c:pt idx="66">
                  <c:v>113.47578754929661</c:v>
                </c:pt>
                <c:pt idx="67">
                  <c:v>113.980865035538</c:v>
                </c:pt>
                <c:pt idx="68">
                  <c:v>113.61747535192292</c:v>
                </c:pt>
                <c:pt idx="69">
                  <c:v>116.88239278089125</c:v>
                </c:pt>
                <c:pt idx="70">
                  <c:v>117.93400427935647</c:v>
                </c:pt>
                <c:pt idx="71">
                  <c:v>120.33887221461481</c:v>
                </c:pt>
                <c:pt idx="72">
                  <c:v>122.12726594392944</c:v>
                </c:pt>
                <c:pt idx="73">
                  <c:v>122.90281371089657</c:v>
                </c:pt>
                <c:pt idx="74">
                  <c:v>120.72199068589777</c:v>
                </c:pt>
                <c:pt idx="75">
                  <c:v>124.64575297460202</c:v>
                </c:pt>
                <c:pt idx="76">
                  <c:v>121.97552511728003</c:v>
                </c:pt>
                <c:pt idx="77">
                  <c:v>124.46465051518862</c:v>
                </c:pt>
                <c:pt idx="78">
                  <c:v>128.35000352806813</c:v>
                </c:pt>
                <c:pt idx="79">
                  <c:v>130.47633501908524</c:v>
                </c:pt>
                <c:pt idx="80">
                  <c:v>131.58774840191481</c:v>
                </c:pt>
                <c:pt idx="81">
                  <c:v>129.77672771547742</c:v>
                </c:pt>
                <c:pt idx="82">
                  <c:v>133.45496723711301</c:v>
                </c:pt>
                <c:pt idx="83">
                  <c:v>133.67372668203677</c:v>
                </c:pt>
                <c:pt idx="84">
                  <c:v>134.64799122831107</c:v>
                </c:pt>
                <c:pt idx="85">
                  <c:v>136.97670579297557</c:v>
                </c:pt>
                <c:pt idx="86">
                  <c:v>138.31996172780674</c:v>
                </c:pt>
                <c:pt idx="87">
                  <c:v>137.05525627277581</c:v>
                </c:pt>
                <c:pt idx="88">
                  <c:v>140.92583211192311</c:v>
                </c:pt>
                <c:pt idx="89">
                  <c:v>139.04515546862515</c:v>
                </c:pt>
                <c:pt idx="90">
                  <c:v>141.42311828062606</c:v>
                </c:pt>
                <c:pt idx="91">
                  <c:v>144.21671060843718</c:v>
                </c:pt>
                <c:pt idx="92">
                  <c:v>143.29582268165461</c:v>
                </c:pt>
                <c:pt idx="93">
                  <c:v>142.39609281518898</c:v>
                </c:pt>
                <c:pt idx="94">
                  <c:v>146.34048249749367</c:v>
                </c:pt>
                <c:pt idx="95">
                  <c:v>144.90038943711494</c:v>
                </c:pt>
                <c:pt idx="96">
                  <c:v>145.54812343881994</c:v>
                </c:pt>
                <c:pt idx="97">
                  <c:v>146.28798313712332</c:v>
                </c:pt>
                <c:pt idx="98">
                  <c:v>143.44880207853055</c:v>
                </c:pt>
                <c:pt idx="99">
                  <c:v>145.8603297581686</c:v>
                </c:pt>
                <c:pt idx="100">
                  <c:v>141.01855418476225</c:v>
                </c:pt>
                <c:pt idx="101">
                  <c:v>138.25920405736656</c:v>
                </c:pt>
                <c:pt idx="102">
                  <c:v>145.76980354132203</c:v>
                </c:pt>
                <c:pt idx="103">
                  <c:v>145.45313145231378</c:v>
                </c:pt>
                <c:pt idx="104">
                  <c:v>143.17101388075108</c:v>
                </c:pt>
                <c:pt idx="105">
                  <c:v>139.73934666807639</c:v>
                </c:pt>
                <c:pt idx="106">
                  <c:v>140.0257311732818</c:v>
                </c:pt>
                <c:pt idx="107">
                  <c:v>145.71897763069393</c:v>
                </c:pt>
                <c:pt idx="108">
                  <c:v>146.29391289947264</c:v>
                </c:pt>
                <c:pt idx="109">
                  <c:v>147.78938492406007</c:v>
                </c:pt>
                <c:pt idx="110">
                  <c:v>148.82746849748315</c:v>
                </c:pt>
                <c:pt idx="111">
                  <c:v>152.44668876957925</c:v>
                </c:pt>
                <c:pt idx="112">
                  <c:v>152.36495208330197</c:v>
                </c:pt>
                <c:pt idx="113">
                  <c:v>151.97939462092143</c:v>
                </c:pt>
                <c:pt idx="114">
                  <c:v>149.83072940305533</c:v>
                </c:pt>
                <c:pt idx="115">
                  <c:v>151.5968661413813</c:v>
                </c:pt>
                <c:pt idx="116">
                  <c:v>152.94054556151224</c:v>
                </c:pt>
                <c:pt idx="117">
                  <c:v>154.84515657346705</c:v>
                </c:pt>
                <c:pt idx="118">
                  <c:v>158.7481558415102</c:v>
                </c:pt>
                <c:pt idx="119">
                  <c:v>158.43746017792716</c:v>
                </c:pt>
                <c:pt idx="120">
                  <c:v>159.87259854493254</c:v>
                </c:pt>
                <c:pt idx="121">
                  <c:v>161.68608315273897</c:v>
                </c:pt>
                <c:pt idx="122">
                  <c:v>161.86145392183229</c:v>
                </c:pt>
                <c:pt idx="123">
                  <c:v>164.12062402911414</c:v>
                </c:pt>
                <c:pt idx="124">
                  <c:v>165.10715420971917</c:v>
                </c:pt>
                <c:pt idx="125">
                  <c:v>166.43076192798824</c:v>
                </c:pt>
                <c:pt idx="126">
                  <c:v>168.76985332248935</c:v>
                </c:pt>
                <c:pt idx="127">
                  <c:v>171.87131342286989</c:v>
                </c:pt>
                <c:pt idx="128">
                  <c:v>172.70317069485591</c:v>
                </c:pt>
                <c:pt idx="129">
                  <c:v>178.00649741505592</c:v>
                </c:pt>
                <c:pt idx="130">
                  <c:v>173.23039470674863</c:v>
                </c:pt>
                <c:pt idx="131">
                  <c:v>170.46244031863961</c:v>
                </c:pt>
                <c:pt idx="132">
                  <c:v>170.38050280607811</c:v>
                </c:pt>
                <c:pt idx="133">
                  <c:v>173.34769173029306</c:v>
                </c:pt>
                <c:pt idx="134">
                  <c:v>173.44216271252958</c:v>
                </c:pt>
                <c:pt idx="135">
                  <c:v>176.95001449596975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A0-4A19-B8FC-855260937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07568"/>
        <c:axId val="459254152"/>
      </c:lineChart>
      <c:dateAx>
        <c:axId val="871075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54152"/>
        <c:crosses val="autoZero"/>
        <c:auto val="1"/>
        <c:lblOffset val="100"/>
        <c:baseTimeUnit val="months"/>
      </c:dateAx>
      <c:valAx>
        <c:axId val="45925415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123</xdr:row>
      <xdr:rowOff>128587</xdr:rowOff>
    </xdr:from>
    <xdr:to>
      <xdr:col>18</xdr:col>
      <xdr:colOff>0</xdr:colOff>
      <xdr:row>138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A082CD-A0FD-40A4-BC67-B607FDB5F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3"/>
  <sheetViews>
    <sheetView tabSelected="1" workbookViewId="0">
      <pane xSplit="1" ySplit="3" topLeftCell="B124" activePane="bottomRight" state="frozen"/>
      <selection pane="topRight" activeCell="B1" sqref="B1"/>
      <selection pane="bottomLeft" activeCell="A4" sqref="A4"/>
      <selection pane="bottomRight" activeCell="U135" sqref="U135"/>
    </sheetView>
  </sheetViews>
  <sheetFormatPr defaultRowHeight="15" x14ac:dyDescent="0.25"/>
  <cols>
    <col min="2" max="2" width="10.5703125" customWidth="1"/>
    <col min="7" max="7" width="10.140625" customWidth="1"/>
  </cols>
  <sheetData>
    <row r="1" spans="1:10" ht="26.25" customHeight="1" x14ac:dyDescent="0.25">
      <c r="B1" s="4"/>
      <c r="C1" s="17" t="s">
        <v>15</v>
      </c>
      <c r="D1" s="17"/>
      <c r="E1" s="16" t="s">
        <v>0</v>
      </c>
      <c r="F1" s="16"/>
      <c r="G1" s="14" t="s">
        <v>16</v>
      </c>
      <c r="H1" s="16" t="s">
        <v>9</v>
      </c>
      <c r="I1" s="16"/>
      <c r="J1" s="16"/>
    </row>
    <row r="2" spans="1:10" ht="25.5" x14ac:dyDescent="0.25">
      <c r="B2" s="5" t="s">
        <v>8</v>
      </c>
      <c r="C2" s="5" t="s">
        <v>17</v>
      </c>
      <c r="D2" s="5" t="s">
        <v>12</v>
      </c>
      <c r="E2" s="5" t="s">
        <v>17</v>
      </c>
      <c r="F2" s="5" t="s">
        <v>12</v>
      </c>
      <c r="G2" s="5" t="s">
        <v>11</v>
      </c>
      <c r="H2" s="5" t="s">
        <v>17</v>
      </c>
      <c r="I2" s="5" t="s">
        <v>12</v>
      </c>
      <c r="J2" s="5" t="s">
        <v>11</v>
      </c>
    </row>
    <row r="3" spans="1:10" x14ac:dyDescent="0.25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13</v>
      </c>
      <c r="J3" s="6" t="s">
        <v>14</v>
      </c>
    </row>
    <row r="4" spans="1:10" ht="18" customHeight="1" x14ac:dyDescent="0.25">
      <c r="A4" s="12">
        <v>1</v>
      </c>
      <c r="B4" s="7" t="s">
        <v>10</v>
      </c>
      <c r="E4" s="8">
        <v>0.6</v>
      </c>
      <c r="F4" s="8">
        <v>0.4</v>
      </c>
      <c r="G4" s="7"/>
      <c r="H4" s="3"/>
      <c r="I4" s="3"/>
      <c r="J4" s="3"/>
    </row>
    <row r="5" spans="1:10" x14ac:dyDescent="0.25">
      <c r="A5" s="13">
        <f>A4+1</f>
        <v>2</v>
      </c>
      <c r="B5" s="9">
        <v>39173</v>
      </c>
      <c r="C5">
        <v>148.28999300000001</v>
      </c>
      <c r="D5" s="10">
        <v>53.209907999999999</v>
      </c>
      <c r="E5" s="10"/>
      <c r="F5" s="10"/>
      <c r="G5" s="1"/>
      <c r="H5" s="2">
        <v>100</v>
      </c>
      <c r="I5" s="2">
        <v>100</v>
      </c>
      <c r="J5" s="2">
        <v>100</v>
      </c>
    </row>
    <row r="6" spans="1:10" x14ac:dyDescent="0.25">
      <c r="A6" s="13">
        <f t="shared" ref="A6:A69" si="0">A5+1</f>
        <v>3</v>
      </c>
      <c r="B6" s="9">
        <v>39203</v>
      </c>
      <c r="C6">
        <v>153.320007</v>
      </c>
      <c r="D6" s="10">
        <v>52.702404000000001</v>
      </c>
      <c r="E6" s="10">
        <f>C6/C5-1</f>
        <v>3.3920117590132914E-2</v>
      </c>
      <c r="F6" s="10">
        <f>D6/D5-1</f>
        <v>-9.5377725516834211E-3</v>
      </c>
      <c r="G6" s="11">
        <f>SUMPRODUCT($E$4:$F$4,E6:F6)</f>
        <v>1.6536961533406377E-2</v>
      </c>
      <c r="H6" s="2">
        <f>H5*(1+E6)</f>
        <v>103.39201175901329</v>
      </c>
      <c r="I6" s="2">
        <f>I5*(1+F6)</f>
        <v>99.046222744831653</v>
      </c>
      <c r="J6" s="2">
        <f>J5*(1+G6)</f>
        <v>101.65369615334063</v>
      </c>
    </row>
    <row r="7" spans="1:10" x14ac:dyDescent="0.25">
      <c r="A7" s="13">
        <f t="shared" si="0"/>
        <v>4</v>
      </c>
      <c r="B7" s="9">
        <v>39234</v>
      </c>
      <c r="C7">
        <v>150.429993</v>
      </c>
      <c r="D7" s="10">
        <v>52.445210000000003</v>
      </c>
      <c r="E7" s="10">
        <f t="shared" ref="E7:E70" si="1">C7/C6-1</f>
        <v>-1.884955562257451E-2</v>
      </c>
      <c r="F7" s="10">
        <f t="shared" ref="F7:F70" si="2">D7/D6-1</f>
        <v>-4.8801189410638823E-3</v>
      </c>
      <c r="G7" s="11">
        <f t="shared" ref="G7:G70" si="3">SUMPRODUCT($E$4:$F$4,E7:F7)</f>
        <v>-1.3261780949970259E-2</v>
      </c>
      <c r="H7" s="2">
        <f t="shared" ref="H7:H70" si="4">H6*(1+E7)</f>
        <v>101.44311828243188</v>
      </c>
      <c r="I7" s="2">
        <f t="shared" ref="I7:I70" si="5">I6*(1+F7)</f>
        <v>98.562865397173766</v>
      </c>
      <c r="J7" s="2">
        <f t="shared" ref="J7:J70" si="6">J6*(1+G7)</f>
        <v>100.30558710220019</v>
      </c>
    </row>
    <row r="8" spans="1:10" x14ac:dyDescent="0.25">
      <c r="A8" s="13">
        <f t="shared" si="0"/>
        <v>5</v>
      </c>
      <c r="B8" s="9">
        <v>39264</v>
      </c>
      <c r="C8">
        <v>145.720001</v>
      </c>
      <c r="D8" s="10">
        <v>52.945644000000001</v>
      </c>
      <c r="E8" s="10">
        <f t="shared" si="1"/>
        <v>-3.1310192243377943E-2</v>
      </c>
      <c r="F8" s="10">
        <f t="shared" si="2"/>
        <v>9.5420344393701839E-3</v>
      </c>
      <c r="G8" s="11">
        <f t="shared" si="3"/>
        <v>-1.4969301570278691E-2</v>
      </c>
      <c r="H8" s="2">
        <f t="shared" si="4"/>
        <v>98.266914747241216</v>
      </c>
      <c r="I8" s="2">
        <f t="shared" si="5"/>
        <v>99.503355653236611</v>
      </c>
      <c r="J8" s="2">
        <f t="shared" si="6"/>
        <v>98.804082519683504</v>
      </c>
    </row>
    <row r="9" spans="1:10" x14ac:dyDescent="0.25">
      <c r="A9" s="13">
        <f t="shared" si="0"/>
        <v>6</v>
      </c>
      <c r="B9" s="9">
        <v>39295</v>
      </c>
      <c r="C9">
        <v>147.58999600000001</v>
      </c>
      <c r="D9" s="10">
        <v>53.680835999999999</v>
      </c>
      <c r="E9" s="10">
        <f t="shared" si="1"/>
        <v>1.2832795684650122E-2</v>
      </c>
      <c r="F9" s="10">
        <f t="shared" si="2"/>
        <v>1.3885788224617723E-2</v>
      </c>
      <c r="G9" s="11">
        <f t="shared" si="3"/>
        <v>1.3253992700637162E-2</v>
      </c>
      <c r="H9" s="2">
        <f t="shared" si="4"/>
        <v>99.527953986753488</v>
      </c>
      <c r="I9" s="2">
        <f t="shared" si="5"/>
        <v>100.88503817747628</v>
      </c>
      <c r="J9" s="2">
        <f t="shared" si="6"/>
        <v>100.11363110819255</v>
      </c>
    </row>
    <row r="10" spans="1:10" x14ac:dyDescent="0.25">
      <c r="A10" s="13">
        <f t="shared" si="0"/>
        <v>7</v>
      </c>
      <c r="B10" s="9">
        <v>39326</v>
      </c>
      <c r="C10">
        <v>152.58000200000001</v>
      </c>
      <c r="D10" s="10">
        <v>54.014290000000003</v>
      </c>
      <c r="E10" s="10">
        <f t="shared" si="1"/>
        <v>3.3809920287551254E-2</v>
      </c>
      <c r="F10" s="10">
        <f t="shared" si="2"/>
        <v>6.2117885049330912E-3</v>
      </c>
      <c r="G10" s="11">
        <f t="shared" si="3"/>
        <v>2.2770667574503991E-2</v>
      </c>
      <c r="H10" s="2">
        <f t="shared" si="4"/>
        <v>102.8929861774287</v>
      </c>
      <c r="I10" s="2">
        <f t="shared" si="5"/>
        <v>101.51171469794686</v>
      </c>
      <c r="J10" s="2">
        <f t="shared" si="6"/>
        <v>102.39328532183373</v>
      </c>
    </row>
    <row r="11" spans="1:10" x14ac:dyDescent="0.25">
      <c r="A11" s="13">
        <f t="shared" si="0"/>
        <v>8</v>
      </c>
      <c r="B11" s="9">
        <v>39356</v>
      </c>
      <c r="C11">
        <v>154.64999399999999</v>
      </c>
      <c r="D11" s="10">
        <v>54.519069999999999</v>
      </c>
      <c r="E11" s="10">
        <f t="shared" si="1"/>
        <v>1.3566600949447949E-2</v>
      </c>
      <c r="F11" s="10">
        <f t="shared" si="2"/>
        <v>9.3453047332474615E-3</v>
      </c>
      <c r="G11" s="11">
        <f t="shared" si="3"/>
        <v>1.1878082462967753E-2</v>
      </c>
      <c r="H11" s="2">
        <f t="shared" si="4"/>
        <v>104.28889426139493</v>
      </c>
      <c r="I11" s="2">
        <f t="shared" si="5"/>
        <v>102.46037260579365</v>
      </c>
      <c r="J11" s="2">
        <f t="shared" si="6"/>
        <v>103.60952120854067</v>
      </c>
    </row>
    <row r="12" spans="1:10" x14ac:dyDescent="0.25">
      <c r="A12" s="13">
        <f t="shared" si="0"/>
        <v>9</v>
      </c>
      <c r="B12" s="9">
        <v>39387</v>
      </c>
      <c r="C12">
        <v>148.66000399999999</v>
      </c>
      <c r="D12" s="10">
        <v>55.586616999999997</v>
      </c>
      <c r="E12" s="10">
        <f t="shared" si="1"/>
        <v>-3.8732558890367641E-2</v>
      </c>
      <c r="F12" s="10">
        <f t="shared" si="2"/>
        <v>1.9581166736703182E-2</v>
      </c>
      <c r="G12" s="11">
        <f t="shared" si="3"/>
        <v>-1.5407068639539312E-2</v>
      </c>
      <c r="H12" s="2">
        <f t="shared" si="4"/>
        <v>100.24951852280412</v>
      </c>
      <c r="I12" s="2">
        <f t="shared" si="5"/>
        <v>104.46666624569244</v>
      </c>
      <c r="J12" s="2">
        <f t="shared" si="6"/>
        <v>102.01320220357088</v>
      </c>
    </row>
    <row r="13" spans="1:10" x14ac:dyDescent="0.25">
      <c r="A13" s="13">
        <f t="shared" si="0"/>
        <v>10</v>
      </c>
      <c r="B13" s="9">
        <v>39417</v>
      </c>
      <c r="C13">
        <v>146.21000699999999</v>
      </c>
      <c r="D13" s="10">
        <v>55.853344</v>
      </c>
      <c r="E13" s="10">
        <f t="shared" si="1"/>
        <v>-1.6480539042633136E-2</v>
      </c>
      <c r="F13" s="10">
        <f t="shared" si="2"/>
        <v>4.7984031839893859E-3</v>
      </c>
      <c r="G13" s="11">
        <f t="shared" si="3"/>
        <v>-7.9689621519841262E-3</v>
      </c>
      <c r="H13" s="2">
        <f t="shared" si="4"/>
        <v>98.597352418783871</v>
      </c>
      <c r="I13" s="2">
        <f t="shared" si="5"/>
        <v>104.96793942962653</v>
      </c>
      <c r="J13" s="2">
        <f t="shared" si="6"/>
        <v>101.20026285620791</v>
      </c>
    </row>
    <row r="14" spans="1:10" x14ac:dyDescent="0.25">
      <c r="A14" s="13">
        <f t="shared" si="0"/>
        <v>11</v>
      </c>
      <c r="B14" s="9">
        <v>39448</v>
      </c>
      <c r="C14">
        <v>137.36999499999999</v>
      </c>
      <c r="D14" s="10">
        <v>56.973331000000002</v>
      </c>
      <c r="E14" s="10">
        <f t="shared" si="1"/>
        <v>-6.0461059960143504E-2</v>
      </c>
      <c r="F14" s="10">
        <f t="shared" si="2"/>
        <v>2.0052281918876647E-2</v>
      </c>
      <c r="G14" s="11">
        <f t="shared" si="3"/>
        <v>-2.8255723208535442E-2</v>
      </c>
      <c r="H14" s="2">
        <f t="shared" si="4"/>
        <v>92.636051982280378</v>
      </c>
      <c r="I14" s="2">
        <f t="shared" si="5"/>
        <v>107.07278614351297</v>
      </c>
      <c r="J14" s="2">
        <f t="shared" si="6"/>
        <v>98.340776240311868</v>
      </c>
    </row>
    <row r="15" spans="1:10" x14ac:dyDescent="0.25">
      <c r="A15" s="13">
        <f t="shared" si="0"/>
        <v>12</v>
      </c>
      <c r="B15" s="9">
        <v>39479</v>
      </c>
      <c r="C15">
        <v>133.820007</v>
      </c>
      <c r="D15" s="10">
        <v>56.806099000000003</v>
      </c>
      <c r="E15" s="10">
        <f t="shared" si="1"/>
        <v>-2.5842528421144539E-2</v>
      </c>
      <c r="F15" s="10">
        <f t="shared" si="2"/>
        <v>-2.9352680818328647E-3</v>
      </c>
      <c r="G15" s="11">
        <f t="shared" si="3"/>
        <v>-1.6679624285419869E-2</v>
      </c>
      <c r="H15" s="2">
        <f t="shared" si="4"/>
        <v>90.242102176105675</v>
      </c>
      <c r="I15" s="2">
        <f t="shared" si="5"/>
        <v>106.758498811913</v>
      </c>
      <c r="J15" s="2">
        <f t="shared" si="6"/>
        <v>96.700489040686918</v>
      </c>
    </row>
    <row r="16" spans="1:10" x14ac:dyDescent="0.25">
      <c r="A16" s="13">
        <f t="shared" si="0"/>
        <v>13</v>
      </c>
      <c r="B16" s="9">
        <v>39508</v>
      </c>
      <c r="C16">
        <v>131.970001</v>
      </c>
      <c r="D16" s="10">
        <v>57.039062999999999</v>
      </c>
      <c r="E16" s="10">
        <f t="shared" si="1"/>
        <v>-1.3824584540636065E-2</v>
      </c>
      <c r="F16" s="10">
        <f t="shared" si="2"/>
        <v>4.1010385170083818E-3</v>
      </c>
      <c r="G16" s="11">
        <f t="shared" si="3"/>
        <v>-6.6543353175782857E-3</v>
      </c>
      <c r="H16" s="2">
        <f t="shared" si="4"/>
        <v>88.994542605447378</v>
      </c>
      <c r="I16" s="2">
        <f t="shared" si="5"/>
        <v>107.19631952755864</v>
      </c>
      <c r="J16" s="2">
        <f t="shared" si="6"/>
        <v>96.057011561236379</v>
      </c>
    </row>
    <row r="17" spans="1:10" x14ac:dyDescent="0.25">
      <c r="A17" s="13">
        <f t="shared" si="0"/>
        <v>14</v>
      </c>
      <c r="B17" s="9">
        <v>39539</v>
      </c>
      <c r="C17">
        <v>138.259995</v>
      </c>
      <c r="D17" s="10">
        <v>56.834705</v>
      </c>
      <c r="E17" s="10">
        <f t="shared" si="1"/>
        <v>4.7662301677181995E-2</v>
      </c>
      <c r="F17" s="10">
        <f t="shared" si="2"/>
        <v>-3.58277273944696E-3</v>
      </c>
      <c r="G17" s="11">
        <f t="shared" si="3"/>
        <v>2.7164271910530412E-2</v>
      </c>
      <c r="H17" s="2">
        <f t="shared" si="4"/>
        <v>93.236227342731041</v>
      </c>
      <c r="I17" s="2">
        <f t="shared" si="5"/>
        <v>106.81225947618626</v>
      </c>
      <c r="J17" s="2">
        <f t="shared" si="6"/>
        <v>98.666330342198776</v>
      </c>
    </row>
    <row r="18" spans="1:10" x14ac:dyDescent="0.25">
      <c r="A18" s="13">
        <f t="shared" si="0"/>
        <v>15</v>
      </c>
      <c r="B18" s="9">
        <v>39569</v>
      </c>
      <c r="C18">
        <v>140.35000600000001</v>
      </c>
      <c r="D18" s="10">
        <v>56.267445000000002</v>
      </c>
      <c r="E18" s="10">
        <f t="shared" si="1"/>
        <v>1.5116527380172329E-2</v>
      </c>
      <c r="F18" s="10">
        <f t="shared" si="2"/>
        <v>-9.9808734821443812E-3</v>
      </c>
      <c r="G18" s="11">
        <f t="shared" si="3"/>
        <v>5.0775670352456448E-3</v>
      </c>
      <c r="H18" s="2">
        <f t="shared" si="4"/>
        <v>94.645635326181406</v>
      </c>
      <c r="I18" s="2">
        <f t="shared" si="5"/>
        <v>105.74617982801246</v>
      </c>
      <c r="J18" s="2">
        <f t="shared" si="6"/>
        <v>99.167315248632988</v>
      </c>
    </row>
    <row r="19" spans="1:10" x14ac:dyDescent="0.25">
      <c r="A19" s="13">
        <f t="shared" si="0"/>
        <v>16</v>
      </c>
      <c r="B19" s="9">
        <v>39600</v>
      </c>
      <c r="C19">
        <v>127.980003</v>
      </c>
      <c r="D19" s="10">
        <v>56.302795000000003</v>
      </c>
      <c r="E19" s="10">
        <f t="shared" si="1"/>
        <v>-8.8136818462266509E-2</v>
      </c>
      <c r="F19" s="10">
        <f t="shared" si="2"/>
        <v>6.2824960330076784E-4</v>
      </c>
      <c r="G19" s="11">
        <f t="shared" si="3"/>
        <v>-5.2630791236039594E-2</v>
      </c>
      <c r="H19" s="2">
        <f t="shared" si="4"/>
        <v>86.303870147191873</v>
      </c>
      <c r="I19" s="2">
        <f t="shared" si="5"/>
        <v>105.81261482353997</v>
      </c>
      <c r="J19" s="2">
        <f t="shared" si="6"/>
        <v>93.948060982343648</v>
      </c>
    </row>
    <row r="20" spans="1:10" x14ac:dyDescent="0.25">
      <c r="A20" s="13">
        <f t="shared" si="0"/>
        <v>17</v>
      </c>
      <c r="B20" s="9">
        <v>39630</v>
      </c>
      <c r="C20">
        <v>126.83000199999999</v>
      </c>
      <c r="D20" s="10">
        <v>56.303573999999998</v>
      </c>
      <c r="E20" s="10">
        <f t="shared" si="1"/>
        <v>-8.985786631056758E-3</v>
      </c>
      <c r="F20" s="10">
        <f t="shared" si="2"/>
        <v>1.3835902817893597E-5</v>
      </c>
      <c r="G20" s="11">
        <f t="shared" si="3"/>
        <v>-5.3859376175068975E-3</v>
      </c>
      <c r="H20" s="2">
        <f t="shared" si="4"/>
        <v>85.528361984614776</v>
      </c>
      <c r="I20" s="2">
        <f t="shared" si="5"/>
        <v>105.81407883659558</v>
      </c>
      <c r="J20" s="2">
        <f t="shared" si="6"/>
        <v>93.442062586607008</v>
      </c>
    </row>
    <row r="21" spans="1:10" x14ac:dyDescent="0.25">
      <c r="A21" s="13">
        <f t="shared" si="0"/>
        <v>18</v>
      </c>
      <c r="B21" s="9">
        <v>39661</v>
      </c>
      <c r="C21">
        <v>128.78999300000001</v>
      </c>
      <c r="D21" s="10">
        <v>56.768546999999998</v>
      </c>
      <c r="E21" s="10">
        <f t="shared" si="1"/>
        <v>1.5453685792735428E-2</v>
      </c>
      <c r="F21" s="10">
        <f t="shared" si="2"/>
        <v>8.258321221313647E-3</v>
      </c>
      <c r="G21" s="11">
        <f t="shared" si="3"/>
        <v>1.2575539964166715E-2</v>
      </c>
      <c r="H21" s="2">
        <f t="shared" si="4"/>
        <v>86.850090417092346</v>
      </c>
      <c r="I21" s="2">
        <f t="shared" si="5"/>
        <v>106.6879254893656</v>
      </c>
      <c r="J21" s="2">
        <f t="shared" si="6"/>
        <v>94.617146978999045</v>
      </c>
    </row>
    <row r="22" spans="1:10" x14ac:dyDescent="0.25">
      <c r="A22" s="13">
        <f t="shared" si="0"/>
        <v>19</v>
      </c>
      <c r="B22" s="9">
        <v>39692</v>
      </c>
      <c r="C22">
        <v>115.989998</v>
      </c>
      <c r="D22" s="10">
        <v>56.488647</v>
      </c>
      <c r="E22" s="10">
        <f t="shared" si="1"/>
        <v>-9.9386564917353537E-2</v>
      </c>
      <c r="F22" s="10">
        <f t="shared" si="2"/>
        <v>-4.9305471919159904E-3</v>
      </c>
      <c r="G22" s="11">
        <f t="shared" si="3"/>
        <v>-6.1604157827178513E-2</v>
      </c>
      <c r="H22" s="2">
        <f t="shared" si="4"/>
        <v>78.218358267775969</v>
      </c>
      <c r="I22" s="2">
        <f t="shared" si="5"/>
        <v>106.16189563793266</v>
      </c>
      <c r="J22" s="2">
        <f t="shared" si="6"/>
        <v>88.788337323347434</v>
      </c>
    </row>
    <row r="23" spans="1:10" x14ac:dyDescent="0.25">
      <c r="A23" s="13">
        <f t="shared" si="0"/>
        <v>20</v>
      </c>
      <c r="B23" s="9">
        <v>39722</v>
      </c>
      <c r="C23">
        <v>96.830001999999993</v>
      </c>
      <c r="D23" s="10">
        <v>54.835586999999997</v>
      </c>
      <c r="E23" s="10">
        <f t="shared" si="1"/>
        <v>-0.16518662238445769</v>
      </c>
      <c r="F23" s="10">
        <f t="shared" si="2"/>
        <v>-2.9263579281691876E-2</v>
      </c>
      <c r="G23" s="11">
        <f t="shared" si="3"/>
        <v>-0.11081740514335137</v>
      </c>
      <c r="H23" s="2">
        <f t="shared" si="4"/>
        <v>65.297731857064633</v>
      </c>
      <c r="I23" s="2">
        <f t="shared" si="5"/>
        <v>103.05521858823732</v>
      </c>
      <c r="J23" s="2">
        <f t="shared" si="6"/>
        <v>78.949044174181495</v>
      </c>
    </row>
    <row r="24" spans="1:10" x14ac:dyDescent="0.25">
      <c r="A24" s="13">
        <f t="shared" si="0"/>
        <v>21</v>
      </c>
      <c r="B24" s="9">
        <v>39753</v>
      </c>
      <c r="C24">
        <v>90.089995999999999</v>
      </c>
      <c r="D24" s="10">
        <v>56.957782999999999</v>
      </c>
      <c r="E24" s="10">
        <f t="shared" si="1"/>
        <v>-6.9606587429379529E-2</v>
      </c>
      <c r="F24" s="10">
        <f t="shared" si="2"/>
        <v>3.8701071988159752E-2</v>
      </c>
      <c r="G24" s="11">
        <f t="shared" si="3"/>
        <v>-2.6283523662363813E-2</v>
      </c>
      <c r="H24" s="2">
        <f t="shared" si="4"/>
        <v>60.752579575615684</v>
      </c>
      <c r="I24" s="2">
        <f t="shared" si="5"/>
        <v>107.04356602157624</v>
      </c>
      <c r="J24" s="2">
        <f t="shared" si="6"/>
        <v>76.873985103508389</v>
      </c>
    </row>
    <row r="25" spans="1:10" x14ac:dyDescent="0.25">
      <c r="A25" s="13">
        <f t="shared" si="0"/>
        <v>22</v>
      </c>
      <c r="B25" s="9">
        <v>39783</v>
      </c>
      <c r="C25">
        <v>90.239998</v>
      </c>
      <c r="D25" s="10">
        <v>59.670814999999997</v>
      </c>
      <c r="E25" s="10">
        <f t="shared" si="1"/>
        <v>1.6650239389510713E-3</v>
      </c>
      <c r="F25" s="10">
        <f t="shared" si="2"/>
        <v>4.7632331476104017E-2</v>
      </c>
      <c r="G25" s="11">
        <f t="shared" si="3"/>
        <v>2.0051946953812249E-2</v>
      </c>
      <c r="H25" s="2">
        <f t="shared" si="4"/>
        <v>60.853734074962112</v>
      </c>
      <c r="I25" s="2">
        <f t="shared" si="5"/>
        <v>112.14230064070018</v>
      </c>
      <c r="J25" s="2">
        <f t="shared" si="6"/>
        <v>78.415458174932098</v>
      </c>
    </row>
    <row r="26" spans="1:10" x14ac:dyDescent="0.25">
      <c r="A26" s="13">
        <f t="shared" si="0"/>
        <v>23</v>
      </c>
      <c r="B26" s="9">
        <v>39814</v>
      </c>
      <c r="C26">
        <v>82.830001999999993</v>
      </c>
      <c r="D26" s="10">
        <v>58.881413000000002</v>
      </c>
      <c r="E26" s="10">
        <f t="shared" si="1"/>
        <v>-8.2114319195796148E-2</v>
      </c>
      <c r="F26" s="10">
        <f t="shared" si="2"/>
        <v>-1.3229281349684818E-2</v>
      </c>
      <c r="G26" s="11">
        <f t="shared" si="3"/>
        <v>-5.4560304057351613E-2</v>
      </c>
      <c r="H26" s="2">
        <f t="shared" si="4"/>
        <v>55.856771130874577</v>
      </c>
      <c r="I26" s="2">
        <f t="shared" si="5"/>
        <v>110.65873859432342</v>
      </c>
      <c r="J26" s="2">
        <f t="shared" si="6"/>
        <v>74.137086934111267</v>
      </c>
    </row>
    <row r="27" spans="1:10" x14ac:dyDescent="0.25">
      <c r="A27" s="13">
        <f t="shared" si="0"/>
        <v>24</v>
      </c>
      <c r="B27" s="9">
        <v>39845</v>
      </c>
      <c r="C27">
        <v>73.930000000000007</v>
      </c>
      <c r="D27" s="10">
        <v>58.317951000000001</v>
      </c>
      <c r="E27" s="10">
        <f t="shared" si="1"/>
        <v>-0.10744901346253721</v>
      </c>
      <c r="F27" s="10">
        <f t="shared" si="2"/>
        <v>-9.5694374725687759E-3</v>
      </c>
      <c r="G27" s="11">
        <f t="shared" si="3"/>
        <v>-6.8297183066549833E-2</v>
      </c>
      <c r="H27" s="2">
        <f t="shared" si="4"/>
        <v>49.855016177659373</v>
      </c>
      <c r="I27" s="2">
        <f t="shared" si="5"/>
        <v>109.59979671455172</v>
      </c>
      <c r="J27" s="2">
        <f t="shared" si="6"/>
        <v>69.073732735751548</v>
      </c>
    </row>
    <row r="28" spans="1:10" x14ac:dyDescent="0.25">
      <c r="A28" s="13">
        <f t="shared" si="0"/>
        <v>25</v>
      </c>
      <c r="B28" s="9">
        <v>39873</v>
      </c>
      <c r="C28">
        <v>79.519997000000004</v>
      </c>
      <c r="D28" s="10">
        <v>58.964737</v>
      </c>
      <c r="E28" s="10">
        <f t="shared" si="1"/>
        <v>7.5612024888408014E-2</v>
      </c>
      <c r="F28" s="10">
        <f t="shared" si="2"/>
        <v>1.1090684581836596E-2</v>
      </c>
      <c r="G28" s="11">
        <f t="shared" si="3"/>
        <v>4.980348876577944E-2</v>
      </c>
      <c r="H28" s="2">
        <f t="shared" si="4"/>
        <v>53.624654901696537</v>
      </c>
      <c r="I28" s="2">
        <f t="shared" si="5"/>
        <v>110.81533349014622</v>
      </c>
      <c r="J28" s="2">
        <f t="shared" si="6"/>
        <v>72.513845608067001</v>
      </c>
    </row>
    <row r="29" spans="1:10" x14ac:dyDescent="0.25">
      <c r="A29" s="13">
        <f t="shared" si="0"/>
        <v>26</v>
      </c>
      <c r="B29" s="9">
        <v>39904</v>
      </c>
      <c r="C29">
        <v>87.419998000000007</v>
      </c>
      <c r="D29" s="10">
        <v>59.238574999999997</v>
      </c>
      <c r="E29" s="10">
        <f t="shared" si="1"/>
        <v>9.9346092782171436E-2</v>
      </c>
      <c r="F29" s="10">
        <f t="shared" si="2"/>
        <v>4.6440977087711666E-3</v>
      </c>
      <c r="G29" s="11">
        <f t="shared" si="3"/>
        <v>6.1465294752811324E-2</v>
      </c>
      <c r="H29" s="2">
        <f t="shared" si="4"/>
        <v>58.952054842972409</v>
      </c>
      <c r="I29" s="2">
        <f t="shared" si="5"/>
        <v>111.32997072650451</v>
      </c>
      <c r="J29" s="2">
        <f t="shared" si="6"/>
        <v>76.97093050202669</v>
      </c>
    </row>
    <row r="30" spans="1:10" x14ac:dyDescent="0.25">
      <c r="A30" s="13">
        <f t="shared" si="0"/>
        <v>27</v>
      </c>
      <c r="B30" s="9">
        <v>39934</v>
      </c>
      <c r="C30">
        <v>92.529999000000004</v>
      </c>
      <c r="D30" s="10">
        <v>59.645290000000003</v>
      </c>
      <c r="E30" s="10">
        <f t="shared" si="1"/>
        <v>5.8453455924352582E-2</v>
      </c>
      <c r="F30" s="10">
        <f t="shared" si="2"/>
        <v>6.8657120803463645E-3</v>
      </c>
      <c r="G30" s="11">
        <f t="shared" si="3"/>
        <v>3.7818358386750094E-2</v>
      </c>
      <c r="H30" s="2">
        <f t="shared" si="4"/>
        <v>62.398006182386112</v>
      </c>
      <c r="I30" s="2">
        <f t="shared" si="5"/>
        <v>112.09433025142609</v>
      </c>
      <c r="J30" s="2">
        <f t="shared" si="6"/>
        <v>79.88184473711398</v>
      </c>
    </row>
    <row r="31" spans="1:10" x14ac:dyDescent="0.25">
      <c r="A31" s="13">
        <f t="shared" si="0"/>
        <v>28</v>
      </c>
      <c r="B31" s="9">
        <v>39965</v>
      </c>
      <c r="C31">
        <v>91.949996999999996</v>
      </c>
      <c r="D31" s="10">
        <v>60.015213000000003</v>
      </c>
      <c r="E31" s="10">
        <f t="shared" si="1"/>
        <v>-6.268259010788535E-3</v>
      </c>
      <c r="F31" s="10">
        <f t="shared" si="2"/>
        <v>6.2020488122365158E-3</v>
      </c>
      <c r="G31" s="11">
        <f t="shared" si="3"/>
        <v>-1.2801358815785141E-3</v>
      </c>
      <c r="H31" s="2">
        <f t="shared" si="4"/>
        <v>62.006879317878131</v>
      </c>
      <c r="I31" s="2">
        <f t="shared" si="5"/>
        <v>112.78954475922039</v>
      </c>
      <c r="J31" s="2">
        <f t="shared" si="6"/>
        <v>79.779585121379313</v>
      </c>
    </row>
    <row r="32" spans="1:10" x14ac:dyDescent="0.25">
      <c r="A32" s="13">
        <f t="shared" si="0"/>
        <v>29</v>
      </c>
      <c r="B32" s="9">
        <v>39995</v>
      </c>
      <c r="C32">
        <v>98.809997999999993</v>
      </c>
      <c r="D32" s="10">
        <v>60.804896999999997</v>
      </c>
      <c r="E32" s="10">
        <f t="shared" si="1"/>
        <v>7.460577731177076E-2</v>
      </c>
      <c r="F32" s="10">
        <f t="shared" si="2"/>
        <v>1.3158063772930273E-2</v>
      </c>
      <c r="G32" s="11">
        <f t="shared" si="3"/>
        <v>5.0026691896234564E-2</v>
      </c>
      <c r="H32" s="2">
        <f t="shared" si="4"/>
        <v>66.632950748065596</v>
      </c>
      <c r="I32" s="2">
        <f t="shared" si="5"/>
        <v>114.27363678208198</v>
      </c>
      <c r="J32" s="2">
        <f t="shared" si="6"/>
        <v>83.770693845855988</v>
      </c>
    </row>
    <row r="33" spans="1:10" x14ac:dyDescent="0.25">
      <c r="A33" s="13">
        <f t="shared" si="0"/>
        <v>30</v>
      </c>
      <c r="B33" s="9">
        <v>40026</v>
      </c>
      <c r="C33">
        <v>102.459999</v>
      </c>
      <c r="D33" s="10">
        <v>61.424472999999999</v>
      </c>
      <c r="E33" s="10">
        <f t="shared" si="1"/>
        <v>3.6939591882189982E-2</v>
      </c>
      <c r="F33" s="10">
        <f t="shared" si="2"/>
        <v>1.0189574040393445E-2</v>
      </c>
      <c r="G33" s="11">
        <f t="shared" si="3"/>
        <v>2.6239584745471365E-2</v>
      </c>
      <c r="H33" s="2">
        <f t="shared" si="4"/>
        <v>69.094344754605203</v>
      </c>
      <c r="I33" s="2">
        <f t="shared" si="5"/>
        <v>115.43803646493804</v>
      </c>
      <c r="J33" s="2">
        <f t="shared" si="6"/>
        <v>85.968802066211254</v>
      </c>
    </row>
    <row r="34" spans="1:10" x14ac:dyDescent="0.25">
      <c r="A34" s="13">
        <f t="shared" si="0"/>
        <v>31</v>
      </c>
      <c r="B34" s="9">
        <v>40057</v>
      </c>
      <c r="C34">
        <v>105.589996</v>
      </c>
      <c r="D34" s="10">
        <v>62.042358</v>
      </c>
      <c r="E34" s="10">
        <f t="shared" si="1"/>
        <v>3.0548477752766701E-2</v>
      </c>
      <c r="F34" s="10">
        <f t="shared" si="2"/>
        <v>1.0059264163324588E-2</v>
      </c>
      <c r="G34" s="11">
        <f t="shared" si="3"/>
        <v>2.2352792316989854E-2</v>
      </c>
      <c r="H34" s="2">
        <f t="shared" si="4"/>
        <v>71.205071808183249</v>
      </c>
      <c r="I34" s="2">
        <f t="shared" si="5"/>
        <v>116.59925816823434</v>
      </c>
      <c r="J34" s="2">
        <f t="shared" si="6"/>
        <v>87.890444844537683</v>
      </c>
    </row>
    <row r="35" spans="1:10" x14ac:dyDescent="0.25">
      <c r="A35" s="13">
        <f t="shared" si="0"/>
        <v>32</v>
      </c>
      <c r="B35" s="9">
        <v>40087</v>
      </c>
      <c r="C35">
        <v>103.55999799999999</v>
      </c>
      <c r="D35" s="10">
        <v>62.224612999999998</v>
      </c>
      <c r="E35" s="10">
        <f t="shared" si="1"/>
        <v>-1.9225287213762265E-2</v>
      </c>
      <c r="F35" s="10">
        <f t="shared" si="2"/>
        <v>2.9375898317727245E-3</v>
      </c>
      <c r="G35" s="11">
        <f t="shared" si="3"/>
        <v>-1.0360136395548268E-2</v>
      </c>
      <c r="H35" s="2">
        <f t="shared" si="4"/>
        <v>69.836133851594354</v>
      </c>
      <c r="I35" s="2">
        <f t="shared" si="5"/>
        <v>116.9417789634216</v>
      </c>
      <c r="J35" s="2">
        <f t="shared" si="6"/>
        <v>86.979887848082868</v>
      </c>
    </row>
    <row r="36" spans="1:10" x14ac:dyDescent="0.25">
      <c r="A36" s="13">
        <f t="shared" si="0"/>
        <v>33</v>
      </c>
      <c r="B36" s="9">
        <v>40118</v>
      </c>
      <c r="C36">
        <v>109.94000200000001</v>
      </c>
      <c r="D36" s="10">
        <v>63.031944000000003</v>
      </c>
      <c r="E36" s="10">
        <f t="shared" si="1"/>
        <v>6.1606837806234882E-2</v>
      </c>
      <c r="F36" s="10">
        <f t="shared" si="2"/>
        <v>1.2974463979390283E-2</v>
      </c>
      <c r="G36" s="11">
        <f t="shared" si="3"/>
        <v>4.2153888275497042E-2</v>
      </c>
      <c r="H36" s="2">
        <f t="shared" si="4"/>
        <v>74.13851722280404</v>
      </c>
      <c r="I36" s="2">
        <f t="shared" si="5"/>
        <v>118.45903586226834</v>
      </c>
      <c r="J36" s="2">
        <f t="shared" si="6"/>
        <v>90.646428322646216</v>
      </c>
    </row>
    <row r="37" spans="1:10" x14ac:dyDescent="0.25">
      <c r="A37" s="13">
        <f t="shared" si="0"/>
        <v>34</v>
      </c>
      <c r="B37" s="9">
        <v>40148</v>
      </c>
      <c r="C37">
        <v>111.44000200000001</v>
      </c>
      <c r="D37" s="10">
        <v>61.925251000000003</v>
      </c>
      <c r="E37" s="10">
        <f t="shared" si="1"/>
        <v>1.3643805464002012E-2</v>
      </c>
      <c r="F37" s="10">
        <f t="shared" si="2"/>
        <v>-1.7557652989411254E-2</v>
      </c>
      <c r="G37" s="11">
        <f t="shared" si="3"/>
        <v>1.163222082636705E-3</v>
      </c>
      <c r="H37" s="2">
        <f t="shared" si="4"/>
        <v>75.150048729181535</v>
      </c>
      <c r="I37" s="2">
        <f t="shared" si="5"/>
        <v>116.3791732171384</v>
      </c>
      <c r="J37" s="2">
        <f t="shared" si="6"/>
        <v>90.751870249783266</v>
      </c>
    </row>
    <row r="38" spans="1:10" x14ac:dyDescent="0.25">
      <c r="A38" s="13">
        <f t="shared" si="0"/>
        <v>35</v>
      </c>
      <c r="B38" s="9">
        <v>40179</v>
      </c>
      <c r="C38">
        <v>107.389999</v>
      </c>
      <c r="D38" s="10">
        <v>63.117775000000002</v>
      </c>
      <c r="E38" s="10">
        <f t="shared" si="1"/>
        <v>-3.6342452685885651E-2</v>
      </c>
      <c r="F38" s="10">
        <f t="shared" si="2"/>
        <v>1.9257475435989768E-2</v>
      </c>
      <c r="G38" s="11">
        <f t="shared" si="3"/>
        <v>-1.4102481437135484E-2</v>
      </c>
      <c r="H38" s="2">
        <f t="shared" si="4"/>
        <v>72.41891163889926</v>
      </c>
      <c r="I38" s="2">
        <f t="shared" si="5"/>
        <v>118.62034228662824</v>
      </c>
      <c r="J38" s="2">
        <f t="shared" si="6"/>
        <v>89.472043684200372</v>
      </c>
    </row>
    <row r="39" spans="1:10" x14ac:dyDescent="0.25">
      <c r="A39" s="13">
        <f t="shared" si="0"/>
        <v>36</v>
      </c>
      <c r="B39" s="9">
        <v>40210</v>
      </c>
      <c r="C39">
        <v>110.739998</v>
      </c>
      <c r="D39" s="10">
        <v>63.125725000000003</v>
      </c>
      <c r="E39" s="10">
        <f t="shared" si="1"/>
        <v>3.1194701845560058E-2</v>
      </c>
      <c r="F39" s="10">
        <f t="shared" si="2"/>
        <v>1.2595501029633027E-4</v>
      </c>
      <c r="G39" s="11">
        <f t="shared" si="3"/>
        <v>1.8767203111454567E-2</v>
      </c>
      <c r="H39" s="2">
        <f t="shared" si="4"/>
        <v>74.677997995454675</v>
      </c>
      <c r="I39" s="2">
        <f t="shared" si="5"/>
        <v>118.63528311306231</v>
      </c>
      <c r="J39" s="2">
        <f t="shared" si="6"/>
        <v>91.151183700818692</v>
      </c>
    </row>
    <row r="40" spans="1:10" x14ac:dyDescent="0.25">
      <c r="A40" s="13">
        <f t="shared" si="0"/>
        <v>37</v>
      </c>
      <c r="B40" s="9">
        <v>40238</v>
      </c>
      <c r="C40">
        <v>117</v>
      </c>
      <c r="D40" s="10">
        <v>62.996906000000003</v>
      </c>
      <c r="E40" s="10">
        <f t="shared" si="1"/>
        <v>5.6528825294000828E-2</v>
      </c>
      <c r="F40" s="10">
        <f t="shared" si="2"/>
        <v>-2.0406735922636754E-3</v>
      </c>
      <c r="G40" s="11">
        <f t="shared" si="3"/>
        <v>3.3101025739495027E-2</v>
      </c>
      <c r="H40" s="2">
        <f t="shared" si="4"/>
        <v>78.899457497445482</v>
      </c>
      <c r="I40" s="2">
        <f t="shared" si="5"/>
        <v>118.39318722370277</v>
      </c>
      <c r="J40" s="2">
        <f t="shared" si="6"/>
        <v>94.168381378684927</v>
      </c>
    </row>
    <row r="41" spans="1:10" x14ac:dyDescent="0.25">
      <c r="A41" s="13">
        <f t="shared" si="0"/>
        <v>38</v>
      </c>
      <c r="B41" s="9">
        <v>40269</v>
      </c>
      <c r="C41">
        <v>118.80999799999999</v>
      </c>
      <c r="D41" s="10">
        <v>63.661251</v>
      </c>
      <c r="E41" s="10">
        <f t="shared" si="1"/>
        <v>1.5470068376068236E-2</v>
      </c>
      <c r="F41" s="10">
        <f t="shared" si="2"/>
        <v>1.054567664005579E-2</v>
      </c>
      <c r="G41" s="11">
        <f t="shared" si="3"/>
        <v>1.3500311681663256E-2</v>
      </c>
      <c r="H41" s="2">
        <f t="shared" si="4"/>
        <v>80.120037499765658</v>
      </c>
      <c r="I41" s="2">
        <f t="shared" si="5"/>
        <v>119.64172349254952</v>
      </c>
      <c r="J41" s="2">
        <f t="shared" si="6"/>
        <v>95.439683877854904</v>
      </c>
    </row>
    <row r="42" spans="1:10" x14ac:dyDescent="0.25">
      <c r="A42" s="13">
        <f t="shared" si="0"/>
        <v>39</v>
      </c>
      <c r="B42" s="9">
        <v>40299</v>
      </c>
      <c r="C42">
        <v>109.370003</v>
      </c>
      <c r="D42" s="10">
        <v>64.386962999999994</v>
      </c>
      <c r="E42" s="10">
        <f t="shared" si="1"/>
        <v>-7.9454550617869657E-2</v>
      </c>
      <c r="F42" s="10">
        <f t="shared" si="2"/>
        <v>1.1399587482187501E-2</v>
      </c>
      <c r="G42" s="11">
        <f t="shared" si="3"/>
        <v>-4.3112895377846787E-2</v>
      </c>
      <c r="H42" s="2">
        <f t="shared" si="4"/>
        <v>73.754135924734911</v>
      </c>
      <c r="I42" s="2">
        <f t="shared" si="5"/>
        <v>121.00558978602253</v>
      </c>
      <c r="J42" s="2">
        <f t="shared" si="6"/>
        <v>91.32500277193418</v>
      </c>
    </row>
    <row r="43" spans="1:10" x14ac:dyDescent="0.25">
      <c r="A43" s="13">
        <f t="shared" si="0"/>
        <v>40</v>
      </c>
      <c r="B43" s="9">
        <v>40330</v>
      </c>
      <c r="C43">
        <v>103.220001</v>
      </c>
      <c r="D43" s="10">
        <v>65.317145999999994</v>
      </c>
      <c r="E43" s="10">
        <f t="shared" si="1"/>
        <v>-5.6231158739202036E-2</v>
      </c>
      <c r="F43" s="10">
        <f t="shared" si="2"/>
        <v>1.4446759975307311E-2</v>
      </c>
      <c r="G43" s="11">
        <f t="shared" si="3"/>
        <v>-2.7959991253398299E-2</v>
      </c>
      <c r="H43" s="2">
        <f t="shared" si="4"/>
        <v>69.606855399878455</v>
      </c>
      <c r="I43" s="2">
        <f t="shared" si="5"/>
        <v>122.75372849733169</v>
      </c>
      <c r="J43" s="2">
        <f t="shared" si="6"/>
        <v>88.77155649321432</v>
      </c>
    </row>
    <row r="44" spans="1:10" x14ac:dyDescent="0.25">
      <c r="A44" s="13">
        <f t="shared" si="0"/>
        <v>41</v>
      </c>
      <c r="B44" s="9">
        <v>40360</v>
      </c>
      <c r="C44">
        <v>110.269997</v>
      </c>
      <c r="D44" s="10">
        <v>65.894256999999996</v>
      </c>
      <c r="E44" s="10">
        <f t="shared" si="1"/>
        <v>6.8300677501446749E-2</v>
      </c>
      <c r="F44" s="10">
        <f t="shared" si="2"/>
        <v>8.8355207681609649E-3</v>
      </c>
      <c r="G44" s="11">
        <f t="shared" si="3"/>
        <v>4.451461480813243E-2</v>
      </c>
      <c r="H44" s="2">
        <f t="shared" si="4"/>
        <v>74.361050782435385</v>
      </c>
      <c r="I44" s="2">
        <f t="shared" si="5"/>
        <v>123.83832161483906</v>
      </c>
      <c r="J44" s="2">
        <f t="shared" si="6"/>
        <v>92.723188136428121</v>
      </c>
    </row>
    <row r="45" spans="1:10" x14ac:dyDescent="0.25">
      <c r="A45" s="13">
        <f t="shared" si="0"/>
        <v>42</v>
      </c>
      <c r="B45" s="9">
        <v>40391</v>
      </c>
      <c r="C45">
        <v>105.30999799999999</v>
      </c>
      <c r="D45" s="10">
        <v>66.919799999999995</v>
      </c>
      <c r="E45" s="10">
        <f t="shared" si="1"/>
        <v>-4.4980494558279571E-2</v>
      </c>
      <c r="F45" s="10">
        <f t="shared" si="2"/>
        <v>1.5563465568782409E-2</v>
      </c>
      <c r="G45" s="11">
        <f t="shared" si="3"/>
        <v>-2.0762910507454779E-2</v>
      </c>
      <c r="H45" s="2">
        <f t="shared" si="4"/>
        <v>71.016253942368095</v>
      </c>
      <c r="I45" s="2">
        <f t="shared" si="5"/>
        <v>125.76567506938741</v>
      </c>
      <c r="J45" s="2">
        <f t="shared" si="6"/>
        <v>90.797984879185563</v>
      </c>
    </row>
    <row r="46" spans="1:10" x14ac:dyDescent="0.25">
      <c r="A46" s="13">
        <f t="shared" si="0"/>
        <v>43</v>
      </c>
      <c r="B46" s="9">
        <v>40422</v>
      </c>
      <c r="C46">
        <v>114.129997</v>
      </c>
      <c r="D46" s="10">
        <v>66.923820000000006</v>
      </c>
      <c r="E46" s="10">
        <f t="shared" si="1"/>
        <v>8.3752722129953883E-2</v>
      </c>
      <c r="F46" s="10">
        <f t="shared" si="2"/>
        <v>6.0071906969438871E-5</v>
      </c>
      <c r="G46" s="11">
        <f t="shared" si="3"/>
        <v>5.0275662040760102E-2</v>
      </c>
      <c r="H46" s="2">
        <f t="shared" si="4"/>
        <v>76.964058525513494</v>
      </c>
      <c r="I46" s="2">
        <f t="shared" si="5"/>
        <v>125.77323005332013</v>
      </c>
      <c r="J46" s="2">
        <f t="shared" si="6"/>
        <v>95.36291368095354</v>
      </c>
    </row>
    <row r="47" spans="1:10" x14ac:dyDescent="0.25">
      <c r="A47" s="13">
        <f t="shared" si="0"/>
        <v>44</v>
      </c>
      <c r="B47" s="9">
        <v>40452</v>
      </c>
      <c r="C47">
        <v>118.489998</v>
      </c>
      <c r="D47" s="10">
        <v>67.139213999999996</v>
      </c>
      <c r="E47" s="10">
        <f t="shared" si="1"/>
        <v>3.8202060059635334E-2</v>
      </c>
      <c r="F47" s="10">
        <f t="shared" si="2"/>
        <v>3.2184952980864878E-3</v>
      </c>
      <c r="G47" s="11">
        <f t="shared" si="3"/>
        <v>2.4208634155015795E-2</v>
      </c>
      <c r="H47" s="2">
        <f t="shared" si="4"/>
        <v>79.90424411173845</v>
      </c>
      <c r="I47" s="2">
        <f t="shared" si="5"/>
        <v>126.1780306028719</v>
      </c>
      <c r="J47" s="2">
        <f t="shared" si="6"/>
        <v>97.671519570212098</v>
      </c>
    </row>
    <row r="48" spans="1:10" x14ac:dyDescent="0.25">
      <c r="A48" s="13">
        <f t="shared" si="0"/>
        <v>45</v>
      </c>
      <c r="B48" s="9">
        <v>40483</v>
      </c>
      <c r="C48">
        <v>118.489998</v>
      </c>
      <c r="D48" s="10">
        <v>66.677773000000002</v>
      </c>
      <c r="E48" s="10">
        <f t="shared" si="1"/>
        <v>0</v>
      </c>
      <c r="F48" s="10">
        <f t="shared" si="2"/>
        <v>-6.8728984524601966E-3</v>
      </c>
      <c r="G48" s="11">
        <f t="shared" si="3"/>
        <v>-2.7491593809840786E-3</v>
      </c>
      <c r="H48" s="2">
        <f t="shared" si="4"/>
        <v>79.90424411173845</v>
      </c>
      <c r="I48" s="2">
        <f t="shared" si="5"/>
        <v>125.31082181160694</v>
      </c>
      <c r="J48" s="2">
        <f t="shared" si="6"/>
        <v>97.403004995930672</v>
      </c>
    </row>
    <row r="49" spans="1:10" x14ac:dyDescent="0.25">
      <c r="A49" s="13">
        <f t="shared" si="0"/>
        <v>46</v>
      </c>
      <c r="B49" s="9">
        <v>40513</v>
      </c>
      <c r="C49">
        <v>125.75</v>
      </c>
      <c r="D49" s="10">
        <v>65.523383999999993</v>
      </c>
      <c r="E49" s="10">
        <f t="shared" si="1"/>
        <v>6.1271011246029294E-2</v>
      </c>
      <c r="F49" s="10">
        <f t="shared" si="2"/>
        <v>-1.7312950748970102E-2</v>
      </c>
      <c r="G49" s="11">
        <f t="shared" si="3"/>
        <v>2.9837426448029534E-2</v>
      </c>
      <c r="H49" s="2">
        <f t="shared" si="4"/>
        <v>84.800057951314244</v>
      </c>
      <c r="I49" s="2">
        <f t="shared" si="5"/>
        <v>123.14132172526962</v>
      </c>
      <c r="J49" s="2">
        <f t="shared" si="6"/>
        <v>100.3092599933138</v>
      </c>
    </row>
    <row r="50" spans="1:10" x14ac:dyDescent="0.25">
      <c r="A50" s="13">
        <f t="shared" si="0"/>
        <v>47</v>
      </c>
      <c r="B50" s="9">
        <v>40544</v>
      </c>
      <c r="C50">
        <v>128.679993</v>
      </c>
      <c r="D50" s="10">
        <v>66.237433999999993</v>
      </c>
      <c r="E50" s="10">
        <f t="shared" si="1"/>
        <v>2.3300143141153029E-2</v>
      </c>
      <c r="F50" s="10">
        <f t="shared" si="2"/>
        <v>1.0897636178253567E-2</v>
      </c>
      <c r="G50" s="11">
        <f t="shared" si="3"/>
        <v>1.8339140355993246E-2</v>
      </c>
      <c r="H50" s="2">
        <f t="shared" si="4"/>
        <v>86.775911439957937</v>
      </c>
      <c r="I50" s="2">
        <f t="shared" si="5"/>
        <v>124.48327104794087</v>
      </c>
      <c r="J50" s="2">
        <f t="shared" si="6"/>
        <v>102.14884559133699</v>
      </c>
    </row>
    <row r="51" spans="1:10" x14ac:dyDescent="0.25">
      <c r="A51" s="13">
        <f t="shared" si="0"/>
        <v>48</v>
      </c>
      <c r="B51" s="9">
        <v>40575</v>
      </c>
      <c r="C51">
        <v>133.14999399999999</v>
      </c>
      <c r="D51" s="10">
        <v>66.245705000000001</v>
      </c>
      <c r="E51" s="10">
        <f t="shared" si="1"/>
        <v>3.473734257974348E-2</v>
      </c>
      <c r="F51" s="10">
        <f t="shared" si="2"/>
        <v>1.2486896759922317E-4</v>
      </c>
      <c r="G51" s="11">
        <f t="shared" si="3"/>
        <v>2.0892353134885775E-2</v>
      </c>
      <c r="H51" s="2">
        <f t="shared" si="4"/>
        <v>89.790276003317231</v>
      </c>
      <c r="I51" s="2">
        <f t="shared" si="5"/>
        <v>124.49881514548001</v>
      </c>
      <c r="J51" s="2">
        <f t="shared" si="6"/>
        <v>104.28297534575212</v>
      </c>
    </row>
    <row r="52" spans="1:10" x14ac:dyDescent="0.25">
      <c r="A52" s="13">
        <f t="shared" si="0"/>
        <v>49</v>
      </c>
      <c r="B52" s="9">
        <v>40603</v>
      </c>
      <c r="C52">
        <v>132.58999600000001</v>
      </c>
      <c r="D52" s="10">
        <v>66.158935999999997</v>
      </c>
      <c r="E52" s="10">
        <f t="shared" si="1"/>
        <v>-4.2057681204249464E-3</v>
      </c>
      <c r="F52" s="10">
        <f t="shared" si="2"/>
        <v>-1.3098056696657645E-3</v>
      </c>
      <c r="G52" s="11">
        <f t="shared" si="3"/>
        <v>-3.0473831401212738E-3</v>
      </c>
      <c r="H52" s="2">
        <f t="shared" si="4"/>
        <v>89.412638922978317</v>
      </c>
      <c r="I52" s="2">
        <f t="shared" si="5"/>
        <v>124.33574589153579</v>
      </c>
      <c r="J52" s="2">
        <f t="shared" si="6"/>
        <v>103.96518516488179</v>
      </c>
    </row>
    <row r="53" spans="1:10" x14ac:dyDescent="0.25">
      <c r="A53" s="13">
        <f t="shared" si="0"/>
        <v>50</v>
      </c>
      <c r="B53" s="9">
        <v>40634</v>
      </c>
      <c r="C53">
        <v>136.429993</v>
      </c>
      <c r="D53" s="10">
        <v>67.113121000000007</v>
      </c>
      <c r="E53" s="10">
        <f t="shared" si="1"/>
        <v>2.8961438387855365E-2</v>
      </c>
      <c r="F53" s="10">
        <f t="shared" si="2"/>
        <v>1.4422617074736577E-2</v>
      </c>
      <c r="G53" s="11">
        <f t="shared" si="3"/>
        <v>2.3145909862607849E-2</v>
      </c>
      <c r="H53" s="2">
        <f t="shared" si="4"/>
        <v>92.002157556241713</v>
      </c>
      <c r="I53" s="2">
        <f t="shared" si="5"/>
        <v>126.12899274323117</v>
      </c>
      <c r="J53" s="2">
        <f t="shared" si="6"/>
        <v>106.37155396955748</v>
      </c>
    </row>
    <row r="54" spans="1:10" x14ac:dyDescent="0.25">
      <c r="A54" s="13">
        <f t="shared" si="0"/>
        <v>51</v>
      </c>
      <c r="B54" s="9">
        <v>40664</v>
      </c>
      <c r="C54">
        <v>134.89999399999999</v>
      </c>
      <c r="D54" s="10">
        <v>67.911773999999994</v>
      </c>
      <c r="E54" s="10">
        <f t="shared" si="1"/>
        <v>-1.1214535501735345E-2</v>
      </c>
      <c r="F54" s="10">
        <f t="shared" si="2"/>
        <v>1.1900102216971575E-2</v>
      </c>
      <c r="G54" s="11">
        <f t="shared" si="3"/>
        <v>-1.9686804142525762E-3</v>
      </c>
      <c r="H54" s="2">
        <f t="shared" si="4"/>
        <v>90.970396094090987</v>
      </c>
      <c r="I54" s="2">
        <f t="shared" si="5"/>
        <v>127.62994064939929</v>
      </c>
      <c r="J54" s="2">
        <f t="shared" si="6"/>
        <v>106.162142374624</v>
      </c>
    </row>
    <row r="55" spans="1:10" x14ac:dyDescent="0.25">
      <c r="A55" s="13">
        <f t="shared" si="0"/>
        <v>52</v>
      </c>
      <c r="B55" s="9">
        <v>40695</v>
      </c>
      <c r="C55">
        <v>131.970001</v>
      </c>
      <c r="D55" s="10">
        <v>67.657546999999994</v>
      </c>
      <c r="E55" s="10">
        <f t="shared" si="1"/>
        <v>-2.1719741514591884E-2</v>
      </c>
      <c r="F55" s="10">
        <f t="shared" si="2"/>
        <v>-3.7434893101158107E-3</v>
      </c>
      <c r="G55" s="11">
        <f t="shared" si="3"/>
        <v>-1.4529240632801454E-2</v>
      </c>
      <c r="H55" s="2">
        <f t="shared" si="4"/>
        <v>88.994542605447293</v>
      </c>
      <c r="I55" s="2">
        <f t="shared" si="5"/>
        <v>127.15215933092755</v>
      </c>
      <c r="J55" s="2">
        <f t="shared" si="6"/>
        <v>104.61968706196936</v>
      </c>
    </row>
    <row r="56" spans="1:10" x14ac:dyDescent="0.25">
      <c r="A56" s="13">
        <f t="shared" si="0"/>
        <v>53</v>
      </c>
      <c r="B56" s="9">
        <v>40725</v>
      </c>
      <c r="C56">
        <v>129.33000200000001</v>
      </c>
      <c r="D56" s="10">
        <v>68.763069000000002</v>
      </c>
      <c r="E56" s="10">
        <f t="shared" si="1"/>
        <v>-2.0004538758774393E-2</v>
      </c>
      <c r="F56" s="10">
        <f t="shared" si="2"/>
        <v>1.6339965739520679E-2</v>
      </c>
      <c r="G56" s="11">
        <f t="shared" si="3"/>
        <v>-5.466736959456364E-3</v>
      </c>
      <c r="H56" s="2">
        <f t="shared" si="4"/>
        <v>87.214247828577228</v>
      </c>
      <c r="I56" s="2">
        <f t="shared" si="5"/>
        <v>129.22982125810097</v>
      </c>
      <c r="J56" s="2">
        <f t="shared" si="6"/>
        <v>104.04775875202094</v>
      </c>
    </row>
    <row r="57" spans="1:10" x14ac:dyDescent="0.25">
      <c r="A57" s="13">
        <f t="shared" si="0"/>
        <v>54</v>
      </c>
      <c r="B57" s="9">
        <v>40756</v>
      </c>
      <c r="C57">
        <v>122.220001</v>
      </c>
      <c r="D57" s="10">
        <v>69.902991999999998</v>
      </c>
      <c r="E57" s="10">
        <f t="shared" si="1"/>
        <v>-5.4975650584154545E-2</v>
      </c>
      <c r="F57" s="10">
        <f t="shared" si="2"/>
        <v>1.6577546880579108E-2</v>
      </c>
      <c r="G57" s="11">
        <f t="shared" si="3"/>
        <v>-2.6354371598261084E-2</v>
      </c>
      <c r="H57" s="2">
        <f t="shared" si="4"/>
        <v>82.419587813993502</v>
      </c>
      <c r="I57" s="2">
        <f t="shared" si="5"/>
        <v>131.372134678376</v>
      </c>
      <c r="J57" s="2">
        <f t="shared" si="6"/>
        <v>101.30564545390396</v>
      </c>
    </row>
    <row r="58" spans="1:10" x14ac:dyDescent="0.25">
      <c r="A58" s="13">
        <f t="shared" si="0"/>
        <v>55</v>
      </c>
      <c r="B58" s="9">
        <v>40787</v>
      </c>
      <c r="C58">
        <v>113.150002</v>
      </c>
      <c r="D58" s="10">
        <v>70.377007000000006</v>
      </c>
      <c r="E58" s="10">
        <f t="shared" si="1"/>
        <v>-7.4210431400667409E-2</v>
      </c>
      <c r="F58" s="10">
        <f t="shared" si="2"/>
        <v>6.7810402164187877E-3</v>
      </c>
      <c r="G58" s="11">
        <f t="shared" si="3"/>
        <v>-4.181384275383293E-2</v>
      </c>
      <c r="H58" s="2">
        <f t="shared" si="4"/>
        <v>76.303194646451857</v>
      </c>
      <c r="I58" s="2">
        <f t="shared" si="5"/>
        <v>132.26297440694685</v>
      </c>
      <c r="J58" s="2">
        <f t="shared" si="6"/>
        <v>97.069667124818878</v>
      </c>
    </row>
    <row r="59" spans="1:10" x14ac:dyDescent="0.25">
      <c r="A59" s="13">
        <f t="shared" si="0"/>
        <v>56</v>
      </c>
      <c r="B59" s="9">
        <v>40817</v>
      </c>
      <c r="C59">
        <v>125.5</v>
      </c>
      <c r="D59" s="10">
        <v>70.456123000000005</v>
      </c>
      <c r="E59" s="10">
        <f t="shared" si="1"/>
        <v>0.10914713019625055</v>
      </c>
      <c r="F59" s="10">
        <f t="shared" si="2"/>
        <v>1.1241739791520988E-3</v>
      </c>
      <c r="G59" s="11">
        <f t="shared" si="3"/>
        <v>6.5937947709411179E-2</v>
      </c>
      <c r="H59" s="2">
        <f t="shared" si="4"/>
        <v>84.631469366917983</v>
      </c>
      <c r="I59" s="2">
        <f t="shared" si="5"/>
        <v>132.41166100118039</v>
      </c>
      <c r="J59" s="2">
        <f t="shared" si="6"/>
        <v>103.47024175986512</v>
      </c>
    </row>
    <row r="60" spans="1:10" x14ac:dyDescent="0.25">
      <c r="A60" s="13">
        <f t="shared" si="0"/>
        <v>57</v>
      </c>
      <c r="B60" s="9">
        <v>40848</v>
      </c>
      <c r="C60">
        <v>124.989998</v>
      </c>
      <c r="D60" s="10">
        <v>70.416984999999997</v>
      </c>
      <c r="E60" s="10">
        <f t="shared" si="1"/>
        <v>-4.063760956175333E-3</v>
      </c>
      <c r="F60" s="10">
        <f t="shared" si="2"/>
        <v>-5.5549465871129744E-4</v>
      </c>
      <c r="G60" s="11">
        <f t="shared" si="3"/>
        <v>-2.6604544371897189E-3</v>
      </c>
      <c r="H60" s="2">
        <f t="shared" si="4"/>
        <v>84.287547306040949</v>
      </c>
      <c r="I60" s="2">
        <f t="shared" si="5"/>
        <v>132.33810703074315</v>
      </c>
      <c r="J60" s="2">
        <f t="shared" si="6"/>
        <v>103.19496389605798</v>
      </c>
    </row>
    <row r="61" spans="1:10" x14ac:dyDescent="0.25">
      <c r="A61" s="13">
        <f t="shared" si="0"/>
        <v>58</v>
      </c>
      <c r="B61" s="9">
        <v>40878</v>
      </c>
      <c r="C61">
        <v>125.5</v>
      </c>
      <c r="D61" s="10">
        <v>70.746718999999999</v>
      </c>
      <c r="E61" s="10">
        <f t="shared" si="1"/>
        <v>4.080342492684963E-3</v>
      </c>
      <c r="F61" s="10">
        <f t="shared" si="2"/>
        <v>4.6825918491113505E-3</v>
      </c>
      <c r="G61" s="11">
        <f t="shared" si="3"/>
        <v>4.3212422352555176E-3</v>
      </c>
      <c r="H61" s="2">
        <f t="shared" si="4"/>
        <v>84.631469366917983</v>
      </c>
      <c r="I61" s="2">
        <f t="shared" si="5"/>
        <v>132.95779237205213</v>
      </c>
      <c r="J61" s="2">
        <f t="shared" si="6"/>
        <v>103.64089433251129</v>
      </c>
    </row>
    <row r="62" spans="1:10" x14ac:dyDescent="0.25">
      <c r="A62" s="13">
        <f t="shared" si="0"/>
        <v>59</v>
      </c>
      <c r="B62" s="9">
        <v>40909</v>
      </c>
      <c r="C62">
        <v>131.320007</v>
      </c>
      <c r="D62" s="10">
        <v>71.880675999999994</v>
      </c>
      <c r="E62" s="10">
        <f t="shared" si="1"/>
        <v>4.6374557768924296E-2</v>
      </c>
      <c r="F62" s="10">
        <f t="shared" si="2"/>
        <v>1.6028404087544912E-2</v>
      </c>
      <c r="G62" s="11">
        <f t="shared" si="3"/>
        <v>3.4236096296372538E-2</v>
      </c>
      <c r="H62" s="2">
        <f t="shared" si="4"/>
        <v>88.556216332143066</v>
      </c>
      <c r="I62" s="2">
        <f t="shared" si="5"/>
        <v>135.08889359477928</v>
      </c>
      <c r="J62" s="2">
        <f t="shared" si="6"/>
        <v>107.18915397112133</v>
      </c>
    </row>
    <row r="63" spans="1:10" x14ac:dyDescent="0.25">
      <c r="A63" s="13">
        <f t="shared" si="0"/>
        <v>60</v>
      </c>
      <c r="B63" s="9">
        <v>40940</v>
      </c>
      <c r="C63">
        <v>137.020004</v>
      </c>
      <c r="D63" s="10">
        <v>71.735336000000004</v>
      </c>
      <c r="E63" s="10">
        <f t="shared" si="1"/>
        <v>4.3405396711561295E-2</v>
      </c>
      <c r="F63" s="10">
        <f t="shared" si="2"/>
        <v>-2.0219620639070346E-3</v>
      </c>
      <c r="G63" s="11">
        <f t="shared" si="3"/>
        <v>2.5234453201373963E-2</v>
      </c>
      <c r="H63" s="2">
        <f t="shared" si="4"/>
        <v>92.400034033314583</v>
      </c>
      <c r="I63" s="2">
        <f t="shared" si="5"/>
        <v>134.81574897667545</v>
      </c>
      <c r="J63" s="2">
        <f t="shared" si="6"/>
        <v>109.89401366070045</v>
      </c>
    </row>
    <row r="64" spans="1:10" x14ac:dyDescent="0.25">
      <c r="A64" s="13">
        <f t="shared" si="0"/>
        <v>61</v>
      </c>
      <c r="B64" s="9">
        <v>40969</v>
      </c>
      <c r="C64">
        <v>140.80999800000001</v>
      </c>
      <c r="D64" s="10">
        <v>71.378463999999994</v>
      </c>
      <c r="E64" s="10">
        <f t="shared" si="1"/>
        <v>2.7660150995178823E-2</v>
      </c>
      <c r="F64" s="10">
        <f t="shared" si="2"/>
        <v>-4.9748425239133365E-3</v>
      </c>
      <c r="G64" s="11">
        <f t="shared" si="3"/>
        <v>1.4606153587541956E-2</v>
      </c>
      <c r="H64" s="2">
        <f t="shared" si="4"/>
        <v>94.955832926635722</v>
      </c>
      <c r="I64" s="2">
        <f t="shared" si="5"/>
        <v>134.14506185577306</v>
      </c>
      <c r="J64" s="2">
        <f t="shared" si="6"/>
        <v>111.49914250258007</v>
      </c>
    </row>
    <row r="65" spans="1:10" x14ac:dyDescent="0.25">
      <c r="A65" s="13">
        <f t="shared" si="0"/>
        <v>62</v>
      </c>
      <c r="B65" s="9">
        <v>41000</v>
      </c>
      <c r="C65">
        <v>139.86999499999999</v>
      </c>
      <c r="D65" s="10">
        <v>72.094566</v>
      </c>
      <c r="E65" s="10">
        <f t="shared" si="1"/>
        <v>-6.675683640021246E-3</v>
      </c>
      <c r="F65" s="10">
        <f t="shared" si="2"/>
        <v>1.0032465814899139E-2</v>
      </c>
      <c r="G65" s="11">
        <f t="shared" si="3"/>
        <v>7.5761419469078106E-6</v>
      </c>
      <c r="H65" s="2">
        <f t="shared" si="4"/>
        <v>94.321937826242788</v>
      </c>
      <c r="I65" s="2">
        <f t="shared" si="5"/>
        <v>135.49086760307864</v>
      </c>
      <c r="J65" s="2">
        <f t="shared" si="6"/>
        <v>111.49998723591062</v>
      </c>
    </row>
    <row r="66" spans="1:10" x14ac:dyDescent="0.25">
      <c r="A66" s="13">
        <f t="shared" si="0"/>
        <v>63</v>
      </c>
      <c r="B66" s="9">
        <v>41030</v>
      </c>
      <c r="C66">
        <v>131.470001</v>
      </c>
      <c r="D66" s="10">
        <v>72.842849999999999</v>
      </c>
      <c r="E66" s="10">
        <f t="shared" si="1"/>
        <v>-6.0055725318357234E-2</v>
      </c>
      <c r="F66" s="10">
        <f t="shared" si="2"/>
        <v>1.0379201117598713E-2</v>
      </c>
      <c r="G66" s="11">
        <f t="shared" si="3"/>
        <v>-3.1881754743974852E-2</v>
      </c>
      <c r="H66" s="2">
        <f t="shared" si="4"/>
        <v>88.657365436654786</v>
      </c>
      <c r="I66" s="2">
        <f t="shared" si="5"/>
        <v>136.89715456752893</v>
      </c>
      <c r="J66" s="2">
        <f t="shared" si="6"/>
        <v>107.94517198889901</v>
      </c>
    </row>
    <row r="67" spans="1:10" x14ac:dyDescent="0.25">
      <c r="A67" s="13">
        <f t="shared" si="0"/>
        <v>64</v>
      </c>
      <c r="B67" s="9">
        <v>41061</v>
      </c>
      <c r="C67">
        <v>136.10000600000001</v>
      </c>
      <c r="D67" s="10">
        <v>72.895804999999996</v>
      </c>
      <c r="E67" s="10">
        <f t="shared" si="1"/>
        <v>3.5217197571938863E-2</v>
      </c>
      <c r="F67" s="10">
        <f t="shared" si="2"/>
        <v>7.2697594890924755E-4</v>
      </c>
      <c r="G67" s="11">
        <f t="shared" si="3"/>
        <v>2.1421108922727018E-2</v>
      </c>
      <c r="H67" s="2">
        <f t="shared" si="4"/>
        <v>91.779629391445042</v>
      </c>
      <c r="I67" s="2">
        <f t="shared" si="5"/>
        <v>136.99667550637363</v>
      </c>
      <c r="J67" s="2">
        <f t="shared" si="6"/>
        <v>110.2574772757557</v>
      </c>
    </row>
    <row r="68" spans="1:10" x14ac:dyDescent="0.25">
      <c r="A68" s="13">
        <f t="shared" si="0"/>
        <v>65</v>
      </c>
      <c r="B68" s="9">
        <v>41091</v>
      </c>
      <c r="C68">
        <v>137.71000699999999</v>
      </c>
      <c r="D68" s="10">
        <v>73.792525999999995</v>
      </c>
      <c r="E68" s="10">
        <f t="shared" si="1"/>
        <v>1.1829543931100028E-2</v>
      </c>
      <c r="F68" s="10">
        <f t="shared" si="2"/>
        <v>1.2301407467823378E-2</v>
      </c>
      <c r="G68" s="11">
        <f t="shared" si="3"/>
        <v>1.2018289345789367E-2</v>
      </c>
      <c r="H68" s="2">
        <f t="shared" si="4"/>
        <v>92.865340549311213</v>
      </c>
      <c r="I68" s="2">
        <f t="shared" si="5"/>
        <v>138.68192743351472</v>
      </c>
      <c r="J68" s="2">
        <f t="shared" si="6"/>
        <v>111.58258354019253</v>
      </c>
    </row>
    <row r="69" spans="1:10" x14ac:dyDescent="0.25">
      <c r="A69" s="13">
        <f t="shared" si="0"/>
        <v>66</v>
      </c>
      <c r="B69" s="9">
        <v>41122</v>
      </c>
      <c r="C69">
        <v>141.16000399999999</v>
      </c>
      <c r="D69" s="10">
        <v>73.913048000000003</v>
      </c>
      <c r="E69" s="10">
        <f t="shared" si="1"/>
        <v>2.5052623808232033E-2</v>
      </c>
      <c r="F69" s="10">
        <f t="shared" si="2"/>
        <v>1.6332548366755351E-3</v>
      </c>
      <c r="G69" s="11">
        <f t="shared" si="3"/>
        <v>1.5684876219609432E-2</v>
      </c>
      <c r="H69" s="2">
        <f t="shared" si="4"/>
        <v>95.191860990916467</v>
      </c>
      <c r="I69" s="2">
        <f t="shared" si="5"/>
        <v>138.90843036225499</v>
      </c>
      <c r="J69" s="2">
        <f t="shared" si="6"/>
        <v>113.33274255128467</v>
      </c>
    </row>
    <row r="70" spans="1:10" x14ac:dyDescent="0.25">
      <c r="A70" s="13">
        <f t="shared" ref="A70:A133" si="7">A69+1</f>
        <v>67</v>
      </c>
      <c r="B70" s="9">
        <v>41153</v>
      </c>
      <c r="C70">
        <v>143.970001</v>
      </c>
      <c r="D70" s="10">
        <v>74.049476999999996</v>
      </c>
      <c r="E70" s="10">
        <f t="shared" si="1"/>
        <v>1.9906467273832051E-2</v>
      </c>
      <c r="F70" s="10">
        <f t="shared" si="2"/>
        <v>1.845804004727114E-3</v>
      </c>
      <c r="G70" s="11">
        <f t="shared" si="3"/>
        <v>1.2682201966190076E-2</v>
      </c>
      <c r="H70" s="2">
        <f t="shared" si="4"/>
        <v>97.086794656467319</v>
      </c>
      <c r="I70" s="2">
        <f t="shared" si="5"/>
        <v>139.16482809930801</v>
      </c>
      <c r="J70" s="2">
        <f t="shared" si="6"/>
        <v>114.77005128170228</v>
      </c>
    </row>
    <row r="71" spans="1:10" x14ac:dyDescent="0.25">
      <c r="A71" s="13">
        <f t="shared" si="7"/>
        <v>68</v>
      </c>
      <c r="B71" s="9">
        <v>41183</v>
      </c>
      <c r="C71">
        <v>141.35000600000001</v>
      </c>
      <c r="D71" s="10">
        <v>73.983185000000006</v>
      </c>
      <c r="E71" s="10">
        <f t="shared" ref="E71:E134" si="8">C71/C70-1</f>
        <v>-1.8198200887697302E-2</v>
      </c>
      <c r="F71" s="10">
        <f t="shared" ref="F71:F134" si="9">D71/D70-1</f>
        <v>-8.9523927360068978E-4</v>
      </c>
      <c r="G71" s="11">
        <f t="shared" ref="G71:G134" si="10">SUMPRODUCT($E$4:$F$4,E71:F71)</f>
        <v>-1.1277016242058657E-2</v>
      </c>
      <c r="H71" s="2">
        <f t="shared" ref="H71:J134" si="11">H70*(1+E71)</f>
        <v>95.319989663766307</v>
      </c>
      <c r="I71" s="2">
        <f t="shared" si="11"/>
        <v>139.04024227968961</v>
      </c>
      <c r="J71" s="2">
        <f t="shared" si="11"/>
        <v>113.47578754929661</v>
      </c>
    </row>
    <row r="72" spans="1:10" x14ac:dyDescent="0.25">
      <c r="A72" s="13">
        <f t="shared" si="7"/>
        <v>69</v>
      </c>
      <c r="B72" s="9">
        <v>41214</v>
      </c>
      <c r="C72">
        <v>142.14999399999999</v>
      </c>
      <c r="D72" s="10">
        <v>74.178352000000004</v>
      </c>
      <c r="E72" s="10">
        <f t="shared" si="8"/>
        <v>5.6596248039775254E-3</v>
      </c>
      <c r="F72" s="10">
        <f t="shared" si="9"/>
        <v>2.6379913219469753E-3</v>
      </c>
      <c r="G72" s="11">
        <f t="shared" si="10"/>
        <v>4.4509714111653055E-3</v>
      </c>
      <c r="H72" s="2">
        <f t="shared" si="11"/>
        <v>95.85946504158224</v>
      </c>
      <c r="I72" s="2">
        <f t="shared" si="11"/>
        <v>139.40702923222483</v>
      </c>
      <c r="J72" s="2">
        <f t="shared" si="11"/>
        <v>113.980865035538</v>
      </c>
    </row>
    <row r="73" spans="1:10" x14ac:dyDescent="0.25">
      <c r="A73" s="13">
        <f t="shared" si="7"/>
        <v>70</v>
      </c>
      <c r="B73" s="9">
        <v>41244</v>
      </c>
      <c r="C73">
        <v>142.41000399999999</v>
      </c>
      <c r="D73" s="10">
        <v>73.383598000000006</v>
      </c>
      <c r="E73" s="10">
        <f t="shared" si="8"/>
        <v>1.8291242418202458E-3</v>
      </c>
      <c r="F73" s="10">
        <f t="shared" si="9"/>
        <v>-1.0714096209632706E-2</v>
      </c>
      <c r="G73" s="11">
        <f t="shared" si="10"/>
        <v>-3.1881639387609357E-3</v>
      </c>
      <c r="H73" s="2">
        <f t="shared" si="11"/>
        <v>96.034803912897715</v>
      </c>
      <c r="I73" s="2">
        <f t="shared" si="11"/>
        <v>137.9134089087317</v>
      </c>
      <c r="J73" s="2">
        <f t="shared" si="11"/>
        <v>113.61747535192292</v>
      </c>
    </row>
    <row r="74" spans="1:10" x14ac:dyDescent="0.25">
      <c r="A74" s="13">
        <f t="shared" si="7"/>
        <v>71</v>
      </c>
      <c r="B74" s="9">
        <v>41275</v>
      </c>
      <c r="C74">
        <v>149.699997</v>
      </c>
      <c r="D74" s="10">
        <v>73.020706000000004</v>
      </c>
      <c r="E74" s="10">
        <f t="shared" si="8"/>
        <v>5.1190174813842582E-2</v>
      </c>
      <c r="F74" s="10">
        <f t="shared" si="9"/>
        <v>-4.9451377404525765E-3</v>
      </c>
      <c r="G74" s="11">
        <f t="shared" si="10"/>
        <v>2.8736049792124515E-2</v>
      </c>
      <c r="H74" s="2">
        <f t="shared" si="11"/>
        <v>100.95084231341204</v>
      </c>
      <c r="I74" s="2">
        <f t="shared" si="11"/>
        <v>137.23140810542264</v>
      </c>
      <c r="J74" s="2">
        <f t="shared" si="11"/>
        <v>116.88239278089125</v>
      </c>
    </row>
    <row r="75" spans="1:10" x14ac:dyDescent="0.25">
      <c r="A75" s="13">
        <f t="shared" si="7"/>
        <v>72</v>
      </c>
      <c r="B75" s="9">
        <v>41306</v>
      </c>
      <c r="C75">
        <v>151.61000100000001</v>
      </c>
      <c r="D75" s="10">
        <v>73.265663000000004</v>
      </c>
      <c r="E75" s="10">
        <f t="shared" si="8"/>
        <v>1.2758878011200014E-2</v>
      </c>
      <c r="F75" s="10">
        <f t="shared" si="9"/>
        <v>3.3546238240971249E-3</v>
      </c>
      <c r="G75" s="11">
        <f t="shared" si="10"/>
        <v>8.9971763363588583E-3</v>
      </c>
      <c r="H75" s="2">
        <f t="shared" si="11"/>
        <v>102.23886179561676</v>
      </c>
      <c r="I75" s="2">
        <f t="shared" si="11"/>
        <v>137.69176785646749</v>
      </c>
      <c r="J75" s="2">
        <f t="shared" si="11"/>
        <v>117.93400427935647</v>
      </c>
    </row>
    <row r="76" spans="1:10" x14ac:dyDescent="0.25">
      <c r="A76" s="13">
        <f t="shared" si="7"/>
        <v>73</v>
      </c>
      <c r="B76" s="9">
        <v>41334</v>
      </c>
      <c r="C76">
        <v>156.66999799999999</v>
      </c>
      <c r="D76" s="10">
        <v>73.332808999999997</v>
      </c>
      <c r="E76" s="10">
        <f t="shared" si="8"/>
        <v>3.3375087175152585E-2</v>
      </c>
      <c r="F76" s="10">
        <f t="shared" si="9"/>
        <v>9.1647297315788911E-4</v>
      </c>
      <c r="G76" s="11">
        <f t="shared" si="10"/>
        <v>2.0391641494354705E-2</v>
      </c>
      <c r="H76" s="2">
        <f t="shared" si="11"/>
        <v>105.65109272073384</v>
      </c>
      <c r="I76" s="2">
        <f t="shared" si="11"/>
        <v>137.81795864033427</v>
      </c>
      <c r="J76" s="2">
        <f t="shared" si="11"/>
        <v>120.33887221461481</v>
      </c>
    </row>
    <row r="77" spans="1:10" x14ac:dyDescent="0.25">
      <c r="A77" s="13">
        <f t="shared" si="7"/>
        <v>74</v>
      </c>
      <c r="B77" s="9">
        <v>41365</v>
      </c>
      <c r="C77">
        <v>159.679993</v>
      </c>
      <c r="D77" s="10">
        <v>73.944023000000001</v>
      </c>
      <c r="E77" s="10">
        <f t="shared" si="8"/>
        <v>1.9212325514933681E-2</v>
      </c>
      <c r="F77" s="10">
        <f t="shared" si="9"/>
        <v>8.3347959574275876E-3</v>
      </c>
      <c r="G77" s="11">
        <f t="shared" si="10"/>
        <v>1.4861313691931244E-2</v>
      </c>
      <c r="H77" s="2">
        <f t="shared" si="11"/>
        <v>107.68089590509302</v>
      </c>
      <c r="I77" s="2">
        <f t="shared" si="11"/>
        <v>138.96664320487065</v>
      </c>
      <c r="J77" s="2">
        <f t="shared" si="11"/>
        <v>122.12726594392944</v>
      </c>
    </row>
    <row r="78" spans="1:10" x14ac:dyDescent="0.25">
      <c r="A78" s="13">
        <f t="shared" si="7"/>
        <v>75</v>
      </c>
      <c r="B78" s="9">
        <v>41395</v>
      </c>
      <c r="C78">
        <v>163.449997</v>
      </c>
      <c r="D78" s="10">
        <v>72.499245000000002</v>
      </c>
      <c r="E78" s="10">
        <f t="shared" si="8"/>
        <v>2.3609745523974324E-2</v>
      </c>
      <c r="F78" s="10">
        <f t="shared" si="9"/>
        <v>-1.9538807078430143E-2</v>
      </c>
      <c r="G78" s="11">
        <f t="shared" si="10"/>
        <v>6.3503244830125354E-3</v>
      </c>
      <c r="H78" s="2">
        <f t="shared" si="11"/>
        <v>110.22321445520583</v>
      </c>
      <c r="I78" s="2">
        <f t="shared" si="11"/>
        <v>136.25140077295364</v>
      </c>
      <c r="J78" s="2">
        <f t="shared" si="11"/>
        <v>122.90281371089657</v>
      </c>
    </row>
    <row r="79" spans="1:10" x14ac:dyDescent="0.25">
      <c r="A79" s="13">
        <f t="shared" si="7"/>
        <v>76</v>
      </c>
      <c r="B79" s="9">
        <v>41426</v>
      </c>
      <c r="C79">
        <v>160.41999799999999</v>
      </c>
      <c r="D79" s="10">
        <v>71.299087999999998</v>
      </c>
      <c r="E79" s="10">
        <f t="shared" si="8"/>
        <v>-1.8537773359518672E-2</v>
      </c>
      <c r="F79" s="10">
        <f t="shared" si="9"/>
        <v>-1.6554062045749607E-2</v>
      </c>
      <c r="G79" s="11">
        <f t="shared" si="10"/>
        <v>-1.7744288834011045E-2</v>
      </c>
      <c r="H79" s="2">
        <f t="shared" si="11"/>
        <v>108.1799214866776</v>
      </c>
      <c r="I79" s="2">
        <f t="shared" si="11"/>
        <v>133.99588663073789</v>
      </c>
      <c r="J79" s="2">
        <f t="shared" si="11"/>
        <v>120.72199068589777</v>
      </c>
    </row>
    <row r="80" spans="1:10" x14ac:dyDescent="0.25">
      <c r="A80" s="13">
        <f t="shared" si="7"/>
        <v>77</v>
      </c>
      <c r="B80" s="9">
        <v>41456</v>
      </c>
      <c r="C80">
        <v>168.71000699999999</v>
      </c>
      <c r="D80" s="10">
        <v>71.565804</v>
      </c>
      <c r="E80" s="10">
        <f t="shared" si="8"/>
        <v>5.1676905020282993E-2</v>
      </c>
      <c r="F80" s="10">
        <f t="shared" si="9"/>
        <v>3.7408052119825008E-3</v>
      </c>
      <c r="G80" s="11">
        <f t="shared" si="10"/>
        <v>3.2502465096962793E-2</v>
      </c>
      <c r="H80" s="2">
        <f t="shared" si="11"/>
        <v>113.77032501444631</v>
      </c>
      <c r="I80" s="2">
        <f t="shared" si="11"/>
        <v>134.49713914183036</v>
      </c>
      <c r="J80" s="2">
        <f t="shared" si="11"/>
        <v>124.64575297460202</v>
      </c>
    </row>
    <row r="81" spans="1:10" x14ac:dyDescent="0.25">
      <c r="A81" s="13">
        <f t="shared" si="7"/>
        <v>78</v>
      </c>
      <c r="B81" s="9">
        <v>41487</v>
      </c>
      <c r="C81">
        <v>163.64999399999999</v>
      </c>
      <c r="D81" s="10">
        <v>70.952644000000006</v>
      </c>
      <c r="E81" s="10">
        <f t="shared" si="8"/>
        <v>-2.9992370280679359E-2</v>
      </c>
      <c r="F81" s="10">
        <f t="shared" si="9"/>
        <v>-8.5677791029915573E-3</v>
      </c>
      <c r="G81" s="11">
        <f t="shared" si="10"/>
        <v>-2.1422533809604238E-2</v>
      </c>
      <c r="H81" s="2">
        <f t="shared" si="11"/>
        <v>110.3580832996598</v>
      </c>
      <c r="I81" s="2">
        <f t="shared" si="11"/>
        <v>133.34479736367885</v>
      </c>
      <c r="J81" s="2">
        <f t="shared" si="11"/>
        <v>121.97552511728003</v>
      </c>
    </row>
    <row r="82" spans="1:10" x14ac:dyDescent="0.25">
      <c r="A82" s="13">
        <f t="shared" si="7"/>
        <v>79</v>
      </c>
      <c r="B82" s="9">
        <v>41518</v>
      </c>
      <c r="C82">
        <v>168.009995</v>
      </c>
      <c r="D82" s="10">
        <v>71.736923000000004</v>
      </c>
      <c r="E82" s="10">
        <f t="shared" si="8"/>
        <v>2.6642231346491796E-2</v>
      </c>
      <c r="F82" s="10">
        <f t="shared" si="9"/>
        <v>1.1053555664535919E-2</v>
      </c>
      <c r="G82" s="11">
        <f t="shared" si="10"/>
        <v>2.0406761073709444E-2</v>
      </c>
      <c r="H82" s="2">
        <f t="shared" si="11"/>
        <v>113.29826888588474</v>
      </c>
      <c r="I82" s="2">
        <f t="shared" si="11"/>
        <v>134.81873150391453</v>
      </c>
      <c r="J82" s="2">
        <f t="shared" si="11"/>
        <v>124.46465051518862</v>
      </c>
    </row>
    <row r="83" spans="1:10" x14ac:dyDescent="0.25">
      <c r="A83" s="13">
        <f t="shared" si="7"/>
        <v>80</v>
      </c>
      <c r="B83" s="9">
        <v>41548</v>
      </c>
      <c r="C83">
        <v>175.78999300000001</v>
      </c>
      <c r="D83" s="10">
        <v>72.352508999999998</v>
      </c>
      <c r="E83" s="10">
        <f t="shared" si="8"/>
        <v>4.6306756928360171E-2</v>
      </c>
      <c r="F83" s="10">
        <f t="shared" si="9"/>
        <v>8.5811598024632119E-3</v>
      </c>
      <c r="G83" s="11">
        <f t="shared" si="10"/>
        <v>3.1216518078001385E-2</v>
      </c>
      <c r="H83" s="2">
        <f t="shared" si="11"/>
        <v>118.54474428358739</v>
      </c>
      <c r="I83" s="2">
        <f t="shared" si="11"/>
        <v>135.97563258331502</v>
      </c>
      <c r="J83" s="2">
        <f t="shared" si="11"/>
        <v>128.35000352806813</v>
      </c>
    </row>
    <row r="84" spans="1:10" x14ac:dyDescent="0.25">
      <c r="A84" s="13">
        <f t="shared" si="7"/>
        <v>81</v>
      </c>
      <c r="B84" s="9">
        <v>41579</v>
      </c>
      <c r="C84">
        <v>181</v>
      </c>
      <c r="D84" s="10">
        <v>72.132568000000006</v>
      </c>
      <c r="E84" s="10">
        <f t="shared" si="8"/>
        <v>2.9637676815881031E-2</v>
      </c>
      <c r="F84" s="10">
        <f t="shared" si="9"/>
        <v>-3.0398531169111287E-3</v>
      </c>
      <c r="G84" s="11">
        <f t="shared" si="10"/>
        <v>1.6566664842764166E-2</v>
      </c>
      <c r="H84" s="2">
        <f t="shared" si="11"/>
        <v>122.05813510288561</v>
      </c>
      <c r="I84" s="2">
        <f t="shared" si="11"/>
        <v>135.56228663278267</v>
      </c>
      <c r="J84" s="2">
        <f t="shared" si="11"/>
        <v>130.47633501908524</v>
      </c>
    </row>
    <row r="85" spans="1:10" x14ac:dyDescent="0.25">
      <c r="A85" s="13">
        <f t="shared" si="7"/>
        <v>82</v>
      </c>
      <c r="B85" s="9">
        <v>41609</v>
      </c>
      <c r="C85">
        <v>184.69000199999999</v>
      </c>
      <c r="D85" s="10">
        <v>71.462829999999997</v>
      </c>
      <c r="E85" s="10">
        <f t="shared" si="8"/>
        <v>2.0386751381215484E-2</v>
      </c>
      <c r="F85" s="10">
        <f t="shared" si="9"/>
        <v>-9.2848212474566649E-3</v>
      </c>
      <c r="G85" s="11">
        <f t="shared" si="10"/>
        <v>8.5181223297466236E-3</v>
      </c>
      <c r="H85" s="2">
        <f t="shared" si="11"/>
        <v>124.54650395728295</v>
      </c>
      <c r="I85" s="2">
        <f t="shared" si="11"/>
        <v>134.30361503350079</v>
      </c>
      <c r="J85" s="2">
        <f t="shared" si="11"/>
        <v>131.58774840191481</v>
      </c>
    </row>
    <row r="86" spans="1:10" x14ac:dyDescent="0.25">
      <c r="A86" s="13">
        <f t="shared" si="7"/>
        <v>83</v>
      </c>
      <c r="B86" s="9">
        <v>41640</v>
      </c>
      <c r="C86">
        <v>178.179993</v>
      </c>
      <c r="D86" s="10">
        <v>72.782416999999995</v>
      </c>
      <c r="E86" s="10">
        <f t="shared" si="8"/>
        <v>-3.5248302179345936E-2</v>
      </c>
      <c r="F86" s="10">
        <f t="shared" si="9"/>
        <v>1.8465361643248634E-2</v>
      </c>
      <c r="G86" s="11">
        <f t="shared" si="10"/>
        <v>-1.3762836650308106E-2</v>
      </c>
      <c r="H86" s="2">
        <f t="shared" si="11"/>
        <v>120.15645115041553</v>
      </c>
      <c r="I86" s="2">
        <f t="shared" si="11"/>
        <v>136.78357985509004</v>
      </c>
      <c r="J86" s="2">
        <f t="shared" si="11"/>
        <v>129.77672771547742</v>
      </c>
    </row>
    <row r="87" spans="1:10" x14ac:dyDescent="0.25">
      <c r="A87" s="13">
        <f t="shared" si="7"/>
        <v>84</v>
      </c>
      <c r="B87" s="9">
        <v>41671</v>
      </c>
      <c r="C87">
        <v>186.28999300000001</v>
      </c>
      <c r="D87" s="10">
        <v>72.970444000000001</v>
      </c>
      <c r="E87" s="10">
        <f t="shared" si="8"/>
        <v>4.5515772357225481E-2</v>
      </c>
      <c r="F87" s="10">
        <f t="shared" si="9"/>
        <v>2.5834124195134311E-3</v>
      </c>
      <c r="G87" s="11">
        <f t="shared" si="10"/>
        <v>2.834282838214066E-2</v>
      </c>
      <c r="H87" s="2">
        <f t="shared" si="11"/>
        <v>125.62546482822994</v>
      </c>
      <c r="I87" s="2">
        <f t="shared" si="11"/>
        <v>137.13694825407319</v>
      </c>
      <c r="J87" s="2">
        <f t="shared" si="11"/>
        <v>133.45496723711301</v>
      </c>
    </row>
    <row r="88" spans="1:10" x14ac:dyDescent="0.25">
      <c r="A88" s="13">
        <f t="shared" si="7"/>
        <v>85</v>
      </c>
      <c r="B88" s="9">
        <v>41699</v>
      </c>
      <c r="C88">
        <v>187.009995</v>
      </c>
      <c r="D88" s="10">
        <v>72.846435999999997</v>
      </c>
      <c r="E88" s="10">
        <f t="shared" si="8"/>
        <v>3.8649526386529409E-3</v>
      </c>
      <c r="F88" s="10">
        <f t="shared" si="9"/>
        <v>-1.6994277847617312E-3</v>
      </c>
      <c r="G88" s="11">
        <f t="shared" si="10"/>
        <v>1.6392004692870718E-3</v>
      </c>
      <c r="H88" s="2">
        <f t="shared" si="11"/>
        <v>126.11100129999981</v>
      </c>
      <c r="I88" s="2">
        <f t="shared" si="11"/>
        <v>136.90389391389277</v>
      </c>
      <c r="J88" s="2">
        <f t="shared" si="11"/>
        <v>133.67372668203677</v>
      </c>
    </row>
    <row r="89" spans="1:10" x14ac:dyDescent="0.25">
      <c r="A89" s="13">
        <f t="shared" si="7"/>
        <v>86</v>
      </c>
      <c r="B89" s="9">
        <v>41730</v>
      </c>
      <c r="C89">
        <v>188.30999800000001</v>
      </c>
      <c r="D89" s="10">
        <v>73.414176999999995</v>
      </c>
      <c r="E89" s="10">
        <f t="shared" si="8"/>
        <v>6.9515161475728338E-3</v>
      </c>
      <c r="F89" s="10">
        <f t="shared" si="9"/>
        <v>7.7936688625370731E-3</v>
      </c>
      <c r="G89" s="11">
        <f t="shared" si="10"/>
        <v>7.2883772335585288E-3</v>
      </c>
      <c r="H89" s="2">
        <f t="shared" si="11"/>
        <v>126.98766396192335</v>
      </c>
      <c r="I89" s="2">
        <f t="shared" si="11"/>
        <v>137.97087752904955</v>
      </c>
      <c r="J89" s="2">
        <f t="shared" si="11"/>
        <v>134.64799122831107</v>
      </c>
    </row>
    <row r="90" spans="1:10" x14ac:dyDescent="0.25">
      <c r="A90" s="13">
        <f t="shared" si="7"/>
        <v>87</v>
      </c>
      <c r="B90" s="9">
        <v>41760</v>
      </c>
      <c r="C90">
        <v>192.679993</v>
      </c>
      <c r="D90" s="10">
        <v>74.032875000000004</v>
      </c>
      <c r="E90" s="10">
        <f t="shared" si="8"/>
        <v>2.320638864857294E-2</v>
      </c>
      <c r="F90" s="10">
        <f t="shared" si="9"/>
        <v>8.4275003178202468E-3</v>
      </c>
      <c r="G90" s="11">
        <f t="shared" si="10"/>
        <v>1.7294833316271862E-2</v>
      </c>
      <c r="H90" s="2">
        <f t="shared" si="11"/>
        <v>129.93458904539813</v>
      </c>
      <c r="I90" s="2">
        <f t="shared" si="11"/>
        <v>139.13362714327556</v>
      </c>
      <c r="J90" s="2">
        <f t="shared" si="11"/>
        <v>136.97670579297557</v>
      </c>
    </row>
    <row r="91" spans="1:10" x14ac:dyDescent="0.25">
      <c r="A91" s="13">
        <f t="shared" si="7"/>
        <v>88</v>
      </c>
      <c r="B91" s="9">
        <v>41791</v>
      </c>
      <c r="C91">
        <v>195.720001</v>
      </c>
      <c r="D91" s="10">
        <v>74.095794999999995</v>
      </c>
      <c r="E91" s="10">
        <f t="shared" si="8"/>
        <v>1.5777496940224678E-2</v>
      </c>
      <c r="F91" s="10">
        <f t="shared" si="9"/>
        <v>8.4989269969582004E-4</v>
      </c>
      <c r="G91" s="11">
        <f t="shared" si="10"/>
        <v>9.8064552440131347E-3</v>
      </c>
      <c r="H91" s="2">
        <f t="shared" si="11"/>
        <v>131.98463162649125</v>
      </c>
      <c r="I91" s="2">
        <f t="shared" si="11"/>
        <v>139.25187579726682</v>
      </c>
      <c r="J91" s="2">
        <f t="shared" si="11"/>
        <v>138.31996172780674</v>
      </c>
    </row>
    <row r="92" spans="1:10" x14ac:dyDescent="0.25">
      <c r="A92" s="13">
        <f t="shared" si="7"/>
        <v>89</v>
      </c>
      <c r="B92" s="9">
        <v>41821</v>
      </c>
      <c r="C92">
        <v>193.08999600000001</v>
      </c>
      <c r="D92" s="10">
        <v>73.895591999999994</v>
      </c>
      <c r="E92" s="10">
        <f t="shared" si="8"/>
        <v>-1.3437589344790446E-2</v>
      </c>
      <c r="F92" s="10">
        <f t="shared" si="9"/>
        <v>-2.7019482009741358E-3</v>
      </c>
      <c r="G92" s="11">
        <f t="shared" si="10"/>
        <v>-9.1433328872639226E-3</v>
      </c>
      <c r="H92" s="2">
        <f t="shared" si="11"/>
        <v>130.21107634687101</v>
      </c>
      <c r="I92" s="2">
        <f t="shared" si="11"/>
        <v>138.87562444197411</v>
      </c>
      <c r="J92" s="2">
        <f t="shared" si="11"/>
        <v>137.05525627277581</v>
      </c>
    </row>
    <row r="93" spans="1:10" x14ac:dyDescent="0.25">
      <c r="A93" s="13">
        <f t="shared" si="7"/>
        <v>90</v>
      </c>
      <c r="B93" s="9">
        <v>41852</v>
      </c>
      <c r="C93">
        <v>200.71000699999999</v>
      </c>
      <c r="D93" s="10">
        <v>74.738533000000004</v>
      </c>
      <c r="E93" s="10">
        <f t="shared" si="8"/>
        <v>3.9463520419773523E-2</v>
      </c>
      <c r="F93" s="10">
        <f t="shared" si="9"/>
        <v>1.1407189213668012E-2</v>
      </c>
      <c r="G93" s="11">
        <f t="shared" si="10"/>
        <v>2.8240987937331319E-2</v>
      </c>
      <c r="H93" s="2">
        <f t="shared" si="11"/>
        <v>135.34966381716643</v>
      </c>
      <c r="I93" s="2">
        <f t="shared" si="11"/>
        <v>140.45980496715001</v>
      </c>
      <c r="J93" s="2">
        <f t="shared" si="11"/>
        <v>140.92583211192311</v>
      </c>
    </row>
    <row r="94" spans="1:10" x14ac:dyDescent="0.25">
      <c r="A94" s="13">
        <f t="shared" si="7"/>
        <v>91</v>
      </c>
      <c r="B94" s="9">
        <v>41883</v>
      </c>
      <c r="C94">
        <v>197.020004</v>
      </c>
      <c r="D94" s="10">
        <v>74.306113999999994</v>
      </c>
      <c r="E94" s="10">
        <f t="shared" si="8"/>
        <v>-1.8384748499361003E-2</v>
      </c>
      <c r="F94" s="10">
        <f t="shared" si="9"/>
        <v>-5.7857571274513298E-3</v>
      </c>
      <c r="G94" s="11">
        <f t="shared" si="10"/>
        <v>-1.3345151950597134E-2</v>
      </c>
      <c r="H94" s="2">
        <f t="shared" si="11"/>
        <v>132.86129428841477</v>
      </c>
      <c r="I94" s="2">
        <f t="shared" si="11"/>
        <v>139.6471386494409</v>
      </c>
      <c r="J94" s="2">
        <f t="shared" si="11"/>
        <v>139.04515546862515</v>
      </c>
    </row>
    <row r="95" spans="1:10" x14ac:dyDescent="0.25">
      <c r="A95" s="13">
        <f t="shared" si="7"/>
        <v>92</v>
      </c>
      <c r="B95" s="9">
        <v>41913</v>
      </c>
      <c r="C95">
        <v>201.66000399999999</v>
      </c>
      <c r="D95" s="10">
        <v>74.858124000000004</v>
      </c>
      <c r="E95" s="10">
        <f t="shared" si="8"/>
        <v>2.3550908059061681E-2</v>
      </c>
      <c r="F95" s="10">
        <f t="shared" si="9"/>
        <v>7.4288637944384117E-3</v>
      </c>
      <c r="G95" s="11">
        <f t="shared" si="10"/>
        <v>1.7102090353212373E-2</v>
      </c>
      <c r="H95" s="2">
        <f t="shared" si="11"/>
        <v>135.99029841480916</v>
      </c>
      <c r="I95" s="2">
        <f t="shared" si="11"/>
        <v>140.68455822175065</v>
      </c>
      <c r="J95" s="2">
        <f t="shared" si="11"/>
        <v>141.42311828062606</v>
      </c>
    </row>
    <row r="96" spans="1:10" x14ac:dyDescent="0.25">
      <c r="A96" s="13">
        <f t="shared" si="7"/>
        <v>93</v>
      </c>
      <c r="B96" s="9">
        <v>41944</v>
      </c>
      <c r="C96">
        <v>207.199997</v>
      </c>
      <c r="D96" s="10">
        <v>75.470139000000003</v>
      </c>
      <c r="E96" s="10">
        <f t="shared" si="8"/>
        <v>2.7471947288070231E-2</v>
      </c>
      <c r="F96" s="10">
        <f t="shared" si="9"/>
        <v>8.1756657433733615E-3</v>
      </c>
      <c r="G96" s="11">
        <f t="shared" si="10"/>
        <v>1.9753434670191482E-2</v>
      </c>
      <c r="H96" s="2">
        <f t="shared" si="11"/>
        <v>139.72621672454974</v>
      </c>
      <c r="I96" s="2">
        <f t="shared" si="11"/>
        <v>141.83474814502583</v>
      </c>
      <c r="J96" s="2">
        <f t="shared" si="11"/>
        <v>144.21671060843718</v>
      </c>
    </row>
    <row r="97" spans="1:10" x14ac:dyDescent="0.25">
      <c r="A97" s="13">
        <f t="shared" si="7"/>
        <v>94</v>
      </c>
      <c r="B97" s="9">
        <v>41974</v>
      </c>
      <c r="C97">
        <v>205.53999300000001</v>
      </c>
      <c r="D97" s="10">
        <v>75.172318000000004</v>
      </c>
      <c r="E97" s="10">
        <f t="shared" si="8"/>
        <v>-8.011602432600351E-3</v>
      </c>
      <c r="F97" s="10">
        <f t="shared" si="9"/>
        <v>-3.9462097717880562E-3</v>
      </c>
      <c r="G97" s="11">
        <f t="shared" si="10"/>
        <v>-6.3854453682754327E-3</v>
      </c>
      <c r="H97" s="2">
        <f t="shared" si="11"/>
        <v>138.60678582674129</v>
      </c>
      <c r="I97" s="2">
        <f t="shared" si="11"/>
        <v>141.27503847591683</v>
      </c>
      <c r="J97" s="2">
        <f t="shared" si="11"/>
        <v>143.29582268165461</v>
      </c>
    </row>
    <row r="98" spans="1:10" x14ac:dyDescent="0.25">
      <c r="A98" s="13">
        <f t="shared" si="7"/>
        <v>95</v>
      </c>
      <c r="B98" s="9">
        <v>42005</v>
      </c>
      <c r="C98">
        <v>199.449997</v>
      </c>
      <c r="D98" s="10">
        <v>77.333281999999997</v>
      </c>
      <c r="E98" s="10">
        <f t="shared" si="8"/>
        <v>-2.9629250790137007E-2</v>
      </c>
      <c r="F98" s="10">
        <f t="shared" si="9"/>
        <v>2.87468054397364E-2</v>
      </c>
      <c r="G98" s="11">
        <f t="shared" si="10"/>
        <v>-6.2788282981876432E-3</v>
      </c>
      <c r="H98" s="2">
        <f t="shared" si="11"/>
        <v>134.49997060826595</v>
      </c>
      <c r="I98" s="2">
        <f t="shared" si="11"/>
        <v>145.33624452047528</v>
      </c>
      <c r="J98" s="2">
        <f t="shared" si="11"/>
        <v>142.39609281518898</v>
      </c>
    </row>
    <row r="99" spans="1:10" x14ac:dyDescent="0.25">
      <c r="A99" s="13">
        <f t="shared" si="7"/>
        <v>96</v>
      </c>
      <c r="B99" s="9">
        <v>42036</v>
      </c>
      <c r="C99">
        <v>210.66000399999999</v>
      </c>
      <c r="D99" s="10">
        <v>76.168907000000004</v>
      </c>
      <c r="E99" s="10">
        <f t="shared" si="8"/>
        <v>5.620459848891346E-2</v>
      </c>
      <c r="F99" s="10">
        <f t="shared" si="9"/>
        <v>-1.5056583270318113E-2</v>
      </c>
      <c r="G99" s="11">
        <f t="shared" si="10"/>
        <v>2.7700125785220832E-2</v>
      </c>
      <c r="H99" s="2">
        <f t="shared" si="11"/>
        <v>142.05948745307421</v>
      </c>
      <c r="I99" s="2">
        <f t="shared" si="11"/>
        <v>143.14797725265743</v>
      </c>
      <c r="J99" s="2">
        <f t="shared" si="11"/>
        <v>146.34048249749367</v>
      </c>
    </row>
    <row r="100" spans="1:10" x14ac:dyDescent="0.25">
      <c r="A100" s="13">
        <f t="shared" si="7"/>
        <v>97</v>
      </c>
      <c r="B100" s="9">
        <v>42064</v>
      </c>
      <c r="C100">
        <v>206.429993</v>
      </c>
      <c r="D100" s="10">
        <v>76.589202999999998</v>
      </c>
      <c r="E100" s="10">
        <f t="shared" si="8"/>
        <v>-2.0079801194725078E-2</v>
      </c>
      <c r="F100" s="10">
        <f t="shared" si="9"/>
        <v>5.5179471066848507E-3</v>
      </c>
      <c r="G100" s="11">
        <f t="shared" si="10"/>
        <v>-9.8407018741611067E-3</v>
      </c>
      <c r="H100" s="2">
        <f t="shared" si="11"/>
        <v>139.20696118719195</v>
      </c>
      <c r="I100" s="2">
        <f t="shared" si="11"/>
        <v>143.93786021956652</v>
      </c>
      <c r="J100" s="2">
        <f t="shared" si="11"/>
        <v>144.90038943711494</v>
      </c>
    </row>
    <row r="101" spans="1:10" x14ac:dyDescent="0.25">
      <c r="A101" s="13">
        <f t="shared" si="7"/>
        <v>98</v>
      </c>
      <c r="B101" s="9">
        <v>42095</v>
      </c>
      <c r="C101">
        <v>208.46000699999999</v>
      </c>
      <c r="D101" s="10">
        <v>76.315369000000004</v>
      </c>
      <c r="E101" s="10">
        <f t="shared" si="8"/>
        <v>9.8339101333981827E-3</v>
      </c>
      <c r="F101" s="10">
        <f t="shared" si="9"/>
        <v>-3.5753603546441193E-3</v>
      </c>
      <c r="G101" s="11">
        <f t="shared" si="10"/>
        <v>4.4702019381812619E-3</v>
      </c>
      <c r="H101" s="2">
        <f t="shared" si="11"/>
        <v>140.57590993345025</v>
      </c>
      <c r="I101" s="2">
        <f t="shared" si="11"/>
        <v>143.42323050060517</v>
      </c>
      <c r="J101" s="2">
        <f t="shared" si="11"/>
        <v>145.54812343881994</v>
      </c>
    </row>
    <row r="102" spans="1:10" x14ac:dyDescent="0.25">
      <c r="A102" s="13">
        <f t="shared" si="7"/>
        <v>99</v>
      </c>
      <c r="B102" s="9">
        <v>42125</v>
      </c>
      <c r="C102">
        <v>211.13999899999999</v>
      </c>
      <c r="D102" s="10">
        <v>75.813514999999995</v>
      </c>
      <c r="E102" s="10">
        <f t="shared" si="8"/>
        <v>1.2856144632097166E-2</v>
      </c>
      <c r="F102" s="10">
        <f t="shared" si="9"/>
        <v>-6.5760541628254732E-3</v>
      </c>
      <c r="G102" s="11">
        <f t="shared" si="10"/>
        <v>5.0832651141281097E-3</v>
      </c>
      <c r="H102" s="2">
        <f t="shared" si="11"/>
        <v>142.38317416334334</v>
      </c>
      <c r="I102" s="2">
        <f t="shared" si="11"/>
        <v>142.48007156862579</v>
      </c>
      <c r="J102" s="2">
        <f t="shared" si="11"/>
        <v>146.28798313712332</v>
      </c>
    </row>
    <row r="103" spans="1:10" x14ac:dyDescent="0.25">
      <c r="A103" s="13">
        <f t="shared" si="7"/>
        <v>100</v>
      </c>
      <c r="B103" s="9">
        <v>42156</v>
      </c>
      <c r="C103">
        <v>205.88999899999999</v>
      </c>
      <c r="D103" s="10">
        <v>74.962669000000005</v>
      </c>
      <c r="E103" s="10">
        <f t="shared" si="8"/>
        <v>-2.4865018588922094E-2</v>
      </c>
      <c r="F103" s="10">
        <f t="shared" si="9"/>
        <v>-1.1222880247670708E-2</v>
      </c>
      <c r="G103" s="11">
        <f t="shared" si="10"/>
        <v>-1.9408163252421541E-2</v>
      </c>
      <c r="H103" s="2">
        <f t="shared" si="11"/>
        <v>138.84281389102208</v>
      </c>
      <c r="I103" s="2">
        <f t="shared" si="11"/>
        <v>140.88103478773155</v>
      </c>
      <c r="J103" s="2">
        <f t="shared" si="11"/>
        <v>143.44880207853055</v>
      </c>
    </row>
    <row r="104" spans="1:10" x14ac:dyDescent="0.25">
      <c r="A104" s="13">
        <f t="shared" si="7"/>
        <v>101</v>
      </c>
      <c r="B104" s="9">
        <v>42186</v>
      </c>
      <c r="C104">
        <v>210.449997</v>
      </c>
      <c r="D104" s="10">
        <v>75.622794999999996</v>
      </c>
      <c r="E104" s="10">
        <f t="shared" si="8"/>
        <v>2.2147739191547666E-2</v>
      </c>
      <c r="F104" s="10">
        <f t="shared" si="9"/>
        <v>8.8060631885984453E-3</v>
      </c>
      <c r="G104" s="11">
        <f t="shared" si="10"/>
        <v>1.6811068790367978E-2</v>
      </c>
      <c r="H104" s="2">
        <f t="shared" si="11"/>
        <v>141.91786832170104</v>
      </c>
      <c r="I104" s="2">
        <f t="shared" si="11"/>
        <v>142.12164208214745</v>
      </c>
      <c r="J104" s="2">
        <f t="shared" si="11"/>
        <v>145.8603297581686</v>
      </c>
    </row>
    <row r="105" spans="1:10" x14ac:dyDescent="0.25">
      <c r="A105" s="13">
        <f t="shared" si="7"/>
        <v>102</v>
      </c>
      <c r="B105" s="9">
        <v>42217</v>
      </c>
      <c r="C105">
        <v>199.16000399999999</v>
      </c>
      <c r="D105" s="10">
        <v>75.432518000000002</v>
      </c>
      <c r="E105" s="10">
        <f t="shared" si="8"/>
        <v>-5.3646914520982469E-2</v>
      </c>
      <c r="F105" s="10">
        <f t="shared" si="9"/>
        <v>-2.5161328670805228E-3</v>
      </c>
      <c r="G105" s="11">
        <f t="shared" si="10"/>
        <v>-3.3194601859421691E-2</v>
      </c>
      <c r="H105" s="2">
        <f t="shared" si="11"/>
        <v>134.30441257084669</v>
      </c>
      <c r="I105" s="2">
        <f t="shared" si="11"/>
        <v>141.7640451473811</v>
      </c>
      <c r="J105" s="2">
        <f t="shared" si="11"/>
        <v>141.01855418476225</v>
      </c>
    </row>
    <row r="106" spans="1:10" x14ac:dyDescent="0.25">
      <c r="A106" s="13">
        <f t="shared" si="7"/>
        <v>103</v>
      </c>
      <c r="B106" s="9">
        <v>42248</v>
      </c>
      <c r="C106">
        <v>191.58999600000001</v>
      </c>
      <c r="D106" s="10">
        <v>76.043243000000004</v>
      </c>
      <c r="E106" s="10">
        <f t="shared" si="8"/>
        <v>-3.8009679895366855E-2</v>
      </c>
      <c r="F106" s="10">
        <f t="shared" si="9"/>
        <v>8.0963093396935193E-3</v>
      </c>
      <c r="G106" s="11">
        <f t="shared" si="10"/>
        <v>-1.9567284201342704E-2</v>
      </c>
      <c r="H106" s="2">
        <f t="shared" si="11"/>
        <v>129.19954484049353</v>
      </c>
      <c r="I106" s="2">
        <f t="shared" si="11"/>
        <v>142.91181071014057</v>
      </c>
      <c r="J106" s="2">
        <f t="shared" si="11"/>
        <v>138.25920405736656</v>
      </c>
    </row>
    <row r="107" spans="1:10" x14ac:dyDescent="0.25">
      <c r="A107" s="13">
        <f t="shared" si="7"/>
        <v>104</v>
      </c>
      <c r="B107" s="9">
        <v>42278</v>
      </c>
      <c r="C107">
        <v>208.88999899999999</v>
      </c>
      <c r="D107" s="10">
        <v>76.070694000000003</v>
      </c>
      <c r="E107" s="10">
        <f t="shared" si="8"/>
        <v>9.029700590421208E-2</v>
      </c>
      <c r="F107" s="10">
        <f t="shared" si="9"/>
        <v>3.6099196874062045E-4</v>
      </c>
      <c r="G107" s="11">
        <f t="shared" si="10"/>
        <v>5.4322600330023493E-2</v>
      </c>
      <c r="H107" s="2">
        <f t="shared" si="11"/>
        <v>140.86587690377709</v>
      </c>
      <c r="I107" s="2">
        <f t="shared" si="11"/>
        <v>142.96340072604511</v>
      </c>
      <c r="J107" s="2">
        <f t="shared" si="11"/>
        <v>145.76980354132203</v>
      </c>
    </row>
    <row r="108" spans="1:10" x14ac:dyDescent="0.25">
      <c r="A108" s="13">
        <f t="shared" si="7"/>
        <v>105</v>
      </c>
      <c r="B108" s="9">
        <v>42309</v>
      </c>
      <c r="C108">
        <v>208.69000199999999</v>
      </c>
      <c r="D108" s="10">
        <v>75.766800000000003</v>
      </c>
      <c r="E108" s="10">
        <f t="shared" si="8"/>
        <v>-9.5742735869319695E-4</v>
      </c>
      <c r="F108" s="10">
        <f t="shared" si="9"/>
        <v>-3.9948892802266212E-3</v>
      </c>
      <c r="G108" s="11">
        <f t="shared" si="10"/>
        <v>-2.1724121273065666E-3</v>
      </c>
      <c r="H108" s="2">
        <f t="shared" si="11"/>
        <v>140.7310080593231</v>
      </c>
      <c r="I108" s="2">
        <f t="shared" si="11"/>
        <v>142.3922777690199</v>
      </c>
      <c r="J108" s="2">
        <f t="shared" si="11"/>
        <v>145.45313145231378</v>
      </c>
    </row>
    <row r="109" spans="1:10" x14ac:dyDescent="0.25">
      <c r="A109" s="13">
        <f t="shared" si="7"/>
        <v>106</v>
      </c>
      <c r="B109" s="9">
        <v>42339</v>
      </c>
      <c r="C109">
        <v>203.86999499999999</v>
      </c>
      <c r="D109" s="10">
        <v>75.419822999999994</v>
      </c>
      <c r="E109" s="10">
        <f t="shared" si="8"/>
        <v>-2.3096492183655282E-2</v>
      </c>
      <c r="F109" s="10">
        <f t="shared" si="9"/>
        <v>-4.5795387953564415E-3</v>
      </c>
      <c r="G109" s="11">
        <f t="shared" si="10"/>
        <v>-1.5689710828335746E-2</v>
      </c>
      <c r="H109" s="2">
        <f t="shared" si="11"/>
        <v>137.48061543168302</v>
      </c>
      <c r="I109" s="2">
        <f t="shared" si="11"/>
        <v>141.7401868088175</v>
      </c>
      <c r="J109" s="2">
        <f t="shared" si="11"/>
        <v>143.17101388075108</v>
      </c>
    </row>
    <row r="110" spans="1:10" x14ac:dyDescent="0.25">
      <c r="A110" s="13">
        <f t="shared" si="7"/>
        <v>107</v>
      </c>
      <c r="B110" s="9">
        <v>42370</v>
      </c>
      <c r="C110">
        <v>193.720001</v>
      </c>
      <c r="D110" s="10">
        <v>76.532821999999996</v>
      </c>
      <c r="E110" s="10">
        <f t="shared" si="8"/>
        <v>-4.9786600524515556E-2</v>
      </c>
      <c r="F110" s="10">
        <f t="shared" si="9"/>
        <v>1.475738016515904E-2</v>
      </c>
      <c r="G110" s="11">
        <f t="shared" si="10"/>
        <v>-2.3969008248645715E-2</v>
      </c>
      <c r="H110" s="2">
        <f t="shared" si="11"/>
        <v>130.63592295132128</v>
      </c>
      <c r="I110" s="2">
        <f t="shared" si="11"/>
        <v>143.83190063023588</v>
      </c>
      <c r="J110" s="2">
        <f t="shared" si="11"/>
        <v>139.73934666807639</v>
      </c>
    </row>
    <row r="111" spans="1:10" x14ac:dyDescent="0.25">
      <c r="A111" s="13">
        <f t="shared" si="7"/>
        <v>108</v>
      </c>
      <c r="B111" s="9">
        <v>42401</v>
      </c>
      <c r="C111">
        <v>193.55999800000001</v>
      </c>
      <c r="D111" s="10">
        <v>77.019760000000005</v>
      </c>
      <c r="E111" s="10">
        <f t="shared" si="8"/>
        <v>-8.2594982022532459E-4</v>
      </c>
      <c r="F111" s="10">
        <f t="shared" si="9"/>
        <v>6.3624728224449534E-3</v>
      </c>
      <c r="G111" s="11">
        <f t="shared" si="10"/>
        <v>2.0494192368427869E-3</v>
      </c>
      <c r="H111" s="2">
        <f t="shared" si="11"/>
        <v>130.52802423424467</v>
      </c>
      <c r="I111" s="2">
        <f t="shared" si="11"/>
        <v>144.74702718899636</v>
      </c>
      <c r="J111" s="2">
        <f t="shared" si="11"/>
        <v>140.0257311732818</v>
      </c>
    </row>
    <row r="112" spans="1:10" x14ac:dyDescent="0.25">
      <c r="A112" s="13">
        <f t="shared" si="7"/>
        <v>109</v>
      </c>
      <c r="B112" s="9">
        <v>42430</v>
      </c>
      <c r="C112">
        <v>205.520004</v>
      </c>
      <c r="D112" s="10">
        <v>77.710007000000004</v>
      </c>
      <c r="E112" s="10">
        <f t="shared" si="8"/>
        <v>6.1789657592370872E-2</v>
      </c>
      <c r="F112" s="10">
        <f t="shared" si="9"/>
        <v>8.9619469081700931E-3</v>
      </c>
      <c r="G112" s="11">
        <f t="shared" si="10"/>
        <v>4.0658573318690557E-2</v>
      </c>
      <c r="H112" s="2">
        <f t="shared" si="11"/>
        <v>138.59330615788733</v>
      </c>
      <c r="I112" s="2">
        <f t="shared" si="11"/>
        <v>146.0442423617796</v>
      </c>
      <c r="J112" s="2">
        <f t="shared" si="11"/>
        <v>145.71897763069393</v>
      </c>
    </row>
    <row r="113" spans="1:10" x14ac:dyDescent="0.25">
      <c r="A113" s="13">
        <f t="shared" si="7"/>
        <v>110</v>
      </c>
      <c r="B113" s="9">
        <v>42461</v>
      </c>
      <c r="C113">
        <v>206.33000200000001</v>
      </c>
      <c r="D113" s="10">
        <v>78.017112999999995</v>
      </c>
      <c r="E113" s="10">
        <f t="shared" si="8"/>
        <v>3.941212457352794E-3</v>
      </c>
      <c r="F113" s="10">
        <f t="shared" si="9"/>
        <v>3.9519492000559264E-3</v>
      </c>
      <c r="G113" s="11">
        <f t="shared" si="10"/>
        <v>3.9455071544340472E-3</v>
      </c>
      <c r="H113" s="2">
        <f t="shared" si="11"/>
        <v>139.1395318226225</v>
      </c>
      <c r="I113" s="2">
        <f t="shared" si="11"/>
        <v>146.62140178855401</v>
      </c>
      <c r="J113" s="2">
        <f t="shared" si="11"/>
        <v>146.29391289947264</v>
      </c>
    </row>
    <row r="114" spans="1:10" x14ac:dyDescent="0.25">
      <c r="A114" s="13">
        <f t="shared" si="7"/>
        <v>111</v>
      </c>
      <c r="B114" s="9">
        <v>42491</v>
      </c>
      <c r="C114">
        <v>209.83999600000001</v>
      </c>
      <c r="D114" s="10">
        <v>78.020126000000005</v>
      </c>
      <c r="E114" s="10">
        <f t="shared" si="8"/>
        <v>1.7011554141312057E-2</v>
      </c>
      <c r="F114" s="10">
        <f t="shared" si="9"/>
        <v>3.8619732058098322E-5</v>
      </c>
      <c r="G114" s="11">
        <f t="shared" si="10"/>
        <v>1.0222380377610474E-2</v>
      </c>
      <c r="H114" s="2">
        <f t="shared" si="11"/>
        <v>141.50651150141985</v>
      </c>
      <c r="I114" s="2">
        <f t="shared" si="11"/>
        <v>146.62706426780505</v>
      </c>
      <c r="J114" s="2">
        <f t="shared" si="11"/>
        <v>147.78938492406007</v>
      </c>
    </row>
    <row r="115" spans="1:10" x14ac:dyDescent="0.25">
      <c r="A115" s="13">
        <f t="shared" si="7"/>
        <v>112</v>
      </c>
      <c r="B115" s="9">
        <v>42522</v>
      </c>
      <c r="C115">
        <v>209.479996</v>
      </c>
      <c r="D115" s="10">
        <v>79.590950000000007</v>
      </c>
      <c r="E115" s="10">
        <f t="shared" si="8"/>
        <v>-1.7155928653372898E-3</v>
      </c>
      <c r="F115" s="10">
        <f t="shared" si="9"/>
        <v>2.0133574252366726E-2</v>
      </c>
      <c r="G115" s="11">
        <f t="shared" si="10"/>
        <v>7.0240739817443165E-3</v>
      </c>
      <c r="H115" s="2">
        <f t="shared" si="11"/>
        <v>141.26374393988925</v>
      </c>
      <c r="I115" s="2">
        <f t="shared" si="11"/>
        <v>149.57919115364746</v>
      </c>
      <c r="J115" s="2">
        <f t="shared" si="11"/>
        <v>148.82746849748315</v>
      </c>
    </row>
    <row r="116" spans="1:10" x14ac:dyDescent="0.25">
      <c r="A116" s="13">
        <f t="shared" si="7"/>
        <v>113</v>
      </c>
      <c r="B116" s="9">
        <v>42552</v>
      </c>
      <c r="C116">
        <v>217.11999499999999</v>
      </c>
      <c r="D116" s="10">
        <v>80.075553999999997</v>
      </c>
      <c r="E116" s="10">
        <f t="shared" si="8"/>
        <v>3.6471258095689407E-2</v>
      </c>
      <c r="F116" s="10">
        <f t="shared" si="9"/>
        <v>6.0886821931387392E-3</v>
      </c>
      <c r="G116" s="11">
        <f t="shared" si="10"/>
        <v>2.4318227734669139E-2</v>
      </c>
      <c r="H116" s="2">
        <f t="shared" si="11"/>
        <v>146.41581040468432</v>
      </c>
      <c r="I116" s="2">
        <f t="shared" si="11"/>
        <v>150.48993131128876</v>
      </c>
      <c r="J116" s="2">
        <f t="shared" si="11"/>
        <v>152.44668876957925</v>
      </c>
    </row>
    <row r="117" spans="1:10" x14ac:dyDescent="0.25">
      <c r="A117" s="13">
        <f t="shared" si="7"/>
        <v>114</v>
      </c>
      <c r="B117" s="9">
        <v>42583</v>
      </c>
      <c r="C117">
        <v>217.38000500000001</v>
      </c>
      <c r="D117" s="10">
        <v>79.824378999999993</v>
      </c>
      <c r="E117" s="10">
        <f t="shared" si="8"/>
        <v>1.1975405581601262E-3</v>
      </c>
      <c r="F117" s="10">
        <f t="shared" si="9"/>
        <v>-3.136725098399018E-3</v>
      </c>
      <c r="G117" s="11">
        <f t="shared" si="10"/>
        <v>-5.3616570446353158E-4</v>
      </c>
      <c r="H117" s="2">
        <f t="shared" si="11"/>
        <v>146.59114927599981</v>
      </c>
      <c r="I117" s="2">
        <f t="shared" si="11"/>
        <v>150.01788576668829</v>
      </c>
      <c r="J117" s="2">
        <f t="shared" si="11"/>
        <v>152.36495208330197</v>
      </c>
    </row>
    <row r="118" spans="1:10" x14ac:dyDescent="0.25">
      <c r="A118" s="13">
        <f t="shared" si="7"/>
        <v>115</v>
      </c>
      <c r="B118" s="9">
        <v>42614</v>
      </c>
      <c r="C118">
        <v>216.300003</v>
      </c>
      <c r="D118" s="10">
        <v>79.914276000000001</v>
      </c>
      <c r="E118" s="10">
        <f t="shared" si="8"/>
        <v>-4.9682674356364975E-3</v>
      </c>
      <c r="F118" s="10">
        <f t="shared" si="9"/>
        <v>1.1261847711963036E-3</v>
      </c>
      <c r="G118" s="11">
        <f t="shared" si="10"/>
        <v>-2.5304865529033769E-3</v>
      </c>
      <c r="H118" s="2">
        <f t="shared" si="11"/>
        <v>145.86284524269934</v>
      </c>
      <c r="I118" s="2">
        <f t="shared" si="11"/>
        <v>150.18683362504581</v>
      </c>
      <c r="J118" s="2">
        <f t="shared" si="11"/>
        <v>151.97939462092143</v>
      </c>
    </row>
    <row r="119" spans="1:10" x14ac:dyDescent="0.25">
      <c r="A119" s="13">
        <f t="shared" si="7"/>
        <v>116</v>
      </c>
      <c r="B119" s="9">
        <v>42644</v>
      </c>
      <c r="C119">
        <v>212.550003</v>
      </c>
      <c r="D119" s="10">
        <v>79.167946000000001</v>
      </c>
      <c r="E119" s="10">
        <f t="shared" si="8"/>
        <v>-1.7337031659680591E-2</v>
      </c>
      <c r="F119" s="10">
        <f t="shared" si="9"/>
        <v>-9.3391323472666876E-3</v>
      </c>
      <c r="G119" s="11">
        <f t="shared" si="10"/>
        <v>-1.4137871934715029E-2</v>
      </c>
      <c r="H119" s="2">
        <f t="shared" si="11"/>
        <v>143.33401647675558</v>
      </c>
      <c r="I119" s="2">
        <f t="shared" si="11"/>
        <v>148.78421890900458</v>
      </c>
      <c r="J119" s="2">
        <f t="shared" si="11"/>
        <v>149.83072940305533</v>
      </c>
    </row>
    <row r="120" spans="1:10" x14ac:dyDescent="0.25">
      <c r="A120" s="13">
        <f t="shared" si="7"/>
        <v>117</v>
      </c>
      <c r="B120" s="9">
        <v>42675</v>
      </c>
      <c r="C120">
        <v>220.38000500000001</v>
      </c>
      <c r="D120" s="10">
        <v>77.126305000000002</v>
      </c>
      <c r="E120" s="10">
        <f t="shared" si="8"/>
        <v>3.683839985643278E-2</v>
      </c>
      <c r="F120" s="10">
        <f t="shared" si="9"/>
        <v>-2.5788732727763275E-2</v>
      </c>
      <c r="G120" s="11">
        <f t="shared" si="10"/>
        <v>1.1787546822754355E-2</v>
      </c>
      <c r="H120" s="2">
        <f t="shared" si="11"/>
        <v>148.61421228875483</v>
      </c>
      <c r="I120" s="2">
        <f t="shared" si="11"/>
        <v>144.94726245345123</v>
      </c>
      <c r="J120" s="2">
        <f t="shared" si="11"/>
        <v>151.5968661413813</v>
      </c>
    </row>
    <row r="121" spans="1:10" x14ac:dyDescent="0.25">
      <c r="A121" s="13">
        <f t="shared" si="7"/>
        <v>118</v>
      </c>
      <c r="B121" s="9">
        <v>42705</v>
      </c>
      <c r="C121">
        <v>223.529999</v>
      </c>
      <c r="D121" s="10">
        <v>77.181725</v>
      </c>
      <c r="E121" s="10">
        <f t="shared" si="8"/>
        <v>1.4293465507453806E-2</v>
      </c>
      <c r="F121" s="10">
        <f t="shared" si="9"/>
        <v>7.1856158544081339E-4</v>
      </c>
      <c r="G121" s="11">
        <f t="shared" si="10"/>
        <v>8.8635039386486085E-3</v>
      </c>
      <c r="H121" s="2">
        <f t="shared" si="11"/>
        <v>150.73842440602155</v>
      </c>
      <c r="I121" s="2">
        <f t="shared" si="11"/>
        <v>145.05141598816508</v>
      </c>
      <c r="J121" s="2">
        <f t="shared" si="11"/>
        <v>152.94054556151224</v>
      </c>
    </row>
    <row r="122" spans="1:10" x14ac:dyDescent="0.25">
      <c r="A122" s="13">
        <f t="shared" si="7"/>
        <v>119</v>
      </c>
      <c r="B122" s="9">
        <v>42736</v>
      </c>
      <c r="C122">
        <v>227.529999</v>
      </c>
      <c r="D122" s="10">
        <v>77.512923999999998</v>
      </c>
      <c r="E122" s="10">
        <f t="shared" si="8"/>
        <v>1.7894689830871391E-2</v>
      </c>
      <c r="F122" s="10">
        <f t="shared" si="9"/>
        <v>4.291158302046183E-3</v>
      </c>
      <c r="G122" s="11">
        <f t="shared" si="10"/>
        <v>1.2453277219341308E-2</v>
      </c>
      <c r="H122" s="2">
        <f t="shared" si="11"/>
        <v>153.43584175636155</v>
      </c>
      <c r="I122" s="2">
        <f t="shared" si="11"/>
        <v>145.67385457610624</v>
      </c>
      <c r="J122" s="2">
        <f t="shared" si="11"/>
        <v>154.84515657346705</v>
      </c>
    </row>
    <row r="123" spans="1:10" x14ac:dyDescent="0.25">
      <c r="A123" s="13">
        <f t="shared" si="7"/>
        <v>120</v>
      </c>
      <c r="B123" s="9">
        <v>42767</v>
      </c>
      <c r="C123">
        <v>236.470001</v>
      </c>
      <c r="D123" s="10">
        <v>77.828963999999999</v>
      </c>
      <c r="E123" s="10">
        <f t="shared" si="8"/>
        <v>3.9291530959836063E-2</v>
      </c>
      <c r="F123" s="10">
        <f t="shared" si="9"/>
        <v>4.0772555554735579E-3</v>
      </c>
      <c r="G123" s="11">
        <f t="shared" si="10"/>
        <v>2.5205820798091059E-2</v>
      </c>
      <c r="H123" s="2">
        <f t="shared" si="11"/>
        <v>159.46457088308014</v>
      </c>
      <c r="I123" s="2">
        <f t="shared" si="11"/>
        <v>146.2678041089639</v>
      </c>
      <c r="J123" s="2">
        <f t="shared" si="11"/>
        <v>158.7481558415102</v>
      </c>
    </row>
    <row r="124" spans="1:10" x14ac:dyDescent="0.25">
      <c r="A124" s="13">
        <f t="shared" si="7"/>
        <v>121</v>
      </c>
      <c r="B124" s="9">
        <v>42795</v>
      </c>
      <c r="C124">
        <v>235.740005</v>
      </c>
      <c r="D124" s="10">
        <v>77.808548000000002</v>
      </c>
      <c r="E124" s="10">
        <f t="shared" si="8"/>
        <v>-3.0870554273816353E-3</v>
      </c>
      <c r="F124" s="10">
        <f t="shared" si="9"/>
        <v>-2.6231879432436767E-4</v>
      </c>
      <c r="G124" s="11">
        <f t="shared" si="10"/>
        <v>-1.9571607741587283E-3</v>
      </c>
      <c r="H124" s="2">
        <f t="shared" si="11"/>
        <v>158.97229491406046</v>
      </c>
      <c r="I124" s="2">
        <f t="shared" si="11"/>
        <v>146.22943531494155</v>
      </c>
      <c r="J124" s="2">
        <f t="shared" si="11"/>
        <v>158.43746017792716</v>
      </c>
    </row>
    <row r="125" spans="1:10" x14ac:dyDescent="0.25">
      <c r="A125" s="13">
        <f t="shared" si="7"/>
        <v>122</v>
      </c>
      <c r="B125" s="9">
        <v>42826</v>
      </c>
      <c r="C125">
        <v>238.08000200000001</v>
      </c>
      <c r="D125" s="10">
        <v>78.412025</v>
      </c>
      <c r="E125" s="10">
        <f t="shared" si="8"/>
        <v>9.9261769337792849E-3</v>
      </c>
      <c r="F125" s="10">
        <f t="shared" si="9"/>
        <v>7.7559216244467155E-3</v>
      </c>
      <c r="G125" s="11">
        <f t="shared" si="10"/>
        <v>9.0580748100462568E-3</v>
      </c>
      <c r="H125" s="2">
        <f t="shared" si="11"/>
        <v>160.55028204094637</v>
      </c>
      <c r="I125" s="2">
        <f t="shared" si="11"/>
        <v>147.36357935443135</v>
      </c>
      <c r="J125" s="2">
        <f t="shared" si="11"/>
        <v>159.87259854493254</v>
      </c>
    </row>
    <row r="126" spans="1:10" x14ac:dyDescent="0.25">
      <c r="A126" s="13">
        <f t="shared" si="7"/>
        <v>123</v>
      </c>
      <c r="B126" s="9">
        <v>42856</v>
      </c>
      <c r="C126">
        <v>241.44000199999999</v>
      </c>
      <c r="D126" s="10">
        <v>78.975723000000002</v>
      </c>
      <c r="E126" s="10">
        <f t="shared" si="8"/>
        <v>1.4112903107250441E-2</v>
      </c>
      <c r="F126" s="10">
        <f t="shared" si="9"/>
        <v>7.1889228724804077E-3</v>
      </c>
      <c r="G126" s="11">
        <f t="shared" si="10"/>
        <v>1.1343311013342428E-2</v>
      </c>
      <c r="H126" s="2">
        <f t="shared" si="11"/>
        <v>162.81611261523199</v>
      </c>
      <c r="I126" s="2">
        <f t="shared" si="11"/>
        <v>148.42296476062302</v>
      </c>
      <c r="J126" s="2">
        <f t="shared" si="11"/>
        <v>161.68608315273897</v>
      </c>
    </row>
    <row r="127" spans="1:10" x14ac:dyDescent="0.25">
      <c r="A127" s="13">
        <f t="shared" si="7"/>
        <v>124</v>
      </c>
      <c r="B127" s="9">
        <v>42887</v>
      </c>
      <c r="C127">
        <v>241.800003</v>
      </c>
      <c r="D127" s="10">
        <v>79.013237000000004</v>
      </c>
      <c r="E127" s="10">
        <f t="shared" si="8"/>
        <v>1.4910578073967784E-3</v>
      </c>
      <c r="F127" s="10">
        <f t="shared" si="9"/>
        <v>4.7500673086586787E-4</v>
      </c>
      <c r="G127" s="11">
        <f t="shared" si="10"/>
        <v>1.0846373767844143E-3</v>
      </c>
      <c r="H127" s="2">
        <f t="shared" si="11"/>
        <v>163.05888085111692</v>
      </c>
      <c r="I127" s="2">
        <f t="shared" si="11"/>
        <v>148.49346666789938</v>
      </c>
      <c r="J127" s="2">
        <f t="shared" si="11"/>
        <v>161.86145392183229</v>
      </c>
    </row>
    <row r="128" spans="1:10" x14ac:dyDescent="0.25">
      <c r="A128" s="13">
        <f t="shared" si="7"/>
        <v>125</v>
      </c>
      <c r="B128" s="9">
        <v>42917</v>
      </c>
      <c r="C128">
        <v>246.770004</v>
      </c>
      <c r="D128" s="10">
        <v>79.334213000000005</v>
      </c>
      <c r="E128" s="10">
        <f t="shared" si="8"/>
        <v>2.0554180886424467E-2</v>
      </c>
      <c r="F128" s="10">
        <f t="shared" si="9"/>
        <v>4.0623066740070879E-3</v>
      </c>
      <c r="G128" s="11">
        <f t="shared" si="10"/>
        <v>1.3957431201457515E-2</v>
      </c>
      <c r="H128" s="2">
        <f t="shared" si="11"/>
        <v>166.41042258326871</v>
      </c>
      <c r="I128" s="2">
        <f t="shared" si="11"/>
        <v>149.09669266859083</v>
      </c>
      <c r="J128" s="2">
        <f t="shared" si="11"/>
        <v>164.12062402911414</v>
      </c>
    </row>
    <row r="129" spans="1:10" x14ac:dyDescent="0.25">
      <c r="A129" s="13">
        <f t="shared" si="7"/>
        <v>126</v>
      </c>
      <c r="B129" s="9">
        <v>42948</v>
      </c>
      <c r="C129">
        <v>247.490005</v>
      </c>
      <c r="D129" s="10">
        <v>80.179198999999997</v>
      </c>
      <c r="E129" s="10">
        <f t="shared" si="8"/>
        <v>2.9177006456586607E-3</v>
      </c>
      <c r="F129" s="10">
        <f t="shared" si="9"/>
        <v>1.0650965933197032E-2</v>
      </c>
      <c r="G129" s="11">
        <f t="shared" si="10"/>
        <v>6.0110067606740092E-3</v>
      </c>
      <c r="H129" s="2">
        <f t="shared" si="11"/>
        <v>166.89595838068425</v>
      </c>
      <c r="I129" s="2">
        <f t="shared" si="11"/>
        <v>150.68471646295635</v>
      </c>
      <c r="J129" s="2">
        <f t="shared" si="11"/>
        <v>165.10715420971917</v>
      </c>
    </row>
    <row r="130" spans="1:10" x14ac:dyDescent="0.25">
      <c r="A130" s="13">
        <f t="shared" si="7"/>
        <v>127</v>
      </c>
      <c r="B130" s="9">
        <v>42979</v>
      </c>
      <c r="C130">
        <v>251.229996</v>
      </c>
      <c r="D130" s="10">
        <v>79.968658000000005</v>
      </c>
      <c r="E130" s="10">
        <f t="shared" si="8"/>
        <v>1.511168501532012E-2</v>
      </c>
      <c r="F130" s="10">
        <f t="shared" si="9"/>
        <v>-2.6258805603681656E-3</v>
      </c>
      <c r="G130" s="11">
        <f t="shared" si="10"/>
        <v>8.0166587850448064E-3</v>
      </c>
      <c r="H130" s="2">
        <f t="shared" si="11"/>
        <v>169.41803753406313</v>
      </c>
      <c r="I130" s="2">
        <f t="shared" si="11"/>
        <v>150.28903639525169</v>
      </c>
      <c r="J130" s="2">
        <f t="shared" si="11"/>
        <v>166.43076192798824</v>
      </c>
    </row>
    <row r="131" spans="1:10" x14ac:dyDescent="0.25">
      <c r="A131" s="13">
        <f t="shared" si="7"/>
        <v>128</v>
      </c>
      <c r="B131" s="9">
        <v>43009</v>
      </c>
      <c r="C131">
        <v>257.14999399999999</v>
      </c>
      <c r="D131" s="10">
        <v>79.951865999999995</v>
      </c>
      <c r="E131" s="10">
        <f t="shared" si="8"/>
        <v>2.3564057215524459E-2</v>
      </c>
      <c r="F131" s="10">
        <f t="shared" si="9"/>
        <v>-2.0998226580226653E-4</v>
      </c>
      <c r="G131" s="11">
        <f t="shared" si="10"/>
        <v>1.4054441422993768E-2</v>
      </c>
      <c r="H131" s="2">
        <f t="shared" si="11"/>
        <v>173.41021386385768</v>
      </c>
      <c r="I131" s="2">
        <f t="shared" si="11"/>
        <v>150.25747836286416</v>
      </c>
      <c r="J131" s="2">
        <f t="shared" si="11"/>
        <v>168.76985332248935</v>
      </c>
    </row>
    <row r="132" spans="1:10" x14ac:dyDescent="0.25">
      <c r="A132" s="13">
        <f t="shared" si="7"/>
        <v>129</v>
      </c>
      <c r="B132" s="9">
        <v>43040</v>
      </c>
      <c r="C132">
        <v>265.01001000000002</v>
      </c>
      <c r="D132" s="10">
        <v>79.959327999999999</v>
      </c>
      <c r="E132" s="10">
        <f t="shared" si="8"/>
        <v>3.0565880549855429E-2</v>
      </c>
      <c r="F132" s="10">
        <f t="shared" si="9"/>
        <v>9.333115502263567E-5</v>
      </c>
      <c r="G132" s="11">
        <f t="shared" si="10"/>
        <v>1.8376860791922311E-2</v>
      </c>
      <c r="H132" s="2">
        <f t="shared" si="11"/>
        <v>178.71064974694522</v>
      </c>
      <c r="I132" s="2">
        <f t="shared" si="11"/>
        <v>150.27150206687057</v>
      </c>
      <c r="J132" s="2">
        <f t="shared" si="11"/>
        <v>171.87131342286989</v>
      </c>
    </row>
    <row r="133" spans="1:10" x14ac:dyDescent="0.25">
      <c r="A133" s="13">
        <f t="shared" si="7"/>
        <v>130</v>
      </c>
      <c r="B133" s="9">
        <v>43070</v>
      </c>
      <c r="C133">
        <v>266.85998499999999</v>
      </c>
      <c r="D133" s="10">
        <v>80.089568999999997</v>
      </c>
      <c r="E133" s="10">
        <f t="shared" si="8"/>
        <v>6.9807740469878254E-3</v>
      </c>
      <c r="F133" s="10">
        <f t="shared" si="9"/>
        <v>1.6288406025624091E-3</v>
      </c>
      <c r="G133" s="11">
        <f t="shared" si="10"/>
        <v>4.8400006692176593E-3</v>
      </c>
      <c r="H133" s="2">
        <f t="shared" si="11"/>
        <v>179.95818841261902</v>
      </c>
      <c r="I133" s="2">
        <f t="shared" si="11"/>
        <v>150.51627039084514</v>
      </c>
      <c r="J133" s="2">
        <f t="shared" si="11"/>
        <v>172.70317069485591</v>
      </c>
    </row>
    <row r="134" spans="1:10" x14ac:dyDescent="0.25">
      <c r="A134" s="13">
        <f t="shared" ref="A134:A140" si="12">A133+1</f>
        <v>131</v>
      </c>
      <c r="B134" s="9">
        <v>43101</v>
      </c>
      <c r="C134">
        <v>281.89999399999999</v>
      </c>
      <c r="D134" s="10">
        <v>79.467322999999993</v>
      </c>
      <c r="E134" s="10">
        <f t="shared" si="8"/>
        <v>5.635917651722866E-2</v>
      </c>
      <c r="F134" s="10">
        <f t="shared" si="9"/>
        <v>-7.7693763091670753E-3</v>
      </c>
      <c r="G134" s="11">
        <f t="shared" si="10"/>
        <v>3.0707755386670366E-2</v>
      </c>
      <c r="H134" s="2">
        <f t="shared" si="11"/>
        <v>190.10048371908653</v>
      </c>
      <c r="I134" s="2">
        <f t="shared" si="11"/>
        <v>149.34685284552631</v>
      </c>
      <c r="J134" s="2">
        <f t="shared" si="11"/>
        <v>178.00649741505592</v>
      </c>
    </row>
    <row r="135" spans="1:10" x14ac:dyDescent="0.25">
      <c r="A135" s="13">
        <f t="shared" si="12"/>
        <v>132</v>
      </c>
      <c r="B135" s="9">
        <v>43132</v>
      </c>
      <c r="C135">
        <v>271.64999399999999</v>
      </c>
      <c r="D135" s="10">
        <v>78.471039000000005</v>
      </c>
      <c r="E135" s="10">
        <f t="shared" ref="E135:E140" si="13">C135/C134-1</f>
        <v>-3.6360412267337661E-2</v>
      </c>
      <c r="F135" s="10">
        <f t="shared" ref="F135:F140" si="14">D135/D134-1</f>
        <v>-1.2537027326313566E-2</v>
      </c>
      <c r="G135" s="11">
        <f t="shared" ref="G135:G140" si="15">SUMPRODUCT($E$4:$F$4,E135:F135)</f>
        <v>-2.6831058290928023E-2</v>
      </c>
      <c r="H135" s="2">
        <f t="shared" ref="H135:J140" si="16">H134*(1+E135)</f>
        <v>183.18835175884024</v>
      </c>
      <c r="I135" s="2">
        <f t="shared" si="16"/>
        <v>147.47448727030303</v>
      </c>
      <c r="J135" s="2">
        <f t="shared" si="16"/>
        <v>173.23039470674863</v>
      </c>
    </row>
    <row r="136" spans="1:10" x14ac:dyDescent="0.25">
      <c r="A136" s="13">
        <f t="shared" si="12"/>
        <v>133</v>
      </c>
      <c r="B136" s="9">
        <v>43160</v>
      </c>
      <c r="C136">
        <v>263.14999399999999</v>
      </c>
      <c r="D136" s="10">
        <v>79.019492999999997</v>
      </c>
      <c r="E136" s="10">
        <f t="shared" si="13"/>
        <v>-3.1290263897447379E-2</v>
      </c>
      <c r="F136" s="10">
        <f t="shared" si="14"/>
        <v>6.9892537041593705E-3</v>
      </c>
      <c r="G136" s="11">
        <f t="shared" si="15"/>
        <v>-1.5978456856804678E-2</v>
      </c>
      <c r="H136" s="2">
        <f t="shared" si="16"/>
        <v>177.45633988936771</v>
      </c>
      <c r="I136" s="2">
        <f t="shared" si="16"/>
        <v>148.50522387672601</v>
      </c>
      <c r="J136" s="2">
        <f t="shared" si="16"/>
        <v>170.46244031863961</v>
      </c>
    </row>
    <row r="137" spans="1:10" x14ac:dyDescent="0.25">
      <c r="A137" s="13">
        <f t="shared" si="12"/>
        <v>134</v>
      </c>
      <c r="B137" s="9">
        <v>43191</v>
      </c>
      <c r="C137">
        <v>264.51001000000002</v>
      </c>
      <c r="D137" s="10">
        <v>78.311950999999993</v>
      </c>
      <c r="E137" s="10">
        <f t="shared" si="13"/>
        <v>5.1682159643142711E-3</v>
      </c>
      <c r="F137" s="10">
        <f t="shared" si="14"/>
        <v>-8.9540184723787553E-3</v>
      </c>
      <c r="G137" s="11">
        <f t="shared" si="15"/>
        <v>-4.8067781036293961E-4</v>
      </c>
      <c r="H137" s="2">
        <f t="shared" si="16"/>
        <v>178.37347257815273</v>
      </c>
      <c r="I137" s="2">
        <f t="shared" si="16"/>
        <v>147.17550535888907</v>
      </c>
      <c r="J137" s="2">
        <f t="shared" si="16"/>
        <v>170.38050280607811</v>
      </c>
    </row>
    <row r="138" spans="1:10" x14ac:dyDescent="0.25">
      <c r="A138" s="13">
        <f t="shared" si="12"/>
        <v>135</v>
      </c>
      <c r="B138" s="9">
        <v>43221</v>
      </c>
      <c r="C138">
        <v>270.94000199999999</v>
      </c>
      <c r="D138" s="10">
        <v>78.865936000000005</v>
      </c>
      <c r="E138" s="10">
        <f t="shared" si="13"/>
        <v>2.4309068681370283E-2</v>
      </c>
      <c r="F138" s="10">
        <f t="shared" si="14"/>
        <v>7.074079919168641E-3</v>
      </c>
      <c r="G138" s="11">
        <f t="shared" si="15"/>
        <v>1.7415073176489625E-2</v>
      </c>
      <c r="H138" s="2">
        <f t="shared" si="16"/>
        <v>182.70956557398955</v>
      </c>
      <c r="I138" s="2">
        <f t="shared" si="16"/>
        <v>148.21663664594189</v>
      </c>
      <c r="J138" s="2">
        <f t="shared" si="16"/>
        <v>173.34769173029306</v>
      </c>
    </row>
    <row r="139" spans="1:10" x14ac:dyDescent="0.25">
      <c r="A139" s="13">
        <f t="shared" si="12"/>
        <v>136</v>
      </c>
      <c r="B139" s="9">
        <v>43252</v>
      </c>
      <c r="C139">
        <v>271.27999899999998</v>
      </c>
      <c r="D139" s="10">
        <v>78.824935999999994</v>
      </c>
      <c r="E139" s="10">
        <f t="shared" si="13"/>
        <v>1.254879299808831E-3</v>
      </c>
      <c r="F139" s="10">
        <f t="shared" si="14"/>
        <v>-5.1986956700811326E-4</v>
      </c>
      <c r="G139" s="11">
        <f t="shared" si="15"/>
        <v>5.4497975308205322E-4</v>
      </c>
      <c r="H139" s="2">
        <f t="shared" si="16"/>
        <v>182.93884402570541</v>
      </c>
      <c r="I139" s="2">
        <f t="shared" si="16"/>
        <v>148.13958332722535</v>
      </c>
      <c r="J139" s="2">
        <f t="shared" si="16"/>
        <v>173.44216271252958</v>
      </c>
    </row>
    <row r="140" spans="1:10" x14ac:dyDescent="0.25">
      <c r="A140" s="13">
        <f t="shared" si="12"/>
        <v>137</v>
      </c>
      <c r="B140" s="9">
        <v>43282</v>
      </c>
      <c r="C140">
        <v>279.58999599999999</v>
      </c>
      <c r="D140" s="10">
        <v>79.188591000000002</v>
      </c>
      <c r="E140" s="10">
        <f t="shared" si="13"/>
        <v>3.0632545822148805E-2</v>
      </c>
      <c r="F140" s="10">
        <f t="shared" si="14"/>
        <v>4.6134512560849217E-3</v>
      </c>
      <c r="G140" s="11">
        <f t="shared" si="15"/>
        <v>2.0224907995723251E-2</v>
      </c>
      <c r="H140" s="2">
        <f t="shared" si="16"/>
        <v>188.54272654797376</v>
      </c>
      <c r="I140" s="2">
        <f t="shared" si="16"/>
        <v>148.82301807400225</v>
      </c>
      <c r="J140" s="2">
        <f t="shared" si="16"/>
        <v>176.95001449596975</v>
      </c>
    </row>
    <row r="142" spans="1:10" x14ac:dyDescent="0.25">
      <c r="C142" s="15">
        <f>(C140/C5)^(12/135)-1</f>
        <v>5.7988311289586925E-2</v>
      </c>
      <c r="D142" s="15">
        <f>(D140/D5)^(12/135)-1</f>
        <v>3.5973041110797688E-2</v>
      </c>
      <c r="E142" s="10">
        <f>STDEV(E5:E140)*SQRT(12)</f>
        <v>0.14603398893505248</v>
      </c>
      <c r="F142" s="10">
        <f t="shared" ref="F142:G142" si="17">STDEV(F5:F140)*SQRT(12)</f>
        <v>3.7074926556187361E-2</v>
      </c>
      <c r="G142" s="10">
        <f t="shared" si="17"/>
        <v>8.8759335270173711E-2</v>
      </c>
      <c r="H142" s="15">
        <f>(H140/H5)^(12/135)-1</f>
        <v>5.7988311289586925E-2</v>
      </c>
      <c r="I142" s="15">
        <f>(I140/I5)^(12/135)-1</f>
        <v>3.5973041110797466E-2</v>
      </c>
      <c r="J142" s="15">
        <f>(J140/J5)^(12/135)-1</f>
        <v>5.2037364587284918E-2</v>
      </c>
    </row>
    <row r="143" spans="1:10" x14ac:dyDescent="0.25">
      <c r="H143">
        <f>H142/E142</f>
        <v>0.39708777191162525</v>
      </c>
      <c r="I143">
        <f t="shared" ref="I143:J143" si="18">I142/F142</f>
        <v>0.97027949755423037</v>
      </c>
      <c r="J143">
        <f t="shared" si="18"/>
        <v>0.58627483440348971</v>
      </c>
    </row>
  </sheetData>
  <mergeCells count="3">
    <mergeCell ref="H1:J1"/>
    <mergeCell ref="E1:F1"/>
    <mergeCell ref="C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 Kaufman</cp:lastModifiedBy>
  <dcterms:created xsi:type="dcterms:W3CDTF">2011-10-30T21:26:57Z</dcterms:created>
  <dcterms:modified xsi:type="dcterms:W3CDTF">2019-02-21T14:24:17Z</dcterms:modified>
</cp:coreProperties>
</file>