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18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<sst xmlns="http://schemas.openxmlformats.org/spreadsheetml/2006/main" count="134" uniqueCount="88">
  <si>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</si>
  <si>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Module 4 Gannt Chart</t>
  </si>
  <si>
    <t>Enter Company Name in cell B2.</t>
  </si>
  <si>
    <t>Name</t>
  </si>
  <si>
    <t>Enter the name of the Project Lead in cell B3. Enter the Project Start date in cell E3. Pooject Start: label is in cell C3.</t>
  </si>
  <si>
    <t>Cheng Chia Chin</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</si>
  <si>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</si>
  <si>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</si>
  <si>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</si>
  <si>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</si>
  <si>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</si>
  <si>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Duration</t>
  </si>
  <si>
    <t>START</t>
  </si>
  <si>
    <t>END</t>
  </si>
  <si>
    <t>DAYS</t>
  </si>
  <si>
    <t>Resource Name</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</si>
  <si>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</si>
  <si>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</si>
  <si>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Scope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</si>
  <si>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</si>
  <si>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Determine project scope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</si>
  <si>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</si>
  <si>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Secure care resource</t>
  </si>
  <si>
    <t>Scope Complete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</si>
  <si>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</si>
  <si>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Analysis/ Software Require</t>
  </si>
  <si>
    <t>Conduct needs analysis</t>
  </si>
  <si>
    <t>Incorporate feedback on</t>
  </si>
  <si>
    <t>Review Software Required</t>
  </si>
  <si>
    <t>Secure required resource</t>
  </si>
  <si>
    <t>Analysis complete</t>
  </si>
  <si>
    <t>Sample phase title block</t>
  </si>
  <si>
    <t>Design</t>
  </si>
  <si>
    <t>Develop Functional Special</t>
  </si>
  <si>
    <t>Develop profotype based</t>
  </si>
  <si>
    <t>Review Function Special</t>
  </si>
  <si>
    <t>Incorporate feedback into</t>
  </si>
  <si>
    <t>Obtain approval to process</t>
  </si>
  <si>
    <t>Design complete</t>
  </si>
  <si>
    <t>Testing</t>
  </si>
  <si>
    <t>Develop unit test plan</t>
  </si>
  <si>
    <t>Develop integration test</t>
  </si>
  <si>
    <t>Testing complete</t>
  </si>
  <si>
    <t>This is an empty row</t>
  </si>
  <si>
    <t>Training</t>
  </si>
  <si>
    <t>Develop training specifical</t>
  </si>
  <si>
    <t>Identify training delivery</t>
  </si>
  <si>
    <t>Develop training material</t>
  </si>
  <si>
    <t>Conduct training usability</t>
  </si>
  <si>
    <t>Finaliza training material</t>
  </si>
  <si>
    <t>Training material complete</t>
  </si>
  <si>
    <t>Documentation</t>
  </si>
  <si>
    <t>Develop user manuals specification</t>
  </si>
  <si>
    <t>Develop users manuals</t>
  </si>
  <si>
    <t>Review all user documentation</t>
  </si>
  <si>
    <t>Develop unit test plans using product</t>
  </si>
  <si>
    <t>Develop integration test plans using</t>
  </si>
  <si>
    <t xml:space="preserve">Incroporate user documentation </t>
  </si>
  <si>
    <t>Documentation complete</t>
  </si>
  <si>
    <t>Pilot</t>
  </si>
  <si>
    <t>Identify test group</t>
  </si>
  <si>
    <t>Develop software delivery mechanism</t>
  </si>
  <si>
    <t>Install/deploy software</t>
  </si>
  <si>
    <t>Obtain user feedback</t>
  </si>
  <si>
    <t>Evaluate testing information</t>
  </si>
  <si>
    <t>Task complete</t>
  </si>
  <si>
    <t>Deployment</t>
  </si>
  <si>
    <t>Determine inal deployment</t>
  </si>
  <si>
    <t>Develop deployment methodology</t>
  </si>
  <si>
    <t>Secure deployment methodology</t>
  </si>
  <si>
    <t>Train suooort staff</t>
  </si>
  <si>
    <t>Deploy software</t>
  </si>
  <si>
    <t>Deployment complete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</si>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</sst>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0.00_);_(* \(#,##0.00\);_(* &quot;-&quot;??_);_(@_)"/>
    <numFmt numFmtId="177" formatCode="_-&quot;RM&quot;* #,##0.00_-;\-&quot;RM&quot;* #,##0.00_-;_-&quot;RM&quot;* &quot;-&quot;??_-;_-@_-"/>
    <numFmt numFmtId="178" formatCode="_(* #,##0_);_(* \(#,##0\);_(* &quot;-&quot;_);_(@_)"/>
    <numFmt numFmtId="179" formatCode="_-&quot;RM&quot;* #,##0_-;\-&quot;RM&quot;* #,##0_-;_-&quot;RM&quot;* &quot;-&quot;??_-;_-@_-"/>
    <numFmt numFmtId="180" formatCode="m/d/yy;@"/>
    <numFmt numFmtId="181" formatCode="ddd\,\ m/d/yyyy"/>
    <numFmt numFmtId="182" formatCode="mmm\ d\,\ yyyy"/>
    <numFmt numFmtId="183" formatCode="d"/>
  </numFmts>
  <fonts count="36">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b/>
      <sz val="11"/>
      <color theme="1" tint="0.499984740745262"/>
      <name val="Calibri"/>
      <charset val="134"/>
      <scheme val="minor"/>
    </font>
    <font>
      <sz val="14"/>
      <color theme="1"/>
      <name val="Calibri"/>
      <charset val="134"/>
      <scheme val="minor"/>
    </font>
    <font>
      <sz val="10"/>
      <color theme="1" tint="0.499984740745262"/>
      <name val="Arial"/>
      <charset val="134"/>
    </font>
    <font>
      <sz val="9"/>
      <name val="Calibri"/>
      <charset val="134"/>
      <scheme val="minor"/>
    </font>
    <font>
      <b/>
      <sz val="9"/>
      <color theme="0"/>
      <name val="Calibri"/>
      <charset val="134"/>
      <scheme val="minor"/>
    </font>
    <font>
      <sz val="8"/>
      <color theme="0"/>
      <name val="Calibri"/>
      <charset val="134"/>
      <scheme val="minor"/>
    </font>
    <font>
      <b/>
      <sz val="11"/>
      <color theme="1"/>
      <name val="Calibri"/>
      <charset val="134"/>
      <scheme val="minor"/>
    </font>
    <font>
      <sz val="11"/>
      <name val="Calibri"/>
      <charset val="134"/>
      <scheme val="minor"/>
    </font>
    <font>
      <b/>
      <sz val="11"/>
      <name val="Calibri"/>
      <charset val="134"/>
      <scheme val="minor"/>
    </font>
    <font>
      <u/>
      <sz val="11"/>
      <color rgb="FF800080"/>
      <name val="Calibri"/>
      <charset val="0"/>
      <scheme val="minor"/>
    </font>
    <font>
      <sz val="11"/>
      <color rgb="FFFF00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2">
    <fill>
      <patternFill patternType="none"/>
    </fill>
    <fill>
      <patternFill patternType="gray125"/>
    </fill>
    <fill>
      <patternFill patternType="solid">
        <fgColor theme="0" tint="-0.149998474074526"/>
        <bgColor indexed="64"/>
      </patternFill>
    </fill>
    <fill>
      <patternFill patternType="solid">
        <fgColor theme="1" tint="0.349986266670736"/>
        <bgColor theme="4"/>
      </patternFill>
    </fill>
    <fill>
      <patternFill patternType="solid">
        <fgColor theme="1" tint="0.34998626667073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349986266670736"/>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3" tint="0.599993896298105"/>
        <bgColor indexed="64"/>
      </patternFill>
    </fill>
    <fill>
      <patternFill patternType="solid">
        <fgColor theme="3" tint="0.799981688894314"/>
        <bgColor indexed="64"/>
      </patternFill>
    </fill>
    <fill>
      <patternFill patternType="solid">
        <fgColor theme="9" tint="-0.249977111117893"/>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s>
  <borders count="17">
    <border>
      <left/>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right/>
      <top/>
      <bottom style="thin">
        <color theme="0" tint="-0.349986266670736"/>
      </bottom>
      <diagonal/>
    </border>
    <border>
      <left style="thin">
        <color theme="0" tint="-0.349986266670736"/>
      </left>
      <right/>
      <top/>
      <bottom/>
      <diagonal/>
    </border>
    <border>
      <left/>
      <right/>
      <top style="thin">
        <color theme="0" tint="-0.349986266670736"/>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6" fontId="0" fillId="0" borderId="1" applyFont="0" applyFill="0" applyAlignment="0" applyProtection="0"/>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8" fillId="0" borderId="0" applyNumberFormat="0" applyFill="0" applyBorder="0" applyAlignment="0" applyProtection="0">
      <alignment vertical="top"/>
      <protection locked="0"/>
    </xf>
    <xf numFmtId="0" fontId="21" fillId="0" borderId="0" applyNumberFormat="0" applyFill="0" applyBorder="0" applyAlignment="0" applyProtection="0">
      <alignment vertical="center"/>
    </xf>
    <xf numFmtId="0" fontId="0" fillId="20" borderId="11" applyNumberFormat="0" applyFont="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xf numFmtId="0" fontId="23" fillId="0" borderId="0" applyNumberFormat="0" applyFill="0" applyBorder="0" applyAlignment="0" applyProtection="0">
      <alignment vertical="center"/>
    </xf>
    <xf numFmtId="0" fontId="13" fillId="0" borderId="0" applyNumberFormat="0" applyFill="0" applyAlignment="0" applyProtection="0"/>
    <xf numFmtId="0" fontId="13" fillId="0" borderId="0" applyNumberFormat="0" applyFill="0" applyProtection="0">
      <alignment vertical="top"/>
    </xf>
    <xf numFmtId="0" fontId="0" fillId="0" borderId="0" applyNumberFormat="0" applyFill="0" applyProtection="0">
      <alignment horizontal="right" indent="1"/>
    </xf>
    <xf numFmtId="0" fontId="24" fillId="0" borderId="0" applyNumberFormat="0" applyFill="0" applyBorder="0" applyAlignment="0" applyProtection="0">
      <alignment vertical="center"/>
    </xf>
    <xf numFmtId="0" fontId="25" fillId="21" borderId="12" applyNumberFormat="0" applyAlignment="0" applyProtection="0">
      <alignment vertical="center"/>
    </xf>
    <xf numFmtId="0" fontId="26" fillId="22" borderId="13" applyNumberFormat="0" applyAlignment="0" applyProtection="0">
      <alignment vertical="center"/>
    </xf>
    <xf numFmtId="0" fontId="27" fillId="22" borderId="12" applyNumberFormat="0" applyAlignment="0" applyProtection="0">
      <alignment vertical="center"/>
    </xf>
    <xf numFmtId="0" fontId="28" fillId="23" borderId="14" applyNumberFormat="0" applyAlignment="0" applyProtection="0">
      <alignment vertical="center"/>
    </xf>
    <xf numFmtId="0" fontId="29" fillId="0" borderId="15" applyNumberFormat="0" applyFill="0" applyAlignment="0" applyProtection="0">
      <alignment vertical="center"/>
    </xf>
    <xf numFmtId="0" fontId="30" fillId="0" borderId="16" applyNumberFormat="0" applyFill="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5" fillId="6" borderId="0" applyNumberFormat="0" applyBorder="0" applyAlignment="0" applyProtection="0">
      <alignment vertical="center"/>
    </xf>
    <xf numFmtId="0" fontId="35" fillId="5"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8" borderId="0" applyNumberFormat="0" applyBorder="0" applyAlignment="0" applyProtection="0">
      <alignment vertical="center"/>
    </xf>
    <xf numFmtId="0" fontId="35" fillId="7"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10" borderId="0" applyNumberFormat="0" applyBorder="0" applyAlignment="0" applyProtection="0">
      <alignment vertical="center"/>
    </xf>
    <xf numFmtId="0" fontId="35" fillId="9"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12" borderId="0" applyNumberFormat="0" applyBorder="0" applyAlignment="0" applyProtection="0">
      <alignment vertical="center"/>
    </xf>
    <xf numFmtId="0" fontId="35" fillId="11"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19" borderId="0" applyNumberFormat="0" applyBorder="0" applyAlignment="0" applyProtection="0">
      <alignment vertical="center"/>
    </xf>
    <xf numFmtId="0" fontId="0" fillId="0" borderId="8" applyFill="0">
      <alignment horizontal="left" vertical="center" indent="2"/>
    </xf>
    <xf numFmtId="180" fontId="0" fillId="0" borderId="8" applyFill="0">
      <alignment horizontal="center" vertical="center"/>
    </xf>
    <xf numFmtId="0" fontId="0" fillId="0" borderId="8" applyFill="0">
      <alignment horizontal="center" vertical="center"/>
    </xf>
    <xf numFmtId="181" fontId="0" fillId="0" borderId="1">
      <alignment horizontal="center" vertical="center"/>
    </xf>
    <xf numFmtId="0" fontId="9" fillId="0" borderId="0"/>
  </cellStyleXfs>
  <cellXfs count="90">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horizontal="left" vertical="top" wrapText="1" indent="1"/>
    </xf>
    <xf numFmtId="0" fontId="0" fillId="0" borderId="0" xfId="0" applyAlignment="1">
      <alignment vertical="top" wrapText="1"/>
    </xf>
    <xf numFmtId="0" fontId="8" fillId="0" borderId="0" xfId="6" applyAlignment="1" applyProtection="1">
      <alignment horizontal="left" vertical="top"/>
    </xf>
    <xf numFmtId="0" fontId="0" fillId="0" borderId="0" xfId="0" applyAlignment="1">
      <alignment vertical="center"/>
    </xf>
    <xf numFmtId="0" fontId="9" fillId="0" borderId="0" xfId="53"/>
    <xf numFmtId="0" fontId="0" fillId="0" borderId="0" xfId="0" applyAlignment="1">
      <alignment horizontal="center"/>
    </xf>
    <xf numFmtId="0" fontId="9" fillId="0" borderId="0" xfId="53" applyAlignment="1">
      <alignment wrapText="1"/>
    </xf>
    <xf numFmtId="0" fontId="10" fillId="0" borderId="0" xfId="10"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2" fillId="0" borderId="0" xfId="0" applyFont="1"/>
    <xf numFmtId="0" fontId="13" fillId="0" borderId="0" xfId="12"/>
    <xf numFmtId="0" fontId="14" fillId="0" borderId="0" xfId="6" applyFont="1" applyProtection="1">
      <alignment vertical="top"/>
    </xf>
    <xf numFmtId="0" fontId="13" fillId="0" borderId="0" xfId="13">
      <alignment vertical="top"/>
    </xf>
    <xf numFmtId="0" fontId="0" fillId="0" borderId="0" xfId="14">
      <alignment horizontal="right" indent="1"/>
    </xf>
    <xf numFmtId="181" fontId="0" fillId="0" borderId="1" xfId="52">
      <alignment horizontal="center" vertical="center"/>
    </xf>
    <xf numFmtId="0" fontId="0" fillId="0" borderId="1" xfId="0" applyBorder="1" applyAlignment="1">
      <alignment horizontal="center" vertical="center"/>
    </xf>
    <xf numFmtId="182" fontId="0" fillId="2" borderId="2" xfId="0" applyNumberFormat="1" applyFill="1" applyBorder="1" applyAlignment="1">
      <alignment horizontal="left" vertical="center" wrapText="1" indent="1"/>
    </xf>
    <xf numFmtId="0" fontId="0" fillId="0" borderId="3" xfId="0" applyBorder="1"/>
    <xf numFmtId="183" fontId="15" fillId="2" borderId="4" xfId="0" applyNumberFormat="1" applyFont="1" applyFill="1" applyBorder="1" applyAlignment="1">
      <alignment horizontal="center" vertical="center"/>
    </xf>
    <xf numFmtId="0" fontId="16" fillId="3" borderId="5" xfId="0" applyFont="1" applyFill="1" applyBorder="1" applyAlignment="1">
      <alignment horizontal="left" vertical="center" indent="1"/>
    </xf>
    <xf numFmtId="0" fontId="16" fillId="4" borderId="0" xfId="0" applyFont="1" applyFill="1" applyAlignment="1">
      <alignment horizontal="left" vertical="center"/>
    </xf>
    <xf numFmtId="0" fontId="16" fillId="3" borderId="5"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7" fillId="4" borderId="6" xfId="0" applyFont="1" applyFill="1" applyBorder="1" applyAlignment="1">
      <alignment horizontal="center" vertical="center" shrinkToFit="1"/>
    </xf>
    <xf numFmtId="0" fontId="0" fillId="0" borderId="0" xfId="0" applyAlignment="1">
      <alignment wrapText="1"/>
    </xf>
    <xf numFmtId="0" fontId="0" fillId="0" borderId="7" xfId="0" applyBorder="1" applyAlignment="1">
      <alignment vertical="center"/>
    </xf>
    <xf numFmtId="0" fontId="18" fillId="5" borderId="8" xfId="0" applyFont="1" applyFill="1" applyBorder="1" applyAlignment="1">
      <alignment horizontal="left" vertical="center" indent="1"/>
    </xf>
    <xf numFmtId="0" fontId="0" fillId="5" borderId="8" xfId="51" applyFill="1">
      <alignment horizontal="center" vertical="center"/>
    </xf>
    <xf numFmtId="180" fontId="0" fillId="5" borderId="8" xfId="0" applyNumberFormat="1" applyFill="1" applyBorder="1" applyAlignment="1">
      <alignment horizontal="center" vertical="center"/>
    </xf>
    <xf numFmtId="180" fontId="19" fillId="5" borderId="8" xfId="0" applyNumberFormat="1" applyFont="1" applyFill="1" applyBorder="1" applyAlignment="1">
      <alignment horizontal="center" vertical="center"/>
    </xf>
    <xf numFmtId="0" fontId="19" fillId="0" borderId="8" xfId="0" applyFont="1" applyBorder="1" applyAlignment="1">
      <alignment horizontal="center" vertical="center"/>
    </xf>
    <xf numFmtId="0" fontId="0" fillId="6" borderId="8" xfId="49" applyFont="1" applyFill="1">
      <alignment horizontal="left" vertical="center" indent="2"/>
    </xf>
    <xf numFmtId="0" fontId="0" fillId="6" borderId="8" xfId="51" applyFont="1" applyFill="1">
      <alignment horizontal="center" vertical="center"/>
    </xf>
    <xf numFmtId="180" fontId="0" fillId="6" borderId="8" xfId="50" applyFill="1">
      <alignment horizontal="center" vertical="center"/>
    </xf>
    <xf numFmtId="0" fontId="0" fillId="6" borderId="8" xfId="51" applyFill="1">
      <alignment horizontal="center" vertical="center"/>
    </xf>
    <xf numFmtId="0" fontId="18" fillId="7" borderId="8" xfId="0" applyFont="1" applyFill="1" applyBorder="1" applyAlignment="1">
      <alignment horizontal="left" vertical="center" indent="1"/>
    </xf>
    <xf numFmtId="0" fontId="0" fillId="7" borderId="8" xfId="51" applyFill="1">
      <alignment horizontal="center" vertical="center"/>
    </xf>
    <xf numFmtId="180" fontId="0" fillId="7" borderId="8" xfId="0" applyNumberFormat="1" applyFill="1" applyBorder="1" applyAlignment="1">
      <alignment horizontal="center" vertical="center"/>
    </xf>
    <xf numFmtId="180" fontId="19" fillId="7" borderId="8" xfId="0" applyNumberFormat="1" applyFont="1" applyFill="1" applyBorder="1" applyAlignment="1">
      <alignment horizontal="center" vertical="center"/>
    </xf>
    <xf numFmtId="0" fontId="0" fillId="8" borderId="8" xfId="49" applyFont="1" applyFill="1">
      <alignment horizontal="left" vertical="center" indent="2"/>
    </xf>
    <xf numFmtId="0" fontId="0" fillId="8" borderId="8" xfId="51" applyFill="1">
      <alignment horizontal="center" vertical="center"/>
    </xf>
    <xf numFmtId="180" fontId="0" fillId="8" borderId="8" xfId="50" applyFill="1">
      <alignment horizontal="center" vertical="center"/>
    </xf>
    <xf numFmtId="0" fontId="18" fillId="9" borderId="8" xfId="0" applyFont="1" applyFill="1" applyBorder="1" applyAlignment="1">
      <alignment horizontal="left" vertical="center" indent="1"/>
    </xf>
    <xf numFmtId="0" fontId="0" fillId="9" borderId="8" xfId="51" applyFill="1">
      <alignment horizontal="center" vertical="center"/>
    </xf>
    <xf numFmtId="180" fontId="0" fillId="9" borderId="8" xfId="0" applyNumberFormat="1" applyFill="1" applyBorder="1" applyAlignment="1">
      <alignment horizontal="center" vertical="center"/>
    </xf>
    <xf numFmtId="180" fontId="19" fillId="9" borderId="8" xfId="0" applyNumberFormat="1" applyFont="1" applyFill="1" applyBorder="1" applyAlignment="1">
      <alignment horizontal="center" vertical="center"/>
    </xf>
    <xf numFmtId="0" fontId="0" fillId="10" borderId="8" xfId="49" applyFont="1" applyFill="1">
      <alignment horizontal="left" vertical="center" indent="2"/>
    </xf>
    <xf numFmtId="0" fontId="0" fillId="10" borderId="8" xfId="51" applyFill="1">
      <alignment horizontal="center" vertical="center"/>
    </xf>
    <xf numFmtId="180" fontId="0" fillId="10" borderId="8" xfId="50" applyFill="1">
      <alignment horizontal="center" vertical="center"/>
    </xf>
    <xf numFmtId="0" fontId="18" fillId="11" borderId="8" xfId="0" applyFont="1" applyFill="1" applyBorder="1" applyAlignment="1">
      <alignment horizontal="left" vertical="center" indent="1"/>
    </xf>
    <xf numFmtId="0" fontId="0" fillId="11" borderId="8" xfId="51" applyFill="1">
      <alignment horizontal="center" vertical="center"/>
    </xf>
    <xf numFmtId="180" fontId="0" fillId="11" borderId="8" xfId="0" applyNumberFormat="1" applyFill="1" applyBorder="1" applyAlignment="1">
      <alignment horizontal="center" vertical="center"/>
    </xf>
    <xf numFmtId="180" fontId="19" fillId="11" borderId="8" xfId="0" applyNumberFormat="1" applyFont="1" applyFill="1" applyBorder="1" applyAlignment="1">
      <alignment horizontal="center" vertical="center"/>
    </xf>
    <xf numFmtId="0" fontId="0" fillId="12" borderId="8" xfId="49" applyFont="1" applyFill="1">
      <alignment horizontal="left" vertical="center" indent="2"/>
    </xf>
    <xf numFmtId="0" fontId="0" fillId="12" borderId="8" xfId="51" applyFill="1">
      <alignment horizontal="center" vertical="center"/>
    </xf>
    <xf numFmtId="180" fontId="0" fillId="12" borderId="8" xfId="50" applyFont="1" applyFill="1">
      <alignment horizontal="center" vertical="center"/>
    </xf>
    <xf numFmtId="180" fontId="0" fillId="12" borderId="8" xfId="50" applyFill="1">
      <alignment horizontal="center" vertical="center"/>
    </xf>
    <xf numFmtId="0" fontId="20" fillId="13" borderId="0" xfId="53" applyFont="1" applyFill="1" applyAlignment="1">
      <alignment horizontal="left" vertical="center"/>
    </xf>
    <xf numFmtId="0" fontId="9" fillId="13" borderId="0" xfId="53" applyFill="1" applyAlignment="1">
      <alignment horizontal="left" vertical="center"/>
    </xf>
    <xf numFmtId="0" fontId="0" fillId="2" borderId="0" xfId="0" applyFill="1" applyAlignment="1">
      <alignment horizontal="left" vertical="center"/>
    </xf>
    <xf numFmtId="180" fontId="0" fillId="2" borderId="8" xfId="50" applyFill="1">
      <alignment horizontal="center" vertical="center"/>
    </xf>
    <xf numFmtId="180" fontId="0" fillId="2" borderId="8" xfId="50" applyFont="1" applyFill="1">
      <alignment horizontal="center" vertical="center"/>
    </xf>
    <xf numFmtId="0" fontId="0" fillId="14" borderId="0" xfId="0" applyFill="1" applyAlignment="1">
      <alignment horizontal="left" vertical="center"/>
    </xf>
    <xf numFmtId="0" fontId="0" fillId="15" borderId="0" xfId="0" applyFill="1" applyAlignment="1">
      <alignment horizontal="left" vertical="center"/>
    </xf>
    <xf numFmtId="180" fontId="0" fillId="15" borderId="0" xfId="0" applyNumberFormat="1" applyFill="1" applyAlignment="1">
      <alignment horizontal="left" vertical="center"/>
    </xf>
    <xf numFmtId="180" fontId="0" fillId="15" borderId="8" xfId="50" applyFill="1">
      <alignment horizontal="center" vertical="center"/>
    </xf>
    <xf numFmtId="0" fontId="0" fillId="15" borderId="0" xfId="0" applyFill="1"/>
    <xf numFmtId="0" fontId="0" fillId="16" borderId="0" xfId="0" applyFill="1"/>
    <xf numFmtId="0" fontId="0" fillId="16" borderId="0" xfId="0" applyFill="1" applyAlignment="1">
      <alignment horizontal="center"/>
    </xf>
    <xf numFmtId="0" fontId="0" fillId="17" borderId="0" xfId="0" applyFill="1"/>
    <xf numFmtId="180" fontId="0" fillId="17" borderId="8" xfId="50" applyFill="1">
      <alignment horizontal="center" vertical="center"/>
    </xf>
    <xf numFmtId="0" fontId="0" fillId="18" borderId="0" xfId="0" applyFill="1" applyAlignment="1">
      <alignment horizontal="left" vertical="center"/>
    </xf>
    <xf numFmtId="0" fontId="0" fillId="19" borderId="0" xfId="0" applyFill="1" applyAlignment="1">
      <alignment horizontal="left" vertical="center"/>
    </xf>
    <xf numFmtId="180" fontId="0" fillId="19" borderId="8" xfId="50" applyFill="1">
      <alignment horizontal="center" vertical="center"/>
    </xf>
    <xf numFmtId="182" fontId="0" fillId="2" borderId="5" xfId="0" applyNumberFormat="1" applyFill="1" applyBorder="1" applyAlignment="1">
      <alignment horizontal="left" vertical="center" wrapText="1" indent="1"/>
    </xf>
    <xf numFmtId="182" fontId="0" fillId="2" borderId="9" xfId="0" applyNumberFormat="1" applyFill="1" applyBorder="1" applyAlignment="1">
      <alignment horizontal="left" vertical="center" wrapText="1" indent="1"/>
    </xf>
    <xf numFmtId="183" fontId="15" fillId="2" borderId="0" xfId="0" applyNumberFormat="1" applyFont="1" applyFill="1" applyAlignment="1">
      <alignment horizontal="center" vertical="center"/>
    </xf>
    <xf numFmtId="183" fontId="15" fillId="2" borderId="10" xfId="0" applyNumberFormat="1" applyFont="1" applyFill="1" applyBorder="1" applyAlignment="1">
      <alignment horizontal="center" vertical="center"/>
    </xf>
    <xf numFmtId="0" fontId="0" fillId="0" borderId="7" xfId="0" applyBorder="1" applyAlignment="1">
      <alignment horizontal="righ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Task" xfId="49"/>
    <cellStyle name="Date" xfId="50"/>
    <cellStyle name="Name" xfId="51"/>
    <cellStyle name="Project Start" xfId="52"/>
    <cellStyle name="zHiddenText"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E825B458-EDD8-4284-B9DF-323C98776EE6}">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K58"/>
  <sheetViews>
    <sheetView showGridLines="0" tabSelected="1" zoomScale="70" zoomScaleNormal="70" zoomScalePageLayoutView="70" showRuler="0" workbookViewId="0">
      <pane ySplit="6" topLeftCell="A7" activePane="bottomLeft" state="frozen"/>
      <selection/>
      <selection pane="bottomLeft" activeCell="D3" sqref="D3:E3"/>
    </sheetView>
  </sheetViews>
  <sheetFormatPr defaultColWidth="9" defaultRowHeight="30" customHeight="1"/>
  <cols>
    <col min="1" max="1" width="2.66666666666667" style="13" customWidth="1"/>
    <col min="2" max="2" width="31.3333333333333" customWidth="1"/>
    <col min="3" max="3" width="16" customWidth="1"/>
    <col min="4" max="4" width="10.4380952380952" style="14" customWidth="1"/>
    <col min="5" max="5" width="10.4380952380952" customWidth="1"/>
    <col min="6" max="6" width="8.78095238095238" customWidth="1"/>
    <col min="7" max="7" width="16.7809523809524" customWidth="1"/>
    <col min="8" max="63" width="2.55238095238095" customWidth="1"/>
    <col min="68" max="69" width="10.3333333333333"/>
  </cols>
  <sheetData>
    <row r="1" customHeight="1" spans="1:8">
      <c r="A1" s="15" t="s">
        <v>0</v>
      </c>
      <c r="B1" s="16" t="s">
        <v>1</v>
      </c>
      <c r="C1" s="17"/>
      <c r="D1" s="18"/>
      <c r="E1" s="19"/>
      <c r="F1" s="5"/>
      <c r="G1" s="5"/>
      <c r="H1" s="20"/>
    </row>
    <row r="2" customHeight="1" spans="1:8">
      <c r="A2" s="13" t="s">
        <v>2</v>
      </c>
      <c r="B2" s="21" t="s">
        <v>3</v>
      </c>
      <c r="H2" s="22"/>
    </row>
    <row r="3" customHeight="1" spans="1:5">
      <c r="A3" s="13" t="s">
        <v>4</v>
      </c>
      <c r="B3" s="23" t="s">
        <v>5</v>
      </c>
      <c r="C3" s="24" t="s">
        <v>6</v>
      </c>
      <c r="D3" s="25">
        <v>44162</v>
      </c>
      <c r="E3" s="25"/>
    </row>
    <row r="4" customHeight="1" spans="1:63">
      <c r="A4" s="15" t="s">
        <v>7</v>
      </c>
      <c r="C4" s="24" t="s">
        <v>8</v>
      </c>
      <c r="D4" s="26">
        <v>1</v>
      </c>
      <c r="H4" s="27">
        <f>H5</f>
        <v>44158</v>
      </c>
      <c r="I4" s="85"/>
      <c r="J4" s="85"/>
      <c r="K4" s="85"/>
      <c r="L4" s="85"/>
      <c r="M4" s="85"/>
      <c r="N4" s="86"/>
      <c r="O4" s="27">
        <f>O5</f>
        <v>44165</v>
      </c>
      <c r="P4" s="85"/>
      <c r="Q4" s="85"/>
      <c r="R4" s="85"/>
      <c r="S4" s="85"/>
      <c r="T4" s="85"/>
      <c r="U4" s="86"/>
      <c r="V4" s="27">
        <f>V5</f>
        <v>44172</v>
      </c>
      <c r="W4" s="85"/>
      <c r="X4" s="85"/>
      <c r="Y4" s="85"/>
      <c r="Z4" s="85"/>
      <c r="AA4" s="85"/>
      <c r="AB4" s="86"/>
      <c r="AC4" s="27">
        <f>AC5</f>
        <v>44179</v>
      </c>
      <c r="AD4" s="85"/>
      <c r="AE4" s="85"/>
      <c r="AF4" s="85"/>
      <c r="AG4" s="85"/>
      <c r="AH4" s="85"/>
      <c r="AI4" s="86"/>
      <c r="AJ4" s="27">
        <f>AJ5</f>
        <v>44186</v>
      </c>
      <c r="AK4" s="85"/>
      <c r="AL4" s="85"/>
      <c r="AM4" s="85"/>
      <c r="AN4" s="85"/>
      <c r="AO4" s="85"/>
      <c r="AP4" s="86"/>
      <c r="AQ4" s="27">
        <f>AQ5</f>
        <v>44193</v>
      </c>
      <c r="AR4" s="85"/>
      <c r="AS4" s="85"/>
      <c r="AT4" s="85"/>
      <c r="AU4" s="85"/>
      <c r="AV4" s="85"/>
      <c r="AW4" s="86"/>
      <c r="AX4" s="27">
        <f>AX5</f>
        <v>44200</v>
      </c>
      <c r="AY4" s="85"/>
      <c r="AZ4" s="85"/>
      <c r="BA4" s="85"/>
      <c r="BB4" s="85"/>
      <c r="BC4" s="85"/>
      <c r="BD4" s="86"/>
      <c r="BE4" s="27">
        <f>BE5</f>
        <v>44207</v>
      </c>
      <c r="BF4" s="85"/>
      <c r="BG4" s="85"/>
      <c r="BH4" s="85"/>
      <c r="BI4" s="85"/>
      <c r="BJ4" s="85"/>
      <c r="BK4" s="86"/>
    </row>
    <row r="5" ht="15" customHeight="1" spans="1:63">
      <c r="A5" s="15" t="s">
        <v>9</v>
      </c>
      <c r="B5" s="28"/>
      <c r="C5" s="28"/>
      <c r="D5" s="28"/>
      <c r="E5" s="28"/>
      <c r="H5" s="29">
        <f>Project_Start-WEEKDAY(Project_Start,1)+2+7*(Display_Week-1)</f>
        <v>44158</v>
      </c>
      <c r="I5" s="87">
        <f>H5+1</f>
        <v>44159</v>
      </c>
      <c r="J5" s="87">
        <f t="shared" ref="J5:AY5" si="0">I5+1</f>
        <v>44160</v>
      </c>
      <c r="K5" s="87">
        <f t="shared" si="0"/>
        <v>44161</v>
      </c>
      <c r="L5" s="87">
        <f t="shared" si="0"/>
        <v>44162</v>
      </c>
      <c r="M5" s="87">
        <f t="shared" si="0"/>
        <v>44163</v>
      </c>
      <c r="N5" s="88">
        <f t="shared" si="0"/>
        <v>44164</v>
      </c>
      <c r="O5" s="29">
        <f t="shared" si="0"/>
        <v>44165</v>
      </c>
      <c r="P5" s="87">
        <f t="shared" si="0"/>
        <v>44166</v>
      </c>
      <c r="Q5" s="87">
        <f t="shared" si="0"/>
        <v>44167</v>
      </c>
      <c r="R5" s="87">
        <f t="shared" si="0"/>
        <v>44168</v>
      </c>
      <c r="S5" s="87">
        <f t="shared" si="0"/>
        <v>44169</v>
      </c>
      <c r="T5" s="87">
        <f t="shared" si="0"/>
        <v>44170</v>
      </c>
      <c r="U5" s="88">
        <f t="shared" si="0"/>
        <v>44171</v>
      </c>
      <c r="V5" s="29">
        <f t="shared" si="0"/>
        <v>44172</v>
      </c>
      <c r="W5" s="87">
        <f t="shared" si="0"/>
        <v>44173</v>
      </c>
      <c r="X5" s="87">
        <f t="shared" si="0"/>
        <v>44174</v>
      </c>
      <c r="Y5" s="87">
        <f t="shared" si="0"/>
        <v>44175</v>
      </c>
      <c r="Z5" s="87">
        <f t="shared" si="0"/>
        <v>44176</v>
      </c>
      <c r="AA5" s="87">
        <f t="shared" si="0"/>
        <v>44177</v>
      </c>
      <c r="AB5" s="88">
        <f t="shared" si="0"/>
        <v>44178</v>
      </c>
      <c r="AC5" s="29">
        <f t="shared" si="0"/>
        <v>44179</v>
      </c>
      <c r="AD5" s="87">
        <f t="shared" si="0"/>
        <v>44180</v>
      </c>
      <c r="AE5" s="87">
        <f t="shared" si="0"/>
        <v>44181</v>
      </c>
      <c r="AF5" s="87">
        <f t="shared" si="0"/>
        <v>44182</v>
      </c>
      <c r="AG5" s="87">
        <f t="shared" si="0"/>
        <v>44183</v>
      </c>
      <c r="AH5" s="87">
        <f t="shared" si="0"/>
        <v>44184</v>
      </c>
      <c r="AI5" s="88">
        <f t="shared" si="0"/>
        <v>44185</v>
      </c>
      <c r="AJ5" s="29">
        <f t="shared" si="0"/>
        <v>44186</v>
      </c>
      <c r="AK5" s="87">
        <f t="shared" si="0"/>
        <v>44187</v>
      </c>
      <c r="AL5" s="87">
        <f t="shared" si="0"/>
        <v>44188</v>
      </c>
      <c r="AM5" s="87">
        <f t="shared" si="0"/>
        <v>44189</v>
      </c>
      <c r="AN5" s="87">
        <f t="shared" si="0"/>
        <v>44190</v>
      </c>
      <c r="AO5" s="87">
        <f t="shared" si="0"/>
        <v>44191</v>
      </c>
      <c r="AP5" s="88">
        <f t="shared" si="0"/>
        <v>44192</v>
      </c>
      <c r="AQ5" s="29">
        <f t="shared" si="0"/>
        <v>44193</v>
      </c>
      <c r="AR5" s="87">
        <f t="shared" si="0"/>
        <v>44194</v>
      </c>
      <c r="AS5" s="87">
        <f t="shared" si="0"/>
        <v>44195</v>
      </c>
      <c r="AT5" s="87">
        <f t="shared" si="0"/>
        <v>44196</v>
      </c>
      <c r="AU5" s="87">
        <f t="shared" si="0"/>
        <v>44197</v>
      </c>
      <c r="AV5" s="87">
        <f t="shared" si="0"/>
        <v>44198</v>
      </c>
      <c r="AW5" s="88">
        <f t="shared" si="0"/>
        <v>44199</v>
      </c>
      <c r="AX5" s="29">
        <f t="shared" si="0"/>
        <v>44200</v>
      </c>
      <c r="AY5" s="87">
        <f t="shared" si="0"/>
        <v>44201</v>
      </c>
      <c r="AZ5" s="87">
        <f t="shared" ref="AZ5:BF5" si="1">AY5+1</f>
        <v>44202</v>
      </c>
      <c r="BA5" s="87">
        <f t="shared" si="1"/>
        <v>44203</v>
      </c>
      <c r="BB5" s="87">
        <f t="shared" si="1"/>
        <v>44204</v>
      </c>
      <c r="BC5" s="87">
        <f t="shared" si="1"/>
        <v>44205</v>
      </c>
      <c r="BD5" s="88">
        <f t="shared" si="1"/>
        <v>44206</v>
      </c>
      <c r="BE5" s="29">
        <f t="shared" si="1"/>
        <v>44207</v>
      </c>
      <c r="BF5" s="87">
        <f t="shared" si="1"/>
        <v>44208</v>
      </c>
      <c r="BG5" s="87">
        <f t="shared" ref="BG5:BK5" si="2">BF5+1</f>
        <v>44209</v>
      </c>
      <c r="BH5" s="87">
        <f t="shared" si="2"/>
        <v>44210</v>
      </c>
      <c r="BI5" s="87">
        <f t="shared" si="2"/>
        <v>44211</v>
      </c>
      <c r="BJ5" s="87">
        <f t="shared" si="2"/>
        <v>44212</v>
      </c>
      <c r="BK5" s="88">
        <f t="shared" si="2"/>
        <v>44213</v>
      </c>
    </row>
    <row r="6" customHeight="1" spans="1:63">
      <c r="A6" s="15" t="s">
        <v>10</v>
      </c>
      <c r="B6" s="30" t="s">
        <v>1</v>
      </c>
      <c r="C6" s="31" t="s">
        <v>11</v>
      </c>
      <c r="D6" s="32" t="s">
        <v>12</v>
      </c>
      <c r="E6" s="32" t="s">
        <v>13</v>
      </c>
      <c r="F6" s="32" t="s">
        <v>14</v>
      </c>
      <c r="G6" s="33" t="s">
        <v>15</v>
      </c>
      <c r="H6" s="34" t="str">
        <f t="shared" ref="H6" si="3">LEFT(TEXT(H5,"ddd"),1)</f>
        <v>M</v>
      </c>
      <c r="I6" s="34" t="str">
        <f t="shared" ref="I6:AQ6" si="4">LEFT(TEXT(I5,"ddd"),1)</f>
        <v>T</v>
      </c>
      <c r="J6" s="34" t="str">
        <f t="shared" si="4"/>
        <v>W</v>
      </c>
      <c r="K6" s="34" t="str">
        <f t="shared" si="4"/>
        <v>T</v>
      </c>
      <c r="L6" s="34" t="str">
        <f t="shared" si="4"/>
        <v>F</v>
      </c>
      <c r="M6" s="34" t="str">
        <f t="shared" si="4"/>
        <v>S</v>
      </c>
      <c r="N6" s="34" t="str">
        <f t="shared" si="4"/>
        <v>S</v>
      </c>
      <c r="O6" s="34" t="str">
        <f t="shared" si="4"/>
        <v>M</v>
      </c>
      <c r="P6" s="34" t="str">
        <f t="shared" si="4"/>
        <v>T</v>
      </c>
      <c r="Q6" s="34" t="str">
        <f t="shared" si="4"/>
        <v>W</v>
      </c>
      <c r="R6" s="34" t="str">
        <f t="shared" si="4"/>
        <v>T</v>
      </c>
      <c r="S6" s="34" t="str">
        <f t="shared" si="4"/>
        <v>F</v>
      </c>
      <c r="T6" s="34" t="str">
        <f t="shared" si="4"/>
        <v>S</v>
      </c>
      <c r="U6" s="34" t="str">
        <f t="shared" si="4"/>
        <v>S</v>
      </c>
      <c r="V6" s="34" t="str">
        <f t="shared" si="4"/>
        <v>M</v>
      </c>
      <c r="W6" s="34" t="str">
        <f t="shared" si="4"/>
        <v>T</v>
      </c>
      <c r="X6" s="34" t="str">
        <f t="shared" si="4"/>
        <v>W</v>
      </c>
      <c r="Y6" s="34" t="str">
        <f t="shared" si="4"/>
        <v>T</v>
      </c>
      <c r="Z6" s="34" t="str">
        <f t="shared" si="4"/>
        <v>F</v>
      </c>
      <c r="AA6" s="34" t="str">
        <f t="shared" si="4"/>
        <v>S</v>
      </c>
      <c r="AB6" s="34" t="str">
        <f t="shared" si="4"/>
        <v>S</v>
      </c>
      <c r="AC6" s="34" t="str">
        <f t="shared" si="4"/>
        <v>M</v>
      </c>
      <c r="AD6" s="34" t="str">
        <f t="shared" si="4"/>
        <v>T</v>
      </c>
      <c r="AE6" s="34" t="str">
        <f t="shared" si="4"/>
        <v>W</v>
      </c>
      <c r="AF6" s="34" t="str">
        <f t="shared" si="4"/>
        <v>T</v>
      </c>
      <c r="AG6" s="34" t="str">
        <f t="shared" si="4"/>
        <v>F</v>
      </c>
      <c r="AH6" s="34" t="str">
        <f t="shared" si="4"/>
        <v>S</v>
      </c>
      <c r="AI6" s="34" t="str">
        <f t="shared" si="4"/>
        <v>S</v>
      </c>
      <c r="AJ6" s="34" t="str">
        <f t="shared" si="4"/>
        <v>M</v>
      </c>
      <c r="AK6" s="34" t="str">
        <f t="shared" si="4"/>
        <v>T</v>
      </c>
      <c r="AL6" s="34" t="str">
        <f t="shared" si="4"/>
        <v>W</v>
      </c>
      <c r="AM6" s="34" t="str">
        <f t="shared" si="4"/>
        <v>T</v>
      </c>
      <c r="AN6" s="34" t="str">
        <f t="shared" si="4"/>
        <v>F</v>
      </c>
      <c r="AO6" s="34" t="str">
        <f t="shared" si="4"/>
        <v>S</v>
      </c>
      <c r="AP6" s="34" t="str">
        <f t="shared" si="4"/>
        <v>S</v>
      </c>
      <c r="AQ6" s="34" t="str">
        <f t="shared" si="4"/>
        <v>M</v>
      </c>
      <c r="AR6" s="34" t="str">
        <f t="shared" ref="AR6:BK6" si="5">LEFT(TEXT(AR5,"ddd"),1)</f>
        <v>T</v>
      </c>
      <c r="AS6" s="34" t="str">
        <f t="shared" si="5"/>
        <v>W</v>
      </c>
      <c r="AT6" s="34" t="str">
        <f t="shared" si="5"/>
        <v>T</v>
      </c>
      <c r="AU6" s="34" t="str">
        <f t="shared" si="5"/>
        <v>F</v>
      </c>
      <c r="AV6" s="34" t="str">
        <f t="shared" si="5"/>
        <v>S</v>
      </c>
      <c r="AW6" s="34" t="str">
        <f t="shared" si="5"/>
        <v>S</v>
      </c>
      <c r="AX6" s="34" t="str">
        <f t="shared" si="5"/>
        <v>M</v>
      </c>
      <c r="AY6" s="34" t="str">
        <f t="shared" si="5"/>
        <v>T</v>
      </c>
      <c r="AZ6" s="34" t="str">
        <f t="shared" si="5"/>
        <v>W</v>
      </c>
      <c r="BA6" s="34" t="str">
        <f t="shared" si="5"/>
        <v>T</v>
      </c>
      <c r="BB6" s="34" t="str">
        <f t="shared" si="5"/>
        <v>F</v>
      </c>
      <c r="BC6" s="34" t="str">
        <f t="shared" si="5"/>
        <v>S</v>
      </c>
      <c r="BD6" s="34" t="str">
        <f t="shared" si="5"/>
        <v>S</v>
      </c>
      <c r="BE6" s="34" t="str">
        <f t="shared" si="5"/>
        <v>M</v>
      </c>
      <c r="BF6" s="34" t="str">
        <f t="shared" si="5"/>
        <v>T</v>
      </c>
      <c r="BG6" s="34" t="str">
        <f t="shared" si="5"/>
        <v>W</v>
      </c>
      <c r="BH6" s="34" t="str">
        <f t="shared" si="5"/>
        <v>T</v>
      </c>
      <c r="BI6" s="34" t="str">
        <f t="shared" si="5"/>
        <v>F</v>
      </c>
      <c r="BJ6" s="34" t="str">
        <f t="shared" si="5"/>
        <v>S</v>
      </c>
      <c r="BK6" s="34" t="str">
        <f t="shared" si="5"/>
        <v>S</v>
      </c>
    </row>
    <row r="7" hidden="1" customHeight="1" spans="1:63">
      <c r="A7" s="13" t="s">
        <v>16</v>
      </c>
      <c r="C7" s="35"/>
      <c r="D7"/>
      <c r="F7" t="str">
        <f>IF(OR(ISBLANK(task_start),ISBLANK(task_end)),"",task_end-task_start+1)</f>
        <v/>
      </c>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12" customFormat="1" customHeight="1" spans="1:63">
      <c r="A8" s="15" t="s">
        <v>17</v>
      </c>
      <c r="B8" s="37" t="s">
        <v>18</v>
      </c>
      <c r="C8" s="38"/>
      <c r="D8" s="39"/>
      <c r="E8" s="40"/>
      <c r="F8" s="41" t="str">
        <f t="shared" ref="F8:F58" si="6">IF(OR(ISBLANK(task_start),ISBLANK(task_end)),"",task_end-task_start+1)</f>
        <v/>
      </c>
      <c r="G8" s="41"/>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row>
    <row r="9" s="12" customFormat="1" customHeight="1" spans="1:63">
      <c r="A9" s="15" t="s">
        <v>19</v>
      </c>
      <c r="B9" s="42" t="s">
        <v>20</v>
      </c>
      <c r="C9" s="43"/>
      <c r="D9" s="44">
        <f>Project_Start</f>
        <v>44162</v>
      </c>
      <c r="E9" s="44">
        <f>D9+1</f>
        <v>44163</v>
      </c>
      <c r="F9" s="41">
        <f t="shared" si="6"/>
        <v>2</v>
      </c>
      <c r="G9" s="41" t="s">
        <v>5</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row>
    <row r="10" s="12" customFormat="1" customHeight="1" spans="1:63">
      <c r="A10" s="15" t="s">
        <v>21</v>
      </c>
      <c r="B10" s="42" t="s">
        <v>22</v>
      </c>
      <c r="C10" s="45"/>
      <c r="D10" s="44">
        <f>E9</f>
        <v>44163</v>
      </c>
      <c r="E10" s="44">
        <f>D10+1</f>
        <v>44164</v>
      </c>
      <c r="F10" s="41">
        <f t="shared" si="6"/>
        <v>2</v>
      </c>
      <c r="G10" s="41" t="s">
        <v>5</v>
      </c>
      <c r="H10" s="36"/>
      <c r="I10" s="36"/>
      <c r="J10" s="36"/>
      <c r="K10" s="36"/>
      <c r="L10" s="36"/>
      <c r="M10" s="36"/>
      <c r="N10" s="36"/>
      <c r="O10" s="36"/>
      <c r="P10" s="36"/>
      <c r="Q10" s="36"/>
      <c r="R10" s="36"/>
      <c r="S10" s="36"/>
      <c r="T10" s="89"/>
      <c r="U10" s="8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row>
    <row r="11" s="12" customFormat="1" customHeight="1" spans="1:63">
      <c r="A11" s="13"/>
      <c r="B11" s="42" t="s">
        <v>23</v>
      </c>
      <c r="C11" s="45"/>
      <c r="D11" s="44">
        <f>E10</f>
        <v>44164</v>
      </c>
      <c r="E11" s="44">
        <f>D11+1</f>
        <v>44165</v>
      </c>
      <c r="F11" s="41">
        <f t="shared" si="6"/>
        <v>2</v>
      </c>
      <c r="G11" s="41" t="s">
        <v>5</v>
      </c>
      <c r="H11" s="36"/>
      <c r="I11" s="36"/>
      <c r="J11" s="36"/>
      <c r="K11" s="36"/>
      <c r="L11" s="36"/>
      <c r="M11" s="36"/>
      <c r="N11" s="36"/>
      <c r="O11" s="36"/>
      <c r="P11" s="36"/>
      <c r="Q11" s="36"/>
      <c r="R11" s="36"/>
      <c r="S11" s="36"/>
      <c r="T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row>
    <row r="12" s="12" customFormat="1" customHeight="1" spans="1:63">
      <c r="A12" s="15" t="s">
        <v>24</v>
      </c>
      <c r="B12" s="46" t="s">
        <v>25</v>
      </c>
      <c r="C12" s="47"/>
      <c r="D12" s="48"/>
      <c r="E12" s="49"/>
      <c r="F12" s="41" t="str">
        <f t="shared" si="6"/>
        <v/>
      </c>
      <c r="G12" s="41"/>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row>
    <row r="13" s="12" customFormat="1" customHeight="1" spans="1:63">
      <c r="A13" s="15"/>
      <c r="B13" s="50" t="s">
        <v>26</v>
      </c>
      <c r="C13" s="51"/>
      <c r="D13" s="52">
        <v>44165</v>
      </c>
      <c r="E13" s="52">
        <f>D13</f>
        <v>44165</v>
      </c>
      <c r="F13" s="41">
        <f t="shared" si="6"/>
        <v>1</v>
      </c>
      <c r="G13" s="41" t="s">
        <v>5</v>
      </c>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row>
    <row r="14" s="12" customFormat="1" customHeight="1" spans="1:63">
      <c r="A14" s="13"/>
      <c r="B14" s="50" t="s">
        <v>27</v>
      </c>
      <c r="C14" s="51"/>
      <c r="D14" s="52">
        <f>D13+1</f>
        <v>44166</v>
      </c>
      <c r="E14" s="52">
        <f>D14</f>
        <v>44166</v>
      </c>
      <c r="F14" s="41">
        <f t="shared" si="6"/>
        <v>1</v>
      </c>
      <c r="G14" s="41" t="s">
        <v>5</v>
      </c>
      <c r="H14" s="36"/>
      <c r="I14" s="36"/>
      <c r="J14" s="36"/>
      <c r="K14" s="36"/>
      <c r="L14" s="36"/>
      <c r="M14" s="36"/>
      <c r="N14" s="36"/>
      <c r="O14" s="36"/>
      <c r="P14" s="36"/>
      <c r="Q14" s="36"/>
      <c r="R14" s="36"/>
      <c r="S14" s="36"/>
      <c r="T14" s="89"/>
      <c r="U14" s="89"/>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row>
    <row r="15" s="12" customFormat="1" customHeight="1" spans="1:63">
      <c r="A15" s="13"/>
      <c r="B15" s="50" t="s">
        <v>28</v>
      </c>
      <c r="C15" s="51"/>
      <c r="D15" s="52">
        <f>D14</f>
        <v>44166</v>
      </c>
      <c r="E15" s="52">
        <f>D15</f>
        <v>44166</v>
      </c>
      <c r="F15" s="41">
        <f t="shared" si="6"/>
        <v>1</v>
      </c>
      <c r="G15" s="41" t="s">
        <v>5</v>
      </c>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row>
    <row r="16" s="12" customFormat="1" customHeight="1" spans="1:63">
      <c r="A16" s="13"/>
      <c r="B16" s="50" t="s">
        <v>29</v>
      </c>
      <c r="C16" s="51"/>
      <c r="D16" s="52">
        <f>D15</f>
        <v>44166</v>
      </c>
      <c r="E16" s="52">
        <f>D16</f>
        <v>44166</v>
      </c>
      <c r="F16" s="41">
        <f t="shared" si="6"/>
        <v>1</v>
      </c>
      <c r="G16" s="41" t="s">
        <v>5</v>
      </c>
      <c r="H16" s="36"/>
      <c r="I16" s="36"/>
      <c r="J16" s="36"/>
      <c r="K16" s="36"/>
      <c r="L16" s="36"/>
      <c r="M16" s="36"/>
      <c r="N16" s="36"/>
      <c r="O16" s="36"/>
      <c r="P16" s="36"/>
      <c r="Q16" s="36"/>
      <c r="R16" s="36"/>
      <c r="S16" s="36"/>
      <c r="T16" s="36"/>
      <c r="U16" s="36"/>
      <c r="V16" s="36"/>
      <c r="W16" s="36"/>
      <c r="X16" s="89"/>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row>
    <row r="17" s="12" customFormat="1" customHeight="1" spans="1:63">
      <c r="A17" s="13"/>
      <c r="B17" s="50" t="s">
        <v>30</v>
      </c>
      <c r="C17" s="51"/>
      <c r="D17" s="52">
        <f>D16+1</f>
        <v>44167</v>
      </c>
      <c r="E17" s="52">
        <f>D17+1</f>
        <v>44168</v>
      </c>
      <c r="F17" s="41">
        <f t="shared" si="6"/>
        <v>2</v>
      </c>
      <c r="G17" s="41" t="s">
        <v>5</v>
      </c>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row>
    <row r="18" s="12" customFormat="1" customHeight="1" spans="1:63">
      <c r="A18" s="13" t="s">
        <v>31</v>
      </c>
      <c r="B18" s="53" t="s">
        <v>32</v>
      </c>
      <c r="C18" s="54"/>
      <c r="D18" s="55"/>
      <c r="E18" s="56"/>
      <c r="F18" s="41" t="str">
        <f t="shared" si="6"/>
        <v/>
      </c>
      <c r="G18" s="41"/>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row>
    <row r="19" s="12" customFormat="1" customHeight="1" spans="1:63">
      <c r="A19" s="13"/>
      <c r="B19" s="57" t="s">
        <v>33</v>
      </c>
      <c r="C19" s="58"/>
      <c r="D19" s="59">
        <f>E17+1</f>
        <v>44169</v>
      </c>
      <c r="E19" s="59">
        <f>D19+2</f>
        <v>44171</v>
      </c>
      <c r="F19" s="41">
        <f t="shared" si="6"/>
        <v>3</v>
      </c>
      <c r="G19" s="41" t="s">
        <v>5</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row>
    <row r="20" s="12" customFormat="1" customHeight="1" spans="1:63">
      <c r="A20" s="13"/>
      <c r="B20" s="57" t="s">
        <v>34</v>
      </c>
      <c r="C20" s="58"/>
      <c r="D20" s="59">
        <f>E19</f>
        <v>44171</v>
      </c>
      <c r="E20" s="59">
        <f>D20+2</f>
        <v>44173</v>
      </c>
      <c r="F20" s="41">
        <f t="shared" si="6"/>
        <v>3</v>
      </c>
      <c r="G20" s="41" t="s">
        <v>5</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row>
    <row r="21" s="12" customFormat="1" customHeight="1" spans="1:63">
      <c r="A21" s="13"/>
      <c r="B21" s="57" t="s">
        <v>35</v>
      </c>
      <c r="C21" s="58"/>
      <c r="D21" s="59">
        <f>D20+3</f>
        <v>44174</v>
      </c>
      <c r="E21" s="59">
        <f>D21+2</f>
        <v>44176</v>
      </c>
      <c r="F21" s="41">
        <f t="shared" si="6"/>
        <v>3</v>
      </c>
      <c r="G21" s="41" t="s">
        <v>5</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row>
    <row r="22" s="12" customFormat="1" customHeight="1" spans="1:63">
      <c r="A22" s="13"/>
      <c r="B22" s="57" t="s">
        <v>36</v>
      </c>
      <c r="C22" s="58"/>
      <c r="D22" s="59">
        <f>E21+1</f>
        <v>44177</v>
      </c>
      <c r="E22" s="59">
        <f>D22+2</f>
        <v>44179</v>
      </c>
      <c r="F22" s="41">
        <f t="shared" si="6"/>
        <v>3</v>
      </c>
      <c r="G22" s="41" t="s">
        <v>5</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row>
    <row r="23" s="12" customFormat="1" customHeight="1" spans="1:63">
      <c r="A23" s="13"/>
      <c r="B23" s="57" t="s">
        <v>37</v>
      </c>
      <c r="C23" s="58"/>
      <c r="D23" s="59">
        <f>E22</f>
        <v>44179</v>
      </c>
      <c r="E23" s="59">
        <f>D23+2</f>
        <v>44181</v>
      </c>
      <c r="F23" s="41">
        <v>2</v>
      </c>
      <c r="G23" s="41" t="s">
        <v>5</v>
      </c>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row>
    <row r="24" s="12" customFormat="1" ht="31.8" customHeight="1" spans="1:63">
      <c r="A24" s="13"/>
      <c r="B24" s="57" t="s">
        <v>38</v>
      </c>
      <c r="C24" s="58"/>
      <c r="D24" s="59">
        <f>E23</f>
        <v>44181</v>
      </c>
      <c r="E24" s="59">
        <f>D24+1</f>
        <v>44182</v>
      </c>
      <c r="F24" s="41">
        <f t="shared" si="6"/>
        <v>2</v>
      </c>
      <c r="G24" s="41" t="s">
        <v>5</v>
      </c>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row>
    <row r="25" s="12" customFormat="1" customHeight="1" spans="1:63">
      <c r="A25" s="13" t="s">
        <v>31</v>
      </c>
      <c r="B25" s="60" t="s">
        <v>39</v>
      </c>
      <c r="C25" s="61"/>
      <c r="D25" s="62"/>
      <c r="E25" s="63"/>
      <c r="F25" s="41" t="str">
        <f t="shared" si="6"/>
        <v/>
      </c>
      <c r="G25" s="41"/>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row>
    <row r="26" s="12" customFormat="1" customHeight="1" spans="1:63">
      <c r="A26" s="13"/>
      <c r="B26" s="64" t="s">
        <v>40</v>
      </c>
      <c r="C26" s="65"/>
      <c r="D26" s="66">
        <f>E24</f>
        <v>44182</v>
      </c>
      <c r="E26" s="66">
        <f>D26</f>
        <v>44182</v>
      </c>
      <c r="F26" s="41">
        <f>IF(OR(ISBLANK(task_start),ISBLANK(task_end)),"",task_end-task_start+1)</f>
        <v>1</v>
      </c>
      <c r="G26" s="41" t="s">
        <v>5</v>
      </c>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row>
    <row r="27" s="12" customFormat="1" customHeight="1" spans="1:63">
      <c r="A27" s="13"/>
      <c r="B27" s="64" t="s">
        <v>41</v>
      </c>
      <c r="C27" s="65"/>
      <c r="D27" s="67">
        <f>E26</f>
        <v>44182</v>
      </c>
      <c r="E27" s="66">
        <f>D27</f>
        <v>44182</v>
      </c>
      <c r="F27" s="41">
        <f t="shared" si="6"/>
        <v>1</v>
      </c>
      <c r="G27" s="41" t="s">
        <v>5</v>
      </c>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row>
    <row r="28" s="12" customFormat="1" customHeight="1" spans="1:63">
      <c r="A28" s="13"/>
      <c r="B28" s="64" t="s">
        <v>42</v>
      </c>
      <c r="C28" s="65"/>
      <c r="D28" s="67">
        <f>E27</f>
        <v>44182</v>
      </c>
      <c r="E28" s="66">
        <f>D28+1</f>
        <v>44183</v>
      </c>
      <c r="F28" s="41">
        <f t="shared" si="6"/>
        <v>2</v>
      </c>
      <c r="G28" s="41" t="s">
        <v>5</v>
      </c>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row>
    <row r="29" s="12" customFormat="1" customHeight="1" spans="1:63">
      <c r="A29" s="13" t="s">
        <v>43</v>
      </c>
      <c r="B29" s="68" t="s">
        <v>44</v>
      </c>
      <c r="C29" s="69"/>
      <c r="D29" s="69"/>
      <c r="E29" s="69"/>
      <c r="F29" s="41" t="str">
        <f t="shared" si="6"/>
        <v/>
      </c>
      <c r="G29" s="41"/>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row>
    <row r="30" customHeight="1" spans="2:63">
      <c r="B30" s="70" t="s">
        <v>45</v>
      </c>
      <c r="C30" s="70"/>
      <c r="D30" s="71">
        <v>44183</v>
      </c>
      <c r="E30" s="71">
        <v>44183</v>
      </c>
      <c r="F30" s="41">
        <f t="shared" si="6"/>
        <v>1</v>
      </c>
      <c r="G30" s="41" t="s">
        <v>5</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row>
    <row r="31" customHeight="1" spans="2:63">
      <c r="B31" s="70" t="s">
        <v>46</v>
      </c>
      <c r="C31" s="70"/>
      <c r="D31" s="71">
        <f>E30+1</f>
        <v>44184</v>
      </c>
      <c r="E31" s="71">
        <f>D31+1</f>
        <v>44185</v>
      </c>
      <c r="F31" s="41">
        <f t="shared" si="6"/>
        <v>2</v>
      </c>
      <c r="G31" s="41" t="s">
        <v>5</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row>
    <row r="32" customHeight="1" spans="2:63">
      <c r="B32" s="70" t="s">
        <v>47</v>
      </c>
      <c r="C32" s="70"/>
      <c r="D32" s="72">
        <f>D31</f>
        <v>44184</v>
      </c>
      <c r="E32" s="72">
        <f>D32+1</f>
        <v>44185</v>
      </c>
      <c r="F32" s="41">
        <f t="shared" si="6"/>
        <v>2</v>
      </c>
      <c r="G32" s="41" t="s">
        <v>5</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row>
    <row r="33" customHeight="1" spans="2:63">
      <c r="B33" s="70" t="s">
        <v>48</v>
      </c>
      <c r="C33" s="70"/>
      <c r="D33" s="71">
        <f>E32</f>
        <v>44185</v>
      </c>
      <c r="E33" s="72">
        <f>D33+1</f>
        <v>44186</v>
      </c>
      <c r="F33" s="41">
        <f t="shared" si="6"/>
        <v>2</v>
      </c>
      <c r="G33" s="41" t="s">
        <v>5</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row>
    <row r="34" customHeight="1" spans="2:63">
      <c r="B34" s="70" t="s">
        <v>49</v>
      </c>
      <c r="C34" s="70"/>
      <c r="D34" s="71">
        <f>E33</f>
        <v>44186</v>
      </c>
      <c r="E34" s="71">
        <f>D34+1</f>
        <v>44187</v>
      </c>
      <c r="F34" s="41">
        <f t="shared" si="6"/>
        <v>2</v>
      </c>
      <c r="G34" s="41" t="s">
        <v>5</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row>
    <row r="35" customHeight="1" spans="2:63">
      <c r="B35" s="70" t="s">
        <v>47</v>
      </c>
      <c r="C35" s="70"/>
      <c r="D35" s="71">
        <f>E34</f>
        <v>44187</v>
      </c>
      <c r="E35" s="71">
        <f>D35</f>
        <v>44187</v>
      </c>
      <c r="F35" s="41">
        <f t="shared" si="6"/>
        <v>1</v>
      </c>
      <c r="G35" s="41" t="s">
        <v>5</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row>
    <row r="36" customHeight="1" spans="2:63">
      <c r="B36" s="70" t="s">
        <v>50</v>
      </c>
      <c r="C36" s="70"/>
      <c r="D36" s="71">
        <f>E35</f>
        <v>44187</v>
      </c>
      <c r="E36" s="71">
        <f>D36</f>
        <v>44187</v>
      </c>
      <c r="F36" s="41">
        <f t="shared" si="6"/>
        <v>1</v>
      </c>
      <c r="G36" s="41" t="s">
        <v>5</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row>
    <row r="37" customHeight="1" spans="2:63">
      <c r="B37" s="73" t="s">
        <v>51</v>
      </c>
      <c r="C37" s="73"/>
      <c r="D37" s="73"/>
      <c r="E37" s="73"/>
      <c r="F37" s="41" t="str">
        <f t="shared" si="6"/>
        <v/>
      </c>
      <c r="G37" s="41"/>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row>
    <row r="38" customHeight="1" spans="2:63">
      <c r="B38" s="74" t="s">
        <v>52</v>
      </c>
      <c r="C38" s="74"/>
      <c r="D38" s="75">
        <f>E36</f>
        <v>44187</v>
      </c>
      <c r="E38" s="75">
        <f>D38+1</f>
        <v>44188</v>
      </c>
      <c r="F38" s="41">
        <f t="shared" si="6"/>
        <v>2</v>
      </c>
      <c r="G38" s="41" t="s">
        <v>5</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row>
    <row r="39" customHeight="1" spans="2:63">
      <c r="B39" s="74" t="s">
        <v>53</v>
      </c>
      <c r="C39" s="74"/>
      <c r="D39" s="75">
        <f t="shared" ref="D39:D44" si="7">E38</f>
        <v>44188</v>
      </c>
      <c r="E39" s="75">
        <f>D39+1</f>
        <v>44189</v>
      </c>
      <c r="F39" s="41">
        <f t="shared" si="6"/>
        <v>2</v>
      </c>
      <c r="G39" s="41" t="s">
        <v>5</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row>
    <row r="40" customHeight="1" spans="2:63">
      <c r="B40" s="74" t="s">
        <v>54</v>
      </c>
      <c r="C40" s="74"/>
      <c r="D40" s="75">
        <f t="shared" si="7"/>
        <v>44189</v>
      </c>
      <c r="E40" s="75">
        <f>D40</f>
        <v>44189</v>
      </c>
      <c r="F40" s="41">
        <f t="shared" si="6"/>
        <v>1</v>
      </c>
      <c r="G40" s="41" t="s">
        <v>5</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row>
    <row r="41" customHeight="1" spans="2:63">
      <c r="B41" s="74" t="s">
        <v>55</v>
      </c>
      <c r="C41" s="74"/>
      <c r="D41" s="76">
        <f t="shared" si="7"/>
        <v>44189</v>
      </c>
      <c r="E41" s="76">
        <f>D41</f>
        <v>44189</v>
      </c>
      <c r="F41" s="41">
        <f t="shared" si="6"/>
        <v>1</v>
      </c>
      <c r="G41" s="41" t="s">
        <v>5</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row>
    <row r="42" customHeight="1" spans="2:63">
      <c r="B42" s="74" t="s">
        <v>56</v>
      </c>
      <c r="C42" s="74"/>
      <c r="D42" s="76">
        <f t="shared" si="7"/>
        <v>44189</v>
      </c>
      <c r="E42" s="76">
        <f>D42</f>
        <v>44189</v>
      </c>
      <c r="F42" s="41">
        <f t="shared" si="6"/>
        <v>1</v>
      </c>
      <c r="G42" s="41" t="s">
        <v>5</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row>
    <row r="43" customHeight="1" spans="2:63">
      <c r="B43" s="74" t="s">
        <v>57</v>
      </c>
      <c r="C43" s="74"/>
      <c r="D43" s="76">
        <f t="shared" si="7"/>
        <v>44189</v>
      </c>
      <c r="E43" s="76">
        <f>D43</f>
        <v>44189</v>
      </c>
      <c r="F43" s="41">
        <f t="shared" si="6"/>
        <v>1</v>
      </c>
      <c r="G43" s="41" t="s">
        <v>5</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row>
    <row r="44" customHeight="1" spans="2:63">
      <c r="B44" s="77" t="s">
        <v>58</v>
      </c>
      <c r="C44" s="77"/>
      <c r="D44" s="76">
        <f t="shared" si="7"/>
        <v>44189</v>
      </c>
      <c r="E44" s="76">
        <f>D44</f>
        <v>44189</v>
      </c>
      <c r="F44" s="41">
        <f t="shared" si="6"/>
        <v>1</v>
      </c>
      <c r="G44" s="41" t="s">
        <v>5</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row>
    <row r="45" customHeight="1" spans="2:63">
      <c r="B45" s="78" t="s">
        <v>59</v>
      </c>
      <c r="C45" s="78"/>
      <c r="D45" s="79"/>
      <c r="E45" s="78"/>
      <c r="F45" s="41" t="str">
        <f t="shared" si="6"/>
        <v/>
      </c>
      <c r="G45" s="41"/>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row>
    <row r="46" customHeight="1" spans="2:63">
      <c r="B46" s="80" t="s">
        <v>60</v>
      </c>
      <c r="C46" s="80"/>
      <c r="D46" s="81">
        <f>E44+1</f>
        <v>44190</v>
      </c>
      <c r="E46" s="81">
        <f>D46+1</f>
        <v>44191</v>
      </c>
      <c r="F46" s="41">
        <f t="shared" si="6"/>
        <v>2</v>
      </c>
      <c r="G46" s="41" t="s">
        <v>5</v>
      </c>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row>
    <row r="47" customHeight="1" spans="2:63">
      <c r="B47" s="80" t="s">
        <v>61</v>
      </c>
      <c r="C47" s="80"/>
      <c r="D47" s="81">
        <f>E46</f>
        <v>44191</v>
      </c>
      <c r="E47" s="81">
        <f>D47</f>
        <v>44191</v>
      </c>
      <c r="F47" s="41">
        <f t="shared" si="6"/>
        <v>1</v>
      </c>
      <c r="G47" s="41" t="s">
        <v>5</v>
      </c>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row>
    <row r="48" customHeight="1" spans="2:63">
      <c r="B48" s="80" t="s">
        <v>62</v>
      </c>
      <c r="C48" s="80"/>
      <c r="D48" s="81">
        <f>E47</f>
        <v>44191</v>
      </c>
      <c r="E48" s="81">
        <f>D48</f>
        <v>44191</v>
      </c>
      <c r="F48" s="41">
        <f t="shared" si="6"/>
        <v>1</v>
      </c>
      <c r="G48" s="41" t="s">
        <v>5</v>
      </c>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row>
    <row r="49" customHeight="1" spans="2:63">
      <c r="B49" s="80" t="s">
        <v>63</v>
      </c>
      <c r="C49" s="80"/>
      <c r="D49" s="81">
        <f>E48</f>
        <v>44191</v>
      </c>
      <c r="E49" s="81">
        <f>D49</f>
        <v>44191</v>
      </c>
      <c r="F49" s="41">
        <f t="shared" si="6"/>
        <v>1</v>
      </c>
      <c r="G49" s="41" t="s">
        <v>5</v>
      </c>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row>
    <row r="50" customHeight="1" spans="2:63">
      <c r="B50" s="80" t="s">
        <v>64</v>
      </c>
      <c r="C50" s="80"/>
      <c r="D50" s="81">
        <f>E49</f>
        <v>44191</v>
      </c>
      <c r="E50" s="81">
        <f>D50</f>
        <v>44191</v>
      </c>
      <c r="F50" s="41">
        <f t="shared" si="6"/>
        <v>1</v>
      </c>
      <c r="G50" s="41" t="s">
        <v>5</v>
      </c>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row>
    <row r="51" customHeight="1" spans="2:63">
      <c r="B51" s="80" t="s">
        <v>65</v>
      </c>
      <c r="C51" s="80"/>
      <c r="D51" s="81">
        <f>E50</f>
        <v>44191</v>
      </c>
      <c r="E51" s="81">
        <f>D51</f>
        <v>44191</v>
      </c>
      <c r="F51" s="41">
        <f t="shared" si="6"/>
        <v>1</v>
      </c>
      <c r="G51" s="41" t="s">
        <v>5</v>
      </c>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row>
    <row r="52" customHeight="1" spans="2:63">
      <c r="B52" s="82" t="s">
        <v>66</v>
      </c>
      <c r="C52" s="82"/>
      <c r="D52" s="82"/>
      <c r="E52" s="82"/>
      <c r="F52" s="41" t="str">
        <f t="shared" si="6"/>
        <v/>
      </c>
      <c r="G52" s="41"/>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row>
    <row r="53" customHeight="1" spans="2:63">
      <c r="B53" s="83" t="s">
        <v>67</v>
      </c>
      <c r="C53" s="83"/>
      <c r="D53" s="84">
        <f>D51</f>
        <v>44191</v>
      </c>
      <c r="E53" s="84">
        <f>D53</f>
        <v>44191</v>
      </c>
      <c r="F53" s="41">
        <f t="shared" si="6"/>
        <v>1</v>
      </c>
      <c r="G53" s="41" t="s">
        <v>5</v>
      </c>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row>
    <row r="54" customHeight="1" spans="2:63">
      <c r="B54" s="83" t="s">
        <v>68</v>
      </c>
      <c r="C54" s="83"/>
      <c r="D54" s="84">
        <f>E53</f>
        <v>44191</v>
      </c>
      <c r="E54" s="84">
        <f>D54</f>
        <v>44191</v>
      </c>
      <c r="F54" s="41">
        <f t="shared" si="6"/>
        <v>1</v>
      </c>
      <c r="G54" s="41" t="s">
        <v>5</v>
      </c>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row>
    <row r="55" customHeight="1" spans="2:63">
      <c r="B55" s="83" t="s">
        <v>69</v>
      </c>
      <c r="C55" s="83"/>
      <c r="D55" s="84">
        <f>E54</f>
        <v>44191</v>
      </c>
      <c r="E55" s="84">
        <f>D55</f>
        <v>44191</v>
      </c>
      <c r="F55" s="41">
        <f t="shared" si="6"/>
        <v>1</v>
      </c>
      <c r="G55" s="41" t="s">
        <v>5</v>
      </c>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row>
    <row r="56" customHeight="1" spans="2:63">
      <c r="B56" s="83" t="s">
        <v>70</v>
      </c>
      <c r="C56" s="83"/>
      <c r="D56" s="84">
        <f>E55</f>
        <v>44191</v>
      </c>
      <c r="E56" s="84">
        <f>D56</f>
        <v>44191</v>
      </c>
      <c r="F56" s="41">
        <f t="shared" si="6"/>
        <v>1</v>
      </c>
      <c r="G56" s="41" t="s">
        <v>5</v>
      </c>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row>
    <row r="57" customHeight="1" spans="2:63">
      <c r="B57" s="83" t="s">
        <v>71</v>
      </c>
      <c r="C57" s="83"/>
      <c r="D57" s="84">
        <f>E56</f>
        <v>44191</v>
      </c>
      <c r="E57" s="84">
        <f>D57</f>
        <v>44191</v>
      </c>
      <c r="F57" s="41">
        <f t="shared" si="6"/>
        <v>1</v>
      </c>
      <c r="G57" s="41" t="s">
        <v>5</v>
      </c>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row>
    <row r="58" customHeight="1" spans="2:63">
      <c r="B58" s="83" t="s">
        <v>72</v>
      </c>
      <c r="C58" s="83"/>
      <c r="D58" s="84">
        <v>44192</v>
      </c>
      <c r="E58" s="84">
        <v>44192</v>
      </c>
      <c r="F58" s="41">
        <f t="shared" si="6"/>
        <v>1</v>
      </c>
      <c r="G58" s="41" t="s">
        <v>5</v>
      </c>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row>
  </sheetData>
  <mergeCells count="10">
    <mergeCell ref="D3:E3"/>
    <mergeCell ref="H4:N4"/>
    <mergeCell ref="O4:U4"/>
    <mergeCell ref="V4:AB4"/>
    <mergeCell ref="AC4:AI4"/>
    <mergeCell ref="AJ4:AP4"/>
    <mergeCell ref="AQ4:AW4"/>
    <mergeCell ref="AX4:BD4"/>
    <mergeCell ref="BE4:BK4"/>
    <mergeCell ref="B5:E5"/>
  </mergeCells>
  <conditionalFormatting sqref="Q11">
    <cfRule type="expression" dxfId="0" priority="110">
      <formula>AND(TODAY()&gt;=Q$5,TODAY()&lt;R$5)</formula>
    </cfRule>
    <cfRule type="expression" dxfId="1" priority="113">
      <formula>AND(task_start&lt;=Q$5,ROUNDDOWN((task_end-task_start+1)*task_progress,0)+task_start-1&gt;=Q$5)</formula>
    </cfRule>
    <cfRule type="expression" dxfId="2" priority="114" stopIfTrue="1">
      <formula>AND(task_end&gt;=Q$5,task_start&lt;R$5)</formula>
    </cfRule>
  </conditionalFormatting>
  <conditionalFormatting sqref="T11">
    <cfRule type="expression" dxfId="0" priority="116">
      <formula>AND(TODAY()&gt;=U$5,TODAY()&lt;V$5)</formula>
    </cfRule>
    <cfRule type="expression" dxfId="1" priority="119">
      <formula>AND(task_start&lt;=U$5,ROUNDDOWN((task_end-task_start+1)*task_progress,0)+task_start-1&gt;=U$5)</formula>
    </cfRule>
    <cfRule type="expression" dxfId="2" priority="120" stopIfTrue="1">
      <formula>AND(task_end&gt;=U$5,task_start&lt;V$5)</formula>
    </cfRule>
  </conditionalFormatting>
  <conditionalFormatting sqref="H29:BK29">
    <cfRule type="expression" dxfId="0" priority="104">
      <formula>AND(TODAY()&gt;=H$5,TODAY()&lt;I$5)</formula>
    </cfRule>
    <cfRule type="expression" dxfId="1" priority="107">
      <formula>AND(task_start&lt;=H$5,ROUNDDOWN((task_end-task_start+1)*task_progress,0)+task_start-1&gt;=H$5)</formula>
    </cfRule>
    <cfRule type="expression" dxfId="2" priority="108" stopIfTrue="1">
      <formula>AND(task_end&gt;=H$5,task_start&lt;I$5)</formula>
    </cfRule>
  </conditionalFormatting>
  <conditionalFormatting sqref="H37:BK37">
    <cfRule type="expression" dxfId="0" priority="67">
      <formula>AND(TODAY()&gt;=H$5,TODAY()&lt;I$5)</formula>
    </cfRule>
    <cfRule type="expression" dxfId="1" priority="68">
      <formula>AND(task_start&lt;=H$5,ROUNDDOWN((task_end-task_start+1)*task_progress,0)+task_start-1&gt;=H$5)</formula>
    </cfRule>
    <cfRule type="expression" dxfId="2" priority="69" stopIfTrue="1">
      <formula>AND(task_end&gt;=H$5,task_start&lt;I$5)</formula>
    </cfRule>
  </conditionalFormatting>
  <conditionalFormatting sqref="H38:BK38">
    <cfRule type="expression" dxfId="0" priority="64">
      <formula>AND(TODAY()&gt;=H$5,TODAY()&lt;I$5)</formula>
    </cfRule>
    <cfRule type="expression" dxfId="1" priority="65">
      <formula>AND(task_start&lt;=H$5,ROUNDDOWN((task_end-task_start+1)*task_progress,0)+task_start-1&gt;=H$5)</formula>
    </cfRule>
    <cfRule type="expression" dxfId="2" priority="66" stopIfTrue="1">
      <formula>AND(task_end&gt;=H$5,task_start&lt;I$5)</formula>
    </cfRule>
  </conditionalFormatting>
  <conditionalFormatting sqref="H39:BK39">
    <cfRule type="expression" dxfId="0" priority="61">
      <formula>AND(TODAY()&gt;=H$5,TODAY()&lt;I$5)</formula>
    </cfRule>
    <cfRule type="expression" dxfId="1" priority="62">
      <formula>AND(task_start&lt;=H$5,ROUNDDOWN((task_end-task_start+1)*task_progress,0)+task_start-1&gt;=H$5)</formula>
    </cfRule>
    <cfRule type="expression" dxfId="2" priority="63" stopIfTrue="1">
      <formula>AND(task_end&gt;=H$5,task_start&lt;I$5)</formula>
    </cfRule>
  </conditionalFormatting>
  <conditionalFormatting sqref="H40:BK40">
    <cfRule type="expression" dxfId="0" priority="58">
      <formula>AND(TODAY()&gt;=H$5,TODAY()&lt;I$5)</formula>
    </cfRule>
    <cfRule type="expression" dxfId="1" priority="59">
      <formula>AND(task_start&lt;=H$5,ROUNDDOWN((task_end-task_start+1)*task_progress,0)+task_start-1&gt;=H$5)</formula>
    </cfRule>
    <cfRule type="expression" dxfId="2" priority="60" stopIfTrue="1">
      <formula>AND(task_end&gt;=H$5,task_start&lt;I$5)</formula>
    </cfRule>
  </conditionalFormatting>
  <conditionalFormatting sqref="H41:BK41">
    <cfRule type="expression" dxfId="0" priority="55">
      <formula>AND(TODAY()&gt;=H$5,TODAY()&lt;I$5)</formula>
    </cfRule>
    <cfRule type="expression" dxfId="1" priority="56">
      <formula>AND(task_start&lt;=H$5,ROUNDDOWN((task_end-task_start+1)*task_progress,0)+task_start-1&gt;=H$5)</formula>
    </cfRule>
    <cfRule type="expression" dxfId="2" priority="57" stopIfTrue="1">
      <formula>AND(task_end&gt;=H$5,task_start&lt;I$5)</formula>
    </cfRule>
  </conditionalFormatting>
  <conditionalFormatting sqref="H42:BK42">
    <cfRule type="expression" dxfId="0" priority="52">
      <formula>AND(TODAY()&gt;=H$5,TODAY()&lt;I$5)</formula>
    </cfRule>
    <cfRule type="expression" dxfId="1" priority="53">
      <formula>AND(task_start&lt;=H$5,ROUNDDOWN((task_end-task_start+1)*task_progress,0)+task_start-1&gt;=H$5)</formula>
    </cfRule>
    <cfRule type="expression" dxfId="2" priority="54" stopIfTrue="1">
      <formula>AND(task_end&gt;=H$5,task_start&lt;I$5)</formula>
    </cfRule>
  </conditionalFormatting>
  <conditionalFormatting sqref="H43:BK43">
    <cfRule type="expression" dxfId="0" priority="49">
      <formula>AND(TODAY()&gt;=H$5,TODAY()&lt;I$5)</formula>
    </cfRule>
    <cfRule type="expression" dxfId="1" priority="50">
      <formula>AND(task_start&lt;=H$5,ROUNDDOWN((task_end-task_start+1)*task_progress,0)+task_start-1&gt;=H$5)</formula>
    </cfRule>
    <cfRule type="expression" dxfId="2" priority="51" stopIfTrue="1">
      <formula>AND(task_end&gt;=H$5,task_start&lt;I$5)</formula>
    </cfRule>
  </conditionalFormatting>
  <conditionalFormatting sqref="H44:BK44">
    <cfRule type="expression" dxfId="0" priority="46">
      <formula>AND(TODAY()&gt;=H$5,TODAY()&lt;I$5)</formula>
    </cfRule>
    <cfRule type="expression" dxfId="1" priority="47">
      <formula>AND(task_start&lt;=H$5,ROUNDDOWN((task_end-task_start+1)*task_progress,0)+task_start-1&gt;=H$5)</formula>
    </cfRule>
    <cfRule type="expression" dxfId="2" priority="48" stopIfTrue="1">
      <formula>AND(task_end&gt;=H$5,task_start&lt;I$5)</formula>
    </cfRule>
  </conditionalFormatting>
  <conditionalFormatting sqref="H45:BK45">
    <cfRule type="expression" dxfId="0" priority="43">
      <formula>AND(TODAY()&gt;=H$5,TODAY()&lt;I$5)</formula>
    </cfRule>
    <cfRule type="expression" dxfId="1" priority="44">
      <formula>AND(task_start&lt;=H$5,ROUNDDOWN((task_end-task_start+1)*task_progress,0)+task_start-1&gt;=H$5)</formula>
    </cfRule>
    <cfRule type="expression" dxfId="2" priority="45" stopIfTrue="1">
      <formula>AND(task_end&gt;=H$5,task_start&lt;I$5)</formula>
    </cfRule>
  </conditionalFormatting>
  <conditionalFormatting sqref="H46:BK46">
    <cfRule type="expression" dxfId="0" priority="40">
      <formula>AND(TODAY()&gt;=H$5,TODAY()&lt;I$5)</formula>
    </cfRule>
    <cfRule type="expression" dxfId="1" priority="41">
      <formula>AND(task_start&lt;=H$5,ROUNDDOWN((task_end-task_start+1)*task_progress,0)+task_start-1&gt;=H$5)</formula>
    </cfRule>
    <cfRule type="expression" dxfId="2" priority="42" stopIfTrue="1">
      <formula>AND(task_end&gt;=H$5,task_start&lt;I$5)</formula>
    </cfRule>
  </conditionalFormatting>
  <conditionalFormatting sqref="H47:BK47">
    <cfRule type="expression" dxfId="0" priority="37">
      <formula>AND(TODAY()&gt;=H$5,TODAY()&lt;I$5)</formula>
    </cfRule>
    <cfRule type="expression" dxfId="1" priority="38">
      <formula>AND(task_start&lt;=H$5,ROUNDDOWN((task_end-task_start+1)*task_progress,0)+task_start-1&gt;=H$5)</formula>
    </cfRule>
    <cfRule type="expression" dxfId="2" priority="39" stopIfTrue="1">
      <formula>AND(task_end&gt;=H$5,task_start&lt;I$5)</formula>
    </cfRule>
  </conditionalFormatting>
  <conditionalFormatting sqref="H48:BK48">
    <cfRule type="expression" dxfId="0" priority="34">
      <formula>AND(TODAY()&gt;=H$5,TODAY()&lt;I$5)</formula>
    </cfRule>
    <cfRule type="expression" dxfId="1" priority="35">
      <formula>AND(task_start&lt;=H$5,ROUNDDOWN((task_end-task_start+1)*task_progress,0)+task_start-1&gt;=H$5)</formula>
    </cfRule>
    <cfRule type="expression" dxfId="2" priority="36" stopIfTrue="1">
      <formula>AND(task_end&gt;=H$5,task_start&lt;I$5)</formula>
    </cfRule>
  </conditionalFormatting>
  <conditionalFormatting sqref="H49:BK49">
    <cfRule type="expression" dxfId="0" priority="31">
      <formula>AND(TODAY()&gt;=H$5,TODAY()&lt;I$5)</formula>
    </cfRule>
    <cfRule type="expression" dxfId="1" priority="32">
      <formula>AND(task_start&lt;=H$5,ROUNDDOWN((task_end-task_start+1)*task_progress,0)+task_start-1&gt;=H$5)</formula>
    </cfRule>
    <cfRule type="expression" dxfId="2" priority="33" stopIfTrue="1">
      <formula>AND(task_end&gt;=H$5,task_start&lt;I$5)</formula>
    </cfRule>
  </conditionalFormatting>
  <conditionalFormatting sqref="H50:BK50">
    <cfRule type="expression" dxfId="0" priority="28">
      <formula>AND(TODAY()&gt;=H$5,TODAY()&lt;I$5)</formula>
    </cfRule>
    <cfRule type="expression" dxfId="1" priority="29">
      <formula>AND(task_start&lt;=H$5,ROUNDDOWN((task_end-task_start+1)*task_progress,0)+task_start-1&gt;=H$5)</formula>
    </cfRule>
    <cfRule type="expression" dxfId="2" priority="30" stopIfTrue="1">
      <formula>AND(task_end&gt;=H$5,task_start&lt;I$5)</formula>
    </cfRule>
  </conditionalFormatting>
  <conditionalFormatting sqref="H51:BK51">
    <cfRule type="expression" dxfId="0" priority="25">
      <formula>AND(TODAY()&gt;=H$5,TODAY()&lt;I$5)</formula>
    </cfRule>
    <cfRule type="expression" dxfId="1" priority="26">
      <formula>AND(task_start&lt;=H$5,ROUNDDOWN((task_end-task_start+1)*task_progress,0)+task_start-1&gt;=H$5)</formula>
    </cfRule>
    <cfRule type="expression" dxfId="2" priority="27" stopIfTrue="1">
      <formula>AND(task_end&gt;=H$5,task_start&lt;I$5)</formula>
    </cfRule>
  </conditionalFormatting>
  <conditionalFormatting sqref="H52:BK52">
    <cfRule type="expression" dxfId="0" priority="22">
      <formula>AND(TODAY()&gt;=H$5,TODAY()&lt;I$5)</formula>
    </cfRule>
    <cfRule type="expression" dxfId="1" priority="23">
      <formula>AND(task_start&lt;=H$5,ROUNDDOWN((task_end-task_start+1)*task_progress,0)+task_start-1&gt;=H$5)</formula>
    </cfRule>
    <cfRule type="expression" dxfId="2" priority="24" stopIfTrue="1">
      <formula>AND(task_end&gt;=H$5,task_start&lt;I$5)</formula>
    </cfRule>
  </conditionalFormatting>
  <conditionalFormatting sqref="H53:BK53">
    <cfRule type="expression" dxfId="0" priority="19">
      <formula>AND(TODAY()&gt;=H$5,TODAY()&lt;I$5)</formula>
    </cfRule>
    <cfRule type="expression" dxfId="1" priority="20">
      <formula>AND(task_start&lt;=H$5,ROUNDDOWN((task_end-task_start+1)*task_progress,0)+task_start-1&gt;=H$5)</formula>
    </cfRule>
    <cfRule type="expression" dxfId="2" priority="21" stopIfTrue="1">
      <formula>AND(task_end&gt;=H$5,task_start&lt;I$5)</formula>
    </cfRule>
  </conditionalFormatting>
  <conditionalFormatting sqref="H54:BK54">
    <cfRule type="expression" dxfId="0" priority="16">
      <formula>AND(TODAY()&gt;=H$5,TODAY()&lt;I$5)</formula>
    </cfRule>
    <cfRule type="expression" dxfId="1" priority="17">
      <formula>AND(task_start&lt;=H$5,ROUNDDOWN((task_end-task_start+1)*task_progress,0)+task_start-1&gt;=H$5)</formula>
    </cfRule>
    <cfRule type="expression" dxfId="2" priority="18" stopIfTrue="1">
      <formula>AND(task_end&gt;=H$5,task_start&lt;I$5)</formula>
    </cfRule>
  </conditionalFormatting>
  <conditionalFormatting sqref="H55:BK55">
    <cfRule type="expression" dxfId="0" priority="13">
      <formula>AND(TODAY()&gt;=H$5,TODAY()&lt;I$5)</formula>
    </cfRule>
    <cfRule type="expression" dxfId="1" priority="14">
      <formula>AND(task_start&lt;=H$5,ROUNDDOWN((task_end-task_start+1)*task_progress,0)+task_start-1&gt;=H$5)</formula>
    </cfRule>
    <cfRule type="expression" dxfId="2" priority="15" stopIfTrue="1">
      <formula>AND(task_end&gt;=H$5,task_start&lt;I$5)</formula>
    </cfRule>
  </conditionalFormatting>
  <conditionalFormatting sqref="H56:BK56">
    <cfRule type="expression" dxfId="0" priority="10">
      <formula>AND(TODAY()&gt;=H$5,TODAY()&lt;I$5)</formula>
    </cfRule>
    <cfRule type="expression" dxfId="1" priority="11">
      <formula>AND(task_start&lt;=H$5,ROUNDDOWN((task_end-task_start+1)*task_progress,0)+task_start-1&gt;=H$5)</formula>
    </cfRule>
    <cfRule type="expression" dxfId="2" priority="12" stopIfTrue="1">
      <formula>AND(task_end&gt;=H$5,task_start&lt;I$5)</formula>
    </cfRule>
  </conditionalFormatting>
  <conditionalFormatting sqref="H57:BK57">
    <cfRule type="expression" dxfId="0" priority="7">
      <formula>AND(TODAY()&gt;=H$5,TODAY()&lt;I$5)</formula>
    </cfRule>
    <cfRule type="expression" dxfId="1" priority="8">
      <formula>AND(task_start&lt;=H$5,ROUNDDOWN((task_end-task_start+1)*task_progress,0)+task_start-1&gt;=H$5)</formula>
    </cfRule>
    <cfRule type="expression" dxfId="2" priority="9" stopIfTrue="1">
      <formula>AND(task_end&gt;=H$5,task_start&lt;I$5)</formula>
    </cfRule>
  </conditionalFormatting>
  <conditionalFormatting sqref="H58:BK58">
    <cfRule type="expression" dxfId="0" priority="4">
      <formula>AND(TODAY()&gt;=H$5,TODAY()&lt;I$5)</formula>
    </cfRule>
    <cfRule type="expression" dxfId="1" priority="5">
      <formula>AND(task_start&lt;=H$5,ROUNDDOWN((task_end-task_start+1)*task_progress,0)+task_start-1&gt;=H$5)</formula>
    </cfRule>
    <cfRule type="expression" dxfId="2" priority="6" stopIfTrue="1">
      <formula>AND(task_end&gt;=H$5,task_start&lt;I$5)</formula>
    </cfRule>
  </conditionalFormatting>
  <conditionalFormatting sqref="H5:BK10 H11:P11 R11:S11 V11:BK11 H12:BK28">
    <cfRule type="expression" dxfId="0" priority="102">
      <formula>AND(TODAY()&gt;=H$5,TODAY()&lt;I$5)</formula>
    </cfRule>
  </conditionalFormatting>
  <conditionalFormatting sqref="H7:BK10 H11:P11 R11:S11 V11:BK11 H12:BK28">
    <cfRule type="expression" dxfId="1" priority="96">
      <formula>AND(task_start&lt;=H$5,ROUNDDOWN((task_end-task_start+1)*task_progress,0)+task_start-1&gt;=H$5)</formula>
    </cfRule>
    <cfRule type="expression" dxfId="2" priority="97" stopIfTrue="1">
      <formula>AND(task_end&gt;=H$5,task_start&lt;I$5)</formula>
    </cfRule>
  </conditionalFormatting>
  <conditionalFormatting sqref="H30:BK36">
    <cfRule type="expression" dxfId="0" priority="3">
      <formula>AND(TODAY()&gt;=H$5,TODAY()&lt;I$5)</formula>
    </cfRule>
    <cfRule type="expression" dxfId="1" priority="1">
      <formula>AND(task_start&lt;=H$5,ROUNDDOWN((task_end-task_start+1)*task_progress,0)+task_start-1&gt;=H$5)</formula>
    </cfRule>
    <cfRule type="expression" dxfId="2" priority="2"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rintOptions horizontalCentered="1"/>
  <pageMargins left="0.35" right="0.35" top="0.35" bottom="0.5" header="0.3" footer="0.3"/>
  <pageSetup paperSize="1" scale="57" fitToHeight="0" orientation="landscape"/>
  <headerFooter scaleWithDoc="0" differentFirst="1">
    <oddFooter>&amp;CPage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1047619047619" defaultRowHeight="12.75" outlineLevelCol="1"/>
  <cols>
    <col min="1" max="1" width="87.1047619047619" style="4" customWidth="1"/>
    <col min="2" max="16384" width="9.1047619047619" style="5"/>
  </cols>
  <sheetData>
    <row r="1" ht="46.5" customHeight="1"/>
    <row r="2" s="1" customFormat="1" ht="15.75" spans="1:2">
      <c r="A2" s="6" t="s">
        <v>73</v>
      </c>
      <c r="B2" s="6"/>
    </row>
    <row r="3" s="2" customFormat="1" ht="27" customHeight="1" spans="1:2">
      <c r="A3" s="7" t="s">
        <v>74</v>
      </c>
      <c r="B3" s="7"/>
    </row>
    <row r="4" s="3" customFormat="1" ht="26.25" spans="1:1">
      <c r="A4" s="8" t="s">
        <v>75</v>
      </c>
    </row>
    <row r="5" ht="74.1" customHeight="1" spans="1:1">
      <c r="A5" s="9" t="s">
        <v>76</v>
      </c>
    </row>
    <row r="6" ht="26.25" customHeight="1" spans="1:1">
      <c r="A6" s="8" t="s">
        <v>77</v>
      </c>
    </row>
    <row r="7" s="4" customFormat="1" ht="204.9" customHeight="1" spans="1:1">
      <c r="A7" s="10" t="s">
        <v>78</v>
      </c>
    </row>
    <row r="8" s="3" customFormat="1" ht="26.25" spans="1:1">
      <c r="A8" s="8" t="s">
        <v>79</v>
      </c>
    </row>
    <row r="9" ht="60" spans="1:1">
      <c r="A9" s="9" t="s">
        <v>80</v>
      </c>
    </row>
    <row r="10" s="4" customFormat="1" ht="27.9" customHeight="1" spans="1:1">
      <c r="A10" s="11" t="s">
        <v>81</v>
      </c>
    </row>
    <row r="11" s="3" customFormat="1" ht="26.25" spans="1:1">
      <c r="A11" s="8" t="s">
        <v>82</v>
      </c>
    </row>
    <row r="12" ht="30" spans="1:1">
      <c r="A12" s="9" t="s">
        <v>83</v>
      </c>
    </row>
    <row r="13" s="4" customFormat="1" ht="27.9" customHeight="1" spans="1:1">
      <c r="A13" s="11" t="s">
        <v>84</v>
      </c>
    </row>
    <row r="14" s="3" customFormat="1" ht="26.25" spans="1:1">
      <c r="A14" s="8" t="s">
        <v>85</v>
      </c>
    </row>
    <row r="15" ht="75" customHeight="1" spans="1:1">
      <c r="A15" s="9" t="s">
        <v>86</v>
      </c>
    </row>
    <row r="16" ht="75" spans="1:1">
      <c r="A16" s="9" t="s">
        <v>87</v>
      </c>
    </row>
  </sheetData>
  <hyperlinks>
    <hyperlink ref="A13" r:id="rId2" display="Project Management Templates"/>
    <hyperlink ref="A10" r:id="rId3" display="How to Use the Simple Gantt Chart"/>
    <hyperlink ref="A3" r:id="rId4" display="https://www.vertex42.com/ExcelTemplates/simple-gantt-chart.html"/>
    <hyperlink ref="A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2019-03-19T17:17:00Z</dcterms:created>
  <dcterms:modified xsi:type="dcterms:W3CDTF">2024-09-30T13:26:03Z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180FEB15CF1546878DD964307E77CCB8</vt:lpwstr>
  </property>
  <property fmtid="{D5CDD505-2E9C-101B-9397-08002B2CF9AE}" pid="3" name="KSOProductBuildVer">
    <vt:lpwstr>1033-12.2.0.16731</vt:lpwstr>
  </property>
</Properties>
</file>