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1"/>
  </bookViews>
  <sheets>
    <sheet name="第一学年" sheetId="1" r:id="rId1"/>
    <sheet name="第二学年" sheetId="2" r:id="rId2"/>
    <sheet name="Sheet1" sheetId="3" r:id="rId3"/>
  </sheets>
  <definedNames>
    <definedName name="_xlnm._FilterDatabase" localSheetId="1" hidden="1">第二学年!$B$3:$G$48</definedName>
    <definedName name="_xlnm._FilterDatabase" localSheetId="0" hidden="1">第一学年!$B$3:$G$46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J10" i="2"/>
  <c r="J9" i="2"/>
  <c r="J8" i="2"/>
  <c r="J8" i="1"/>
  <c r="J4" i="2"/>
  <c r="D4" i="2"/>
  <c r="I4" i="2" s="1"/>
  <c r="K4" i="2" s="1"/>
  <c r="J11" i="1"/>
  <c r="J10" i="1"/>
  <c r="J9" i="1"/>
  <c r="J4" i="1"/>
  <c r="I4" i="1"/>
  <c r="K4" i="1"/>
</calcChain>
</file>

<file path=xl/sharedStrings.xml><?xml version="1.0" encoding="utf-8"?>
<sst xmlns="http://schemas.openxmlformats.org/spreadsheetml/2006/main" count="234" uniqueCount="106">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</sst>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showGridLines="0" workbookViewId="0">
      <selection activeCell="J35" sqref="J35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1" t="s">
        <v>68</v>
      </c>
      <c r="C1" s="31"/>
      <c r="D1" s="31"/>
      <c r="E1" s="31"/>
      <c r="F1" s="31"/>
      <c r="G1" s="31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5">
        <v>1</v>
      </c>
      <c r="C4" s="5" t="s">
        <v>6</v>
      </c>
      <c r="D4" s="6">
        <v>19000</v>
      </c>
      <c r="E4" s="7">
        <v>42971</v>
      </c>
      <c r="F4" s="8" t="s">
        <v>31</v>
      </c>
      <c r="G4" s="6" t="s">
        <v>5</v>
      </c>
      <c r="H4" s="4"/>
      <c r="I4" s="10">
        <f>SUMIFS(D4:D20000,C4:C20000,"收入")</f>
        <v>30000</v>
      </c>
      <c r="J4" s="10">
        <f>SUMIFS(D4:D20000,C4:C20000,"支出")</f>
        <v>32070</v>
      </c>
      <c r="K4" s="10">
        <f>I4-J4</f>
        <v>-2070</v>
      </c>
    </row>
    <row r="5" spans="2:11" x14ac:dyDescent="0.2">
      <c r="B5" s="5">
        <v>2</v>
      </c>
      <c r="C5" s="5" t="s">
        <v>7</v>
      </c>
      <c r="D5" s="6">
        <v>880</v>
      </c>
      <c r="E5" s="7">
        <v>42979</v>
      </c>
      <c r="F5" s="8" t="s">
        <v>26</v>
      </c>
      <c r="G5" s="6" t="s">
        <v>8</v>
      </c>
      <c r="H5" s="4"/>
      <c r="I5" s="9"/>
      <c r="J5" s="9"/>
      <c r="K5" s="9"/>
    </row>
    <row r="6" spans="2:11" x14ac:dyDescent="0.2">
      <c r="B6" s="5">
        <v>3</v>
      </c>
      <c r="C6" s="5" t="s">
        <v>7</v>
      </c>
      <c r="D6" s="6">
        <v>14000</v>
      </c>
      <c r="E6" s="7">
        <v>42979</v>
      </c>
      <c r="F6" s="8" t="s">
        <v>26</v>
      </c>
      <c r="G6" s="6" t="s">
        <v>13</v>
      </c>
      <c r="H6" s="4"/>
      <c r="I6" s="9"/>
      <c r="J6" s="9"/>
      <c r="K6" s="9"/>
    </row>
    <row r="7" spans="2:11" x14ac:dyDescent="0.2">
      <c r="B7" s="5">
        <v>4</v>
      </c>
      <c r="C7" s="5" t="s">
        <v>7</v>
      </c>
      <c r="D7" s="6">
        <v>1000</v>
      </c>
      <c r="E7" s="7">
        <v>42979</v>
      </c>
      <c r="F7" s="8" t="s">
        <v>27</v>
      </c>
      <c r="G7" s="6" t="s">
        <v>9</v>
      </c>
      <c r="H7" s="4"/>
      <c r="I7" s="32" t="s">
        <v>32</v>
      </c>
      <c r="J7" s="32"/>
      <c r="K7" s="32"/>
    </row>
    <row r="8" spans="2:11" x14ac:dyDescent="0.2">
      <c r="B8" s="5">
        <v>5</v>
      </c>
      <c r="C8" s="5" t="s">
        <v>7</v>
      </c>
      <c r="D8" s="6">
        <v>540</v>
      </c>
      <c r="E8" s="7">
        <v>42979</v>
      </c>
      <c r="F8" s="8" t="s">
        <v>27</v>
      </c>
      <c r="G8" s="6" t="s">
        <v>10</v>
      </c>
      <c r="H8" s="4"/>
      <c r="I8" s="11" t="s">
        <v>26</v>
      </c>
      <c r="J8" s="30">
        <f>SUMIFS(D3:D19999,C3:C19999,"支出",F3:F19999,"学费")</f>
        <v>14880</v>
      </c>
      <c r="K8" s="30"/>
    </row>
    <row r="9" spans="2:11" x14ac:dyDescent="0.2">
      <c r="B9" s="5">
        <v>6</v>
      </c>
      <c r="C9" s="5" t="s">
        <v>7</v>
      </c>
      <c r="D9" s="6">
        <v>150</v>
      </c>
      <c r="E9" s="7">
        <v>42979</v>
      </c>
      <c r="F9" s="8" t="s">
        <v>28</v>
      </c>
      <c r="G9" s="6" t="s">
        <v>11</v>
      </c>
      <c r="H9" s="4"/>
      <c r="I9" s="11" t="s">
        <v>27</v>
      </c>
      <c r="J9" s="30">
        <f>SUMIFS(D3:D19999,C3:C19999,"支出",F3:F19999,"住宿费")</f>
        <v>1540</v>
      </c>
      <c r="K9" s="30"/>
    </row>
    <row r="10" spans="2:11" x14ac:dyDescent="0.2">
      <c r="B10" s="5">
        <v>7</v>
      </c>
      <c r="C10" s="5" t="s">
        <v>7</v>
      </c>
      <c r="D10" s="6">
        <v>400</v>
      </c>
      <c r="E10" s="7">
        <v>42979</v>
      </c>
      <c r="F10" s="8" t="s">
        <v>29</v>
      </c>
      <c r="G10" s="6" t="s">
        <v>12</v>
      </c>
      <c r="H10" s="4"/>
      <c r="I10" s="11" t="s">
        <v>30</v>
      </c>
      <c r="J10" s="30">
        <f>SUMIFS(D3:D19999,C3:C19999,"支出",F3:F19999,"生活费")</f>
        <v>9190</v>
      </c>
      <c r="K10" s="30"/>
    </row>
    <row r="11" spans="2:11" x14ac:dyDescent="0.2">
      <c r="B11" s="5">
        <v>8</v>
      </c>
      <c r="C11" s="5" t="s">
        <v>7</v>
      </c>
      <c r="D11" s="6">
        <v>100</v>
      </c>
      <c r="E11" s="7">
        <v>42986</v>
      </c>
      <c r="F11" s="8" t="s">
        <v>28</v>
      </c>
      <c r="G11" s="6" t="s">
        <v>14</v>
      </c>
      <c r="H11" s="4"/>
      <c r="I11" s="11" t="s">
        <v>28</v>
      </c>
      <c r="J11" s="30">
        <f>SUMIFS(D3:D19999,C3:C19999,"支出",F3:F19999,"其它")</f>
        <v>6460</v>
      </c>
      <c r="K11" s="30"/>
    </row>
    <row r="12" spans="2:11" x14ac:dyDescent="0.2">
      <c r="B12" s="5">
        <v>9</v>
      </c>
      <c r="C12" s="5" t="s">
        <v>7</v>
      </c>
      <c r="D12" s="6">
        <v>300</v>
      </c>
      <c r="E12" s="7">
        <v>42989</v>
      </c>
      <c r="F12" s="8" t="s">
        <v>30</v>
      </c>
      <c r="G12" s="6" t="s">
        <v>15</v>
      </c>
      <c r="H12" s="4"/>
      <c r="K12"/>
    </row>
    <row r="13" spans="2:11" x14ac:dyDescent="0.2">
      <c r="B13" s="5">
        <v>10</v>
      </c>
      <c r="C13" s="5" t="s">
        <v>7</v>
      </c>
      <c r="D13" s="6">
        <v>500</v>
      </c>
      <c r="E13" s="7">
        <v>42994</v>
      </c>
      <c r="F13" s="8" t="s">
        <v>28</v>
      </c>
      <c r="G13" s="6" t="s">
        <v>16</v>
      </c>
      <c r="H13" s="4"/>
    </row>
    <row r="14" spans="2:11" x14ac:dyDescent="0.2">
      <c r="B14" s="5">
        <v>11</v>
      </c>
      <c r="C14" s="5" t="s">
        <v>7</v>
      </c>
      <c r="D14" s="6">
        <v>300</v>
      </c>
      <c r="E14" s="7">
        <v>42998</v>
      </c>
      <c r="F14" s="8" t="s">
        <v>30</v>
      </c>
      <c r="G14" s="6" t="s">
        <v>17</v>
      </c>
      <c r="H14" s="4"/>
    </row>
    <row r="15" spans="2:11" x14ac:dyDescent="0.2">
      <c r="B15" s="5">
        <v>12</v>
      </c>
      <c r="C15" s="5" t="s">
        <v>18</v>
      </c>
      <c r="D15" s="6">
        <v>300</v>
      </c>
      <c r="E15" s="7">
        <v>43003</v>
      </c>
      <c r="F15" s="8" t="s">
        <v>28</v>
      </c>
      <c r="G15" s="6" t="s">
        <v>19</v>
      </c>
      <c r="H15" s="4"/>
    </row>
    <row r="16" spans="2:11" x14ac:dyDescent="0.2">
      <c r="B16" s="5">
        <v>13</v>
      </c>
      <c r="C16" s="5" t="s">
        <v>34</v>
      </c>
      <c r="D16" s="6">
        <v>5000</v>
      </c>
      <c r="E16" s="7">
        <v>43009</v>
      </c>
      <c r="F16" s="8" t="s">
        <v>31</v>
      </c>
      <c r="G16" s="6" t="s">
        <v>35</v>
      </c>
      <c r="H16" s="4"/>
    </row>
    <row r="17" spans="2:8" x14ac:dyDescent="0.2">
      <c r="B17" s="5">
        <v>14</v>
      </c>
      <c r="C17" s="5" t="s">
        <v>36</v>
      </c>
      <c r="D17" s="6">
        <v>5000</v>
      </c>
      <c r="E17" s="7">
        <v>43009</v>
      </c>
      <c r="F17" s="8" t="s">
        <v>28</v>
      </c>
      <c r="G17" s="6" t="s">
        <v>35</v>
      </c>
      <c r="H17" s="4"/>
    </row>
    <row r="18" spans="2:8" x14ac:dyDescent="0.2">
      <c r="B18" s="5">
        <v>15</v>
      </c>
      <c r="C18" s="5" t="s">
        <v>33</v>
      </c>
      <c r="D18" s="6">
        <v>3000</v>
      </c>
      <c r="E18" s="7">
        <v>43016</v>
      </c>
      <c r="F18" s="8" t="s">
        <v>31</v>
      </c>
      <c r="G18" s="6" t="s">
        <v>15</v>
      </c>
      <c r="H18" s="4"/>
    </row>
    <row r="19" spans="2:8" x14ac:dyDescent="0.2">
      <c r="B19" s="5">
        <v>16</v>
      </c>
      <c r="C19" s="5" t="s">
        <v>20</v>
      </c>
      <c r="D19" s="6">
        <v>500</v>
      </c>
      <c r="E19" s="7">
        <v>43016</v>
      </c>
      <c r="F19" s="8" t="s">
        <v>30</v>
      </c>
      <c r="G19" s="6" t="s">
        <v>21</v>
      </c>
      <c r="H19" s="4"/>
    </row>
    <row r="20" spans="2:8" x14ac:dyDescent="0.2">
      <c r="B20" s="5">
        <v>17</v>
      </c>
      <c r="C20" s="5" t="s">
        <v>37</v>
      </c>
      <c r="D20" s="6">
        <v>300</v>
      </c>
      <c r="E20" s="7">
        <v>43028</v>
      </c>
      <c r="F20" s="8" t="s">
        <v>30</v>
      </c>
      <c r="G20" s="6" t="s">
        <v>38</v>
      </c>
      <c r="H20" s="4"/>
    </row>
    <row r="21" spans="2:8" x14ac:dyDescent="0.2">
      <c r="B21" s="5">
        <v>18</v>
      </c>
      <c r="C21" s="5" t="s">
        <v>7</v>
      </c>
      <c r="D21" s="6">
        <v>300</v>
      </c>
      <c r="E21" s="7">
        <v>43039</v>
      </c>
      <c r="F21" s="8" t="s">
        <v>15</v>
      </c>
      <c r="G21" s="6" t="s">
        <v>41</v>
      </c>
      <c r="H21" s="4"/>
    </row>
    <row r="22" spans="2:8" x14ac:dyDescent="0.2">
      <c r="B22" s="5">
        <v>19</v>
      </c>
      <c r="C22" s="5" t="s">
        <v>39</v>
      </c>
      <c r="D22" s="6">
        <v>400</v>
      </c>
      <c r="E22" s="7">
        <v>43048</v>
      </c>
      <c r="F22" s="8" t="s">
        <v>40</v>
      </c>
      <c r="G22" s="6" t="s">
        <v>42</v>
      </c>
      <c r="H22" s="4"/>
    </row>
    <row r="23" spans="2:8" x14ac:dyDescent="0.2">
      <c r="B23" s="5">
        <v>20</v>
      </c>
      <c r="C23" s="5" t="s">
        <v>7</v>
      </c>
      <c r="D23" s="6">
        <v>300</v>
      </c>
      <c r="E23" s="7">
        <v>43060</v>
      </c>
      <c r="F23" s="8" t="s">
        <v>15</v>
      </c>
      <c r="G23" s="6" t="s">
        <v>43</v>
      </c>
      <c r="H23" s="4"/>
    </row>
    <row r="24" spans="2:8" x14ac:dyDescent="0.2">
      <c r="B24" s="5">
        <v>21</v>
      </c>
      <c r="C24" s="5" t="s">
        <v>7</v>
      </c>
      <c r="D24" s="6">
        <v>100</v>
      </c>
      <c r="E24" s="7">
        <v>43060</v>
      </c>
      <c r="F24" s="8" t="s">
        <v>28</v>
      </c>
      <c r="G24" s="6" t="s">
        <v>44</v>
      </c>
      <c r="H24" s="4"/>
    </row>
    <row r="25" spans="2:8" x14ac:dyDescent="0.2">
      <c r="B25" s="5">
        <v>22</v>
      </c>
      <c r="C25" s="5" t="s">
        <v>7</v>
      </c>
      <c r="D25" s="6">
        <v>300</v>
      </c>
      <c r="E25" s="7">
        <v>43060</v>
      </c>
      <c r="F25" s="8" t="s">
        <v>15</v>
      </c>
      <c r="G25" s="6" t="s">
        <v>45</v>
      </c>
      <c r="H25" s="4"/>
    </row>
    <row r="26" spans="2:8" x14ac:dyDescent="0.2">
      <c r="B26" s="5">
        <v>23</v>
      </c>
      <c r="C26" s="5" t="s">
        <v>37</v>
      </c>
      <c r="D26" s="6">
        <v>400</v>
      </c>
      <c r="E26" s="7">
        <v>43077</v>
      </c>
      <c r="F26" s="8" t="s">
        <v>40</v>
      </c>
      <c r="G26" s="6" t="s">
        <v>46</v>
      </c>
      <c r="H26" s="4"/>
    </row>
    <row r="27" spans="2:8" x14ac:dyDescent="0.2">
      <c r="B27" s="5">
        <v>24</v>
      </c>
      <c r="C27" s="5" t="s">
        <v>37</v>
      </c>
      <c r="D27" s="6">
        <v>300</v>
      </c>
      <c r="E27" s="7">
        <v>43091</v>
      </c>
      <c r="F27" s="8" t="s">
        <v>40</v>
      </c>
      <c r="G27" s="6" t="s">
        <v>47</v>
      </c>
      <c r="H27" s="4"/>
    </row>
    <row r="28" spans="2:8" x14ac:dyDescent="0.2">
      <c r="B28" s="5">
        <v>25</v>
      </c>
      <c r="C28" s="5" t="s">
        <v>37</v>
      </c>
      <c r="D28" s="6">
        <v>300</v>
      </c>
      <c r="E28" s="7">
        <v>43102</v>
      </c>
      <c r="F28" s="8" t="s">
        <v>40</v>
      </c>
      <c r="G28" s="6" t="s">
        <v>48</v>
      </c>
      <c r="H28" s="4"/>
    </row>
    <row r="29" spans="2:8" x14ac:dyDescent="0.2">
      <c r="B29" s="5">
        <v>26</v>
      </c>
      <c r="C29" s="5" t="s">
        <v>7</v>
      </c>
      <c r="D29" s="6">
        <v>400</v>
      </c>
      <c r="E29" s="7">
        <v>43108</v>
      </c>
      <c r="F29" s="8" t="s">
        <v>15</v>
      </c>
      <c r="G29" s="6" t="s">
        <v>49</v>
      </c>
      <c r="H29" s="4"/>
    </row>
    <row r="30" spans="2:8" x14ac:dyDescent="0.2">
      <c r="B30" s="5">
        <v>27</v>
      </c>
      <c r="C30" s="5" t="s">
        <v>7</v>
      </c>
      <c r="D30" s="6">
        <v>300</v>
      </c>
      <c r="E30" s="7">
        <v>43165</v>
      </c>
      <c r="F30" s="8" t="s">
        <v>15</v>
      </c>
      <c r="G30" s="6" t="s">
        <v>50</v>
      </c>
      <c r="H30" s="4"/>
    </row>
    <row r="31" spans="2:8" x14ac:dyDescent="0.2">
      <c r="B31" s="5">
        <v>28</v>
      </c>
      <c r="C31" s="5" t="s">
        <v>7</v>
      </c>
      <c r="D31" s="6">
        <v>400</v>
      </c>
      <c r="E31" s="7">
        <v>43175</v>
      </c>
      <c r="F31" s="8" t="s">
        <v>15</v>
      </c>
      <c r="G31" s="6" t="s">
        <v>51</v>
      </c>
      <c r="H31" s="4"/>
    </row>
    <row r="32" spans="2:8" x14ac:dyDescent="0.2">
      <c r="B32" s="5">
        <v>29</v>
      </c>
      <c r="C32" s="5" t="s">
        <v>7</v>
      </c>
      <c r="D32" s="6">
        <v>190</v>
      </c>
      <c r="E32" s="7">
        <v>43186</v>
      </c>
      <c r="F32" s="8" t="s">
        <v>15</v>
      </c>
      <c r="G32" s="8" t="s">
        <v>52</v>
      </c>
      <c r="H32" s="4"/>
    </row>
    <row r="33" spans="2:8" x14ac:dyDescent="0.2">
      <c r="B33" s="5">
        <v>30</v>
      </c>
      <c r="C33" s="5" t="s">
        <v>7</v>
      </c>
      <c r="D33" s="6">
        <v>110</v>
      </c>
      <c r="E33" s="7">
        <v>43186</v>
      </c>
      <c r="F33" s="8" t="s">
        <v>28</v>
      </c>
      <c r="G33" s="8" t="s">
        <v>53</v>
      </c>
      <c r="H33" s="4"/>
    </row>
    <row r="34" spans="2:8" x14ac:dyDescent="0.2">
      <c r="B34" s="5">
        <v>31</v>
      </c>
      <c r="C34" s="5" t="s">
        <v>7</v>
      </c>
      <c r="D34" s="6">
        <v>400</v>
      </c>
      <c r="E34" s="7">
        <v>43191</v>
      </c>
      <c r="F34" s="8" t="s">
        <v>15</v>
      </c>
      <c r="G34" s="8" t="s">
        <v>54</v>
      </c>
      <c r="H34" s="4"/>
    </row>
    <row r="35" spans="2:8" x14ac:dyDescent="0.2">
      <c r="B35" s="5">
        <v>32</v>
      </c>
      <c r="C35" s="5" t="s">
        <v>33</v>
      </c>
      <c r="D35" s="6">
        <v>3000</v>
      </c>
      <c r="E35" s="7">
        <v>43196</v>
      </c>
      <c r="F35" s="8" t="s">
        <v>31</v>
      </c>
      <c r="G35" s="6" t="s">
        <v>55</v>
      </c>
      <c r="H35" s="4"/>
    </row>
    <row r="36" spans="2:8" x14ac:dyDescent="0.2">
      <c r="B36" s="5">
        <v>33</v>
      </c>
      <c r="C36" s="5" t="s">
        <v>7</v>
      </c>
      <c r="D36" s="6">
        <v>300</v>
      </c>
      <c r="E36" s="7">
        <v>43201</v>
      </c>
      <c r="F36" s="8" t="s">
        <v>15</v>
      </c>
      <c r="G36" s="6" t="s">
        <v>56</v>
      </c>
      <c r="H36" s="4"/>
    </row>
    <row r="37" spans="2:8" x14ac:dyDescent="0.2">
      <c r="B37" s="5">
        <v>34</v>
      </c>
      <c r="C37" s="5" t="s">
        <v>7</v>
      </c>
      <c r="D37" s="6">
        <v>400</v>
      </c>
      <c r="E37" s="7">
        <v>43210</v>
      </c>
      <c r="F37" s="8" t="s">
        <v>15</v>
      </c>
      <c r="G37" s="8" t="s">
        <v>57</v>
      </c>
      <c r="H37" s="4"/>
    </row>
    <row r="38" spans="2:8" x14ac:dyDescent="0.2">
      <c r="B38" s="5">
        <v>35</v>
      </c>
      <c r="C38" s="5" t="s">
        <v>7</v>
      </c>
      <c r="D38" s="6">
        <v>400</v>
      </c>
      <c r="E38" s="7">
        <v>43220</v>
      </c>
      <c r="F38" s="8" t="s">
        <v>15</v>
      </c>
      <c r="G38" s="8" t="s">
        <v>58</v>
      </c>
      <c r="H38" s="4"/>
    </row>
    <row r="39" spans="2:8" x14ac:dyDescent="0.2">
      <c r="B39" s="5">
        <v>36</v>
      </c>
      <c r="C39" s="5" t="s">
        <v>7</v>
      </c>
      <c r="D39" s="6">
        <v>300</v>
      </c>
      <c r="E39" s="7">
        <v>43230</v>
      </c>
      <c r="F39" s="8" t="s">
        <v>15</v>
      </c>
      <c r="G39" s="6" t="s">
        <v>59</v>
      </c>
      <c r="H39" s="4"/>
    </row>
    <row r="40" spans="2:8" x14ac:dyDescent="0.2">
      <c r="B40" s="5">
        <v>37</v>
      </c>
      <c r="C40" s="5" t="s">
        <v>7</v>
      </c>
      <c r="D40" s="6">
        <v>200</v>
      </c>
      <c r="E40" s="7">
        <v>43237</v>
      </c>
      <c r="F40" s="8" t="s">
        <v>28</v>
      </c>
      <c r="G40" s="6" t="s">
        <v>60</v>
      </c>
      <c r="H40" s="4"/>
    </row>
    <row r="41" spans="2:8" x14ac:dyDescent="0.2">
      <c r="B41" s="5">
        <v>38</v>
      </c>
      <c r="C41" s="5" t="s">
        <v>7</v>
      </c>
      <c r="D41" s="6">
        <v>400</v>
      </c>
      <c r="E41" s="7">
        <v>43241</v>
      </c>
      <c r="F41" s="8" t="s">
        <v>61</v>
      </c>
      <c r="G41" s="6" t="s">
        <v>62</v>
      </c>
      <c r="H41" s="4"/>
    </row>
    <row r="42" spans="2:8" x14ac:dyDescent="0.2">
      <c r="B42" s="5">
        <v>39</v>
      </c>
      <c r="C42" s="5" t="s">
        <v>7</v>
      </c>
      <c r="D42" s="6">
        <v>400</v>
      </c>
      <c r="E42" s="7">
        <v>43250</v>
      </c>
      <c r="F42" s="8" t="s">
        <v>15</v>
      </c>
      <c r="G42" s="6" t="s">
        <v>63</v>
      </c>
      <c r="H42" s="4"/>
    </row>
    <row r="43" spans="2:8" x14ac:dyDescent="0.2">
      <c r="B43" s="5">
        <v>40</v>
      </c>
      <c r="C43" s="5" t="s">
        <v>7</v>
      </c>
      <c r="D43" s="6">
        <v>300</v>
      </c>
      <c r="E43" s="7">
        <v>43261</v>
      </c>
      <c r="F43" s="8" t="s">
        <v>29</v>
      </c>
      <c r="G43" s="6" t="s">
        <v>64</v>
      </c>
      <c r="H43" s="4"/>
    </row>
    <row r="44" spans="2:8" x14ac:dyDescent="0.2">
      <c r="B44" s="5">
        <v>41</v>
      </c>
      <c r="C44" s="5" t="s">
        <v>7</v>
      </c>
      <c r="D44" s="6">
        <v>400</v>
      </c>
      <c r="E44" s="7">
        <v>43270</v>
      </c>
      <c r="F44" s="8" t="s">
        <v>15</v>
      </c>
      <c r="G44" s="6" t="s">
        <v>65</v>
      </c>
      <c r="H44" s="4"/>
    </row>
    <row r="45" spans="2:8" x14ac:dyDescent="0.2">
      <c r="B45" s="5">
        <v>42</v>
      </c>
      <c r="C45" s="5" t="s">
        <v>7</v>
      </c>
      <c r="D45" s="6">
        <v>400</v>
      </c>
      <c r="E45" s="7">
        <v>43282</v>
      </c>
      <c r="F45" s="8" t="s">
        <v>15</v>
      </c>
      <c r="G45" s="6" t="s">
        <v>66</v>
      </c>
      <c r="H45" s="4"/>
    </row>
    <row r="46" spans="2:8" x14ac:dyDescent="0.2">
      <c r="B46" s="5">
        <v>43</v>
      </c>
      <c r="C46" s="5" t="s">
        <v>7</v>
      </c>
      <c r="D46" s="6">
        <v>100</v>
      </c>
      <c r="E46" s="7">
        <v>43291</v>
      </c>
      <c r="F46" s="8" t="s">
        <v>15</v>
      </c>
      <c r="G46" s="6" t="s">
        <v>67</v>
      </c>
      <c r="H46" s="4"/>
    </row>
    <row r="47" spans="2:8" x14ac:dyDescent="0.2">
      <c r="B47" s="5"/>
      <c r="C47" s="5"/>
      <c r="D47" s="5"/>
      <c r="E47" s="5"/>
      <c r="F47" s="5"/>
      <c r="G47" s="5"/>
      <c r="H47" s="4"/>
    </row>
    <row r="48" spans="2:8" x14ac:dyDescent="0.2">
      <c r="B48" s="9"/>
      <c r="C48" s="9"/>
      <c r="D48" s="4"/>
      <c r="E48" s="4"/>
      <c r="F48" s="9"/>
      <c r="G48" s="4"/>
      <c r="H48" s="4"/>
    </row>
    <row r="49" spans="5:8" x14ac:dyDescent="0.2">
      <c r="E49" s="4"/>
      <c r="F49" s="9"/>
      <c r="G49" s="4"/>
      <c r="H49" s="4"/>
    </row>
    <row r="50" spans="5:8" x14ac:dyDescent="0.2">
      <c r="E50" s="4"/>
      <c r="F50" s="9"/>
      <c r="G50" s="4"/>
      <c r="H50" s="4"/>
    </row>
    <row r="51" spans="5:8" x14ac:dyDescent="0.2">
      <c r="E51" s="4"/>
      <c r="F51" s="9"/>
      <c r="G51" s="4"/>
      <c r="H51" s="4"/>
    </row>
    <row r="52" spans="5:8" x14ac:dyDescent="0.2">
      <c r="E52" s="4"/>
      <c r="F52" s="9"/>
      <c r="G52" s="4"/>
      <c r="H52" s="4"/>
    </row>
    <row r="53" spans="5:8" x14ac:dyDescent="0.2">
      <c r="E53" s="4"/>
      <c r="F53" s="9"/>
      <c r="G53" s="4"/>
      <c r="H53" s="4"/>
    </row>
    <row r="54" spans="5:8" x14ac:dyDescent="0.2">
      <c r="E54" s="4"/>
      <c r="F54" s="9"/>
      <c r="G54" s="4"/>
      <c r="H54" s="4"/>
    </row>
    <row r="55" spans="5:8" x14ac:dyDescent="0.2">
      <c r="E55" s="4"/>
      <c r="F55" s="9"/>
      <c r="G55" s="4"/>
      <c r="H55" s="4"/>
    </row>
    <row r="56" spans="5:8" x14ac:dyDescent="0.2">
      <c r="E56" s="4"/>
      <c r="F56" s="9"/>
      <c r="G56" s="4"/>
      <c r="H56" s="4"/>
    </row>
    <row r="57" spans="5:8" x14ac:dyDescent="0.2">
      <c r="E57" s="4"/>
      <c r="F57" s="9"/>
      <c r="G57" s="4"/>
      <c r="H57" s="4"/>
    </row>
  </sheetData>
  <autoFilter ref="B3:G46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showGridLines="0" tabSelected="1" topLeftCell="A16" workbookViewId="0">
      <selection activeCell="G29" sqref="G29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42.125" bestFit="1" customWidth="1"/>
    <col min="8" max="8" width="3.75" customWidth="1"/>
    <col min="9" max="11" width="9" style="1"/>
  </cols>
  <sheetData>
    <row r="1" spans="2:11" ht="20.25" x14ac:dyDescent="0.3">
      <c r="B1" s="31" t="s">
        <v>72</v>
      </c>
      <c r="C1" s="31"/>
      <c r="D1" s="31"/>
      <c r="E1" s="31"/>
      <c r="F1" s="31"/>
      <c r="G1" s="31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12">
        <v>1</v>
      </c>
      <c r="C4" s="12" t="s">
        <v>6</v>
      </c>
      <c r="D4" s="6">
        <f>6450+1850</f>
        <v>8300</v>
      </c>
      <c r="E4" s="7">
        <v>43342</v>
      </c>
      <c r="F4" s="8" t="s">
        <v>31</v>
      </c>
      <c r="G4" s="6" t="s">
        <v>78</v>
      </c>
      <c r="H4" s="4"/>
      <c r="I4" s="10">
        <f>SUMIFS(D4:D19991,C4:C19991,"收入")</f>
        <v>36600</v>
      </c>
      <c r="J4" s="10">
        <f>SUMIFS(D4:D19991,C4:C19991,"支出")</f>
        <v>25410</v>
      </c>
      <c r="K4" s="10">
        <f>I4-J4</f>
        <v>11190</v>
      </c>
    </row>
    <row r="5" spans="2:11" x14ac:dyDescent="0.2">
      <c r="B5" s="14">
        <v>2</v>
      </c>
      <c r="C5" s="14" t="s">
        <v>70</v>
      </c>
      <c r="D5" s="15">
        <v>2070</v>
      </c>
      <c r="E5" s="16">
        <v>43342</v>
      </c>
      <c r="F5" s="17" t="s">
        <v>69</v>
      </c>
      <c r="G5" s="15" t="s">
        <v>71</v>
      </c>
      <c r="H5" s="4"/>
      <c r="I5" s="9"/>
      <c r="J5" s="9"/>
      <c r="K5" s="9"/>
    </row>
    <row r="6" spans="2:11" x14ac:dyDescent="0.2">
      <c r="B6" s="12">
        <v>3</v>
      </c>
      <c r="C6" s="12" t="s">
        <v>7</v>
      </c>
      <c r="D6" s="6">
        <v>400</v>
      </c>
      <c r="E6" s="7">
        <v>43342</v>
      </c>
      <c r="F6" s="8" t="s">
        <v>69</v>
      </c>
      <c r="G6" s="6" t="s">
        <v>69</v>
      </c>
      <c r="H6" s="4"/>
      <c r="I6" s="9"/>
      <c r="J6" s="9"/>
      <c r="K6" s="9"/>
    </row>
    <row r="7" spans="2:11" x14ac:dyDescent="0.2">
      <c r="B7" s="12">
        <v>4</v>
      </c>
      <c r="C7" s="12" t="s">
        <v>73</v>
      </c>
      <c r="D7" s="6">
        <v>1850</v>
      </c>
      <c r="E7" s="7">
        <v>43346</v>
      </c>
      <c r="F7" s="8" t="s">
        <v>74</v>
      </c>
      <c r="G7" s="6" t="s">
        <v>101</v>
      </c>
      <c r="H7" s="4"/>
      <c r="I7" s="32" t="s">
        <v>32</v>
      </c>
      <c r="J7" s="32"/>
      <c r="K7" s="32"/>
    </row>
    <row r="8" spans="2:11" x14ac:dyDescent="0.2">
      <c r="B8" s="12">
        <v>5</v>
      </c>
      <c r="C8" s="13" t="s">
        <v>73</v>
      </c>
      <c r="D8" s="6">
        <v>20000</v>
      </c>
      <c r="E8" s="7">
        <v>43346</v>
      </c>
      <c r="F8" s="8" t="s">
        <v>74</v>
      </c>
      <c r="G8" s="6" t="s">
        <v>75</v>
      </c>
      <c r="H8" s="4"/>
      <c r="I8" s="11" t="s">
        <v>13</v>
      </c>
      <c r="J8" s="30">
        <f>SUMIFS(D3:D20001,C3:C20001,"支出",F3:F20001,"学费")</f>
        <v>14900</v>
      </c>
      <c r="K8" s="30"/>
    </row>
    <row r="9" spans="2:11" x14ac:dyDescent="0.2">
      <c r="B9" s="12">
        <v>6</v>
      </c>
      <c r="C9" s="12" t="s">
        <v>76</v>
      </c>
      <c r="D9" s="6">
        <v>14900</v>
      </c>
      <c r="E9" s="7">
        <v>43346</v>
      </c>
      <c r="F9" s="8" t="s">
        <v>77</v>
      </c>
      <c r="G9" s="6" t="s">
        <v>86</v>
      </c>
      <c r="H9" s="4"/>
      <c r="I9" s="11" t="s">
        <v>9</v>
      </c>
      <c r="J9" s="30">
        <f>SUMIFS(D3:D20001,C3:C20001,"支出",F3:F20001,"住宿费")</f>
        <v>1200</v>
      </c>
      <c r="K9" s="30"/>
    </row>
    <row r="10" spans="2:11" x14ac:dyDescent="0.2">
      <c r="B10" s="21">
        <v>7</v>
      </c>
      <c r="C10" s="21" t="s">
        <v>76</v>
      </c>
      <c r="D10" s="6">
        <v>1000</v>
      </c>
      <c r="E10" s="7">
        <v>43346</v>
      </c>
      <c r="F10" s="8" t="s">
        <v>83</v>
      </c>
      <c r="G10" s="6" t="s">
        <v>87</v>
      </c>
      <c r="H10" s="4"/>
      <c r="I10" s="11" t="s">
        <v>15</v>
      </c>
      <c r="J10" s="30">
        <f>SUMIFS(D3:D20001,C3:C20001,"支出",F3:F20001,"生活费")</f>
        <v>8920</v>
      </c>
      <c r="K10" s="30"/>
    </row>
    <row r="11" spans="2:11" x14ac:dyDescent="0.2">
      <c r="B11" s="21">
        <v>8</v>
      </c>
      <c r="C11" s="18" t="s">
        <v>7</v>
      </c>
      <c r="D11" s="6">
        <v>400</v>
      </c>
      <c r="E11" s="7">
        <v>43350</v>
      </c>
      <c r="F11" s="8" t="s">
        <v>80</v>
      </c>
      <c r="G11" s="6" t="s">
        <v>80</v>
      </c>
      <c r="H11" s="4"/>
      <c r="I11" s="11" t="s">
        <v>28</v>
      </c>
      <c r="J11" s="30">
        <f>SUMIFS(D3:D20001,C3:C20001,"支出",F3:F20001,"其它")</f>
        <v>390</v>
      </c>
      <c r="K11" s="30"/>
    </row>
    <row r="12" spans="2:11" x14ac:dyDescent="0.2">
      <c r="B12" s="21">
        <v>9</v>
      </c>
      <c r="C12" s="18" t="s">
        <v>7</v>
      </c>
      <c r="D12" s="6">
        <v>190</v>
      </c>
      <c r="E12" s="7">
        <v>43357</v>
      </c>
      <c r="F12" s="8" t="s">
        <v>79</v>
      </c>
      <c r="G12" s="6" t="s">
        <v>85</v>
      </c>
      <c r="H12" s="4"/>
      <c r="I12" s="23"/>
      <c r="J12" s="24"/>
      <c r="K12" s="24"/>
    </row>
    <row r="13" spans="2:11" x14ac:dyDescent="0.2">
      <c r="B13" s="21">
        <v>10</v>
      </c>
      <c r="C13" s="21" t="s">
        <v>7</v>
      </c>
      <c r="D13" s="6">
        <v>200</v>
      </c>
      <c r="E13" s="7">
        <v>43357</v>
      </c>
      <c r="F13" s="8" t="s">
        <v>83</v>
      </c>
      <c r="G13" s="6" t="s">
        <v>84</v>
      </c>
      <c r="H13" s="4"/>
    </row>
    <row r="14" spans="2:11" x14ac:dyDescent="0.2">
      <c r="B14" s="21">
        <v>11</v>
      </c>
      <c r="C14" s="19" t="s">
        <v>7</v>
      </c>
      <c r="D14" s="6">
        <v>400</v>
      </c>
      <c r="E14" s="7">
        <v>43361</v>
      </c>
      <c r="F14" s="8" t="s">
        <v>15</v>
      </c>
      <c r="G14" s="6" t="s">
        <v>15</v>
      </c>
      <c r="H14" s="4"/>
    </row>
    <row r="15" spans="2:11" x14ac:dyDescent="0.2">
      <c r="B15" s="21">
        <v>12</v>
      </c>
      <c r="C15" s="12" t="s">
        <v>81</v>
      </c>
      <c r="D15" s="6">
        <v>400</v>
      </c>
      <c r="E15" s="7">
        <v>43381</v>
      </c>
      <c r="F15" s="8" t="s">
        <v>88</v>
      </c>
      <c r="G15" s="6" t="s">
        <v>15</v>
      </c>
      <c r="H15" s="4"/>
    </row>
    <row r="16" spans="2:11" x14ac:dyDescent="0.2">
      <c r="B16" s="21">
        <v>13</v>
      </c>
      <c r="C16" s="20" t="s">
        <v>81</v>
      </c>
      <c r="D16" s="6">
        <v>550</v>
      </c>
      <c r="E16" s="7">
        <v>43388</v>
      </c>
      <c r="F16" s="8" t="s">
        <v>15</v>
      </c>
      <c r="G16" s="6" t="s">
        <v>82</v>
      </c>
      <c r="H16" s="4"/>
      <c r="I16"/>
      <c r="J16"/>
      <c r="K16"/>
    </row>
    <row r="17" spans="2:11" x14ac:dyDescent="0.2">
      <c r="B17" s="21">
        <v>14</v>
      </c>
      <c r="C17" s="21" t="s">
        <v>81</v>
      </c>
      <c r="D17" s="6">
        <v>400</v>
      </c>
      <c r="E17" s="7">
        <v>43403</v>
      </c>
      <c r="F17" s="8" t="s">
        <v>15</v>
      </c>
      <c r="G17" s="6" t="s">
        <v>92</v>
      </c>
      <c r="H17" s="4"/>
      <c r="I17"/>
      <c r="J17"/>
      <c r="K17"/>
    </row>
    <row r="18" spans="2:11" x14ac:dyDescent="0.2">
      <c r="B18" s="12">
        <v>15</v>
      </c>
      <c r="C18" s="22" t="s">
        <v>81</v>
      </c>
      <c r="D18" s="6">
        <v>300</v>
      </c>
      <c r="E18" s="7">
        <v>43414</v>
      </c>
      <c r="F18" s="8" t="s">
        <v>15</v>
      </c>
      <c r="G18" s="6" t="s">
        <v>89</v>
      </c>
      <c r="H18" s="4"/>
      <c r="I18"/>
      <c r="J18"/>
      <c r="K18"/>
    </row>
    <row r="19" spans="2:11" x14ac:dyDescent="0.2">
      <c r="B19" s="12">
        <v>16</v>
      </c>
      <c r="C19" s="25" t="s">
        <v>7</v>
      </c>
      <c r="D19" s="6">
        <v>400</v>
      </c>
      <c r="E19" s="7">
        <v>43422</v>
      </c>
      <c r="F19" s="8" t="s">
        <v>15</v>
      </c>
      <c r="G19" s="6" t="s">
        <v>90</v>
      </c>
      <c r="H19" s="4"/>
      <c r="I19"/>
      <c r="J19"/>
      <c r="K19"/>
    </row>
    <row r="20" spans="2:11" x14ac:dyDescent="0.2">
      <c r="B20" s="12">
        <v>17</v>
      </c>
      <c r="C20" s="26" t="s">
        <v>7</v>
      </c>
      <c r="D20" s="6">
        <v>400</v>
      </c>
      <c r="E20" s="7">
        <v>43433</v>
      </c>
      <c r="F20" s="8" t="s">
        <v>15</v>
      </c>
      <c r="G20" s="6" t="s">
        <v>91</v>
      </c>
      <c r="H20" s="4"/>
      <c r="I20"/>
      <c r="J20"/>
      <c r="K20"/>
    </row>
    <row r="21" spans="2:11" x14ac:dyDescent="0.2">
      <c r="B21" s="27">
        <v>18</v>
      </c>
      <c r="C21" s="27" t="s">
        <v>7</v>
      </c>
      <c r="D21" s="6">
        <v>400</v>
      </c>
      <c r="E21" s="7">
        <v>43444</v>
      </c>
      <c r="F21" s="8" t="s">
        <v>15</v>
      </c>
      <c r="G21" s="6" t="s">
        <v>93</v>
      </c>
      <c r="H21" s="4"/>
      <c r="I21"/>
      <c r="J21"/>
      <c r="K21"/>
    </row>
    <row r="22" spans="2:11" x14ac:dyDescent="0.2">
      <c r="B22" s="12">
        <v>19</v>
      </c>
      <c r="C22" s="12" t="s">
        <v>94</v>
      </c>
      <c r="D22" s="6">
        <v>400</v>
      </c>
      <c r="E22" s="7">
        <v>43453</v>
      </c>
      <c r="F22" s="8" t="s">
        <v>15</v>
      </c>
      <c r="G22" s="6" t="s">
        <v>95</v>
      </c>
      <c r="H22" s="4"/>
      <c r="I22"/>
      <c r="J22"/>
      <c r="K22"/>
    </row>
    <row r="23" spans="2:11" x14ac:dyDescent="0.2">
      <c r="B23" s="12">
        <v>20</v>
      </c>
      <c r="C23" s="28" t="s">
        <v>94</v>
      </c>
      <c r="D23" s="6">
        <v>400</v>
      </c>
      <c r="E23" s="7">
        <v>43463</v>
      </c>
      <c r="F23" s="8" t="s">
        <v>15</v>
      </c>
      <c r="G23" s="6" t="s">
        <v>96</v>
      </c>
      <c r="H23" s="4"/>
      <c r="I23"/>
      <c r="J23"/>
      <c r="K23"/>
    </row>
    <row r="24" spans="2:11" x14ac:dyDescent="0.2">
      <c r="B24" s="29">
        <v>21</v>
      </c>
      <c r="C24" s="29" t="s">
        <v>7</v>
      </c>
      <c r="D24" s="6">
        <v>400</v>
      </c>
      <c r="E24" s="7">
        <v>43474</v>
      </c>
      <c r="F24" s="8" t="s">
        <v>15</v>
      </c>
      <c r="G24" s="6" t="s">
        <v>97</v>
      </c>
      <c r="H24" s="4"/>
      <c r="I24"/>
      <c r="J24"/>
      <c r="K24"/>
    </row>
    <row r="25" spans="2:11" x14ac:dyDescent="0.2">
      <c r="B25" s="29">
        <v>22</v>
      </c>
      <c r="C25" s="29" t="s">
        <v>7</v>
      </c>
      <c r="D25" s="6">
        <v>200</v>
      </c>
      <c r="E25" s="7">
        <v>43481</v>
      </c>
      <c r="F25" s="8" t="s">
        <v>28</v>
      </c>
      <c r="G25" s="6" t="s">
        <v>98</v>
      </c>
      <c r="H25" s="4"/>
      <c r="I25"/>
      <c r="J25"/>
      <c r="K25"/>
    </row>
    <row r="26" spans="2:11" x14ac:dyDescent="0.2">
      <c r="B26" s="12">
        <v>23</v>
      </c>
      <c r="C26" s="12" t="s">
        <v>99</v>
      </c>
      <c r="D26" s="6">
        <v>6450</v>
      </c>
      <c r="E26" s="7">
        <v>43511</v>
      </c>
      <c r="F26" s="8" t="s">
        <v>100</v>
      </c>
      <c r="G26" s="6" t="s">
        <v>102</v>
      </c>
      <c r="H26" s="4"/>
      <c r="I26"/>
      <c r="J26"/>
      <c r="K26"/>
    </row>
    <row r="27" spans="2:11" x14ac:dyDescent="0.2">
      <c r="B27" s="12">
        <v>24</v>
      </c>
      <c r="C27" s="12" t="s">
        <v>103</v>
      </c>
      <c r="D27" s="6">
        <v>400</v>
      </c>
      <c r="E27" s="7">
        <v>43516</v>
      </c>
      <c r="F27" s="8" t="s">
        <v>15</v>
      </c>
      <c r="G27" s="6" t="s">
        <v>104</v>
      </c>
      <c r="H27" s="4"/>
      <c r="I27"/>
      <c r="J27"/>
      <c r="K27"/>
    </row>
    <row r="28" spans="2:11" x14ac:dyDescent="0.2">
      <c r="B28" s="12">
        <v>25</v>
      </c>
      <c r="C28" s="12" t="s">
        <v>103</v>
      </c>
      <c r="D28" s="6">
        <v>1200</v>
      </c>
      <c r="E28" s="7">
        <v>43527</v>
      </c>
      <c r="F28" s="8" t="s">
        <v>15</v>
      </c>
      <c r="G28" s="6" t="s">
        <v>105</v>
      </c>
      <c r="H28" s="4"/>
      <c r="I28"/>
      <c r="J28"/>
      <c r="K28"/>
    </row>
    <row r="29" spans="2:11" x14ac:dyDescent="0.2">
      <c r="B29" s="12"/>
      <c r="C29" s="12"/>
      <c r="D29" s="6"/>
      <c r="E29" s="7"/>
      <c r="F29" s="8"/>
      <c r="G29" s="6"/>
      <c r="H29" s="4"/>
      <c r="I29"/>
      <c r="J29"/>
      <c r="K29"/>
    </row>
    <row r="30" spans="2:11" x14ac:dyDescent="0.2">
      <c r="B30" s="12"/>
      <c r="C30" s="12"/>
      <c r="D30" s="6"/>
      <c r="E30" s="7"/>
      <c r="F30" s="8"/>
      <c r="G30" s="6"/>
      <c r="H30" s="4"/>
      <c r="I30"/>
      <c r="J30"/>
      <c r="K30"/>
    </row>
    <row r="31" spans="2:11" x14ac:dyDescent="0.2">
      <c r="B31" s="12"/>
      <c r="C31" s="12"/>
      <c r="D31" s="6"/>
      <c r="E31" s="7"/>
      <c r="F31" s="8"/>
      <c r="G31" s="6"/>
      <c r="H31" s="4"/>
      <c r="I31"/>
      <c r="J31"/>
      <c r="K31"/>
    </row>
    <row r="32" spans="2:11" x14ac:dyDescent="0.2">
      <c r="B32" s="12"/>
      <c r="C32" s="12"/>
      <c r="D32" s="6"/>
      <c r="E32" s="7"/>
      <c r="F32" s="8"/>
      <c r="G32" s="6"/>
      <c r="H32" s="4"/>
      <c r="I32"/>
      <c r="J32"/>
      <c r="K32"/>
    </row>
    <row r="33" spans="2:11" x14ac:dyDescent="0.2">
      <c r="B33" s="12"/>
      <c r="C33" s="12"/>
      <c r="D33" s="6"/>
      <c r="E33" s="7"/>
      <c r="F33" s="8"/>
      <c r="G33" s="6"/>
      <c r="H33" s="4"/>
      <c r="I33"/>
      <c r="J33"/>
      <c r="K33"/>
    </row>
    <row r="34" spans="2:11" x14ac:dyDescent="0.2">
      <c r="B34" s="12"/>
      <c r="C34" s="12"/>
      <c r="D34" s="6"/>
      <c r="E34" s="7"/>
      <c r="F34" s="8"/>
      <c r="G34" s="8"/>
      <c r="H34" s="4"/>
      <c r="I34"/>
      <c r="J34"/>
      <c r="K34"/>
    </row>
    <row r="35" spans="2:11" x14ac:dyDescent="0.2">
      <c r="B35" s="12"/>
      <c r="C35" s="12"/>
      <c r="D35" s="6"/>
      <c r="E35" s="7"/>
      <c r="F35" s="8"/>
      <c r="G35" s="8"/>
      <c r="H35" s="4"/>
      <c r="I35"/>
      <c r="J35"/>
      <c r="K35"/>
    </row>
    <row r="36" spans="2:11" x14ac:dyDescent="0.2">
      <c r="B36" s="12"/>
      <c r="C36" s="12"/>
      <c r="D36" s="6"/>
      <c r="E36" s="7"/>
      <c r="F36" s="8"/>
      <c r="G36" s="8"/>
      <c r="H36" s="4"/>
      <c r="I36"/>
      <c r="J36"/>
      <c r="K36"/>
    </row>
    <row r="37" spans="2:11" x14ac:dyDescent="0.2">
      <c r="B37" s="12"/>
      <c r="C37" s="12"/>
      <c r="D37" s="6"/>
      <c r="E37" s="7"/>
      <c r="F37" s="8"/>
      <c r="G37" s="6"/>
      <c r="H37" s="4"/>
      <c r="I37"/>
      <c r="J37"/>
      <c r="K37"/>
    </row>
    <row r="38" spans="2:11" x14ac:dyDescent="0.2">
      <c r="B38" s="12"/>
      <c r="C38" s="12"/>
      <c r="D38" s="6"/>
      <c r="E38" s="7"/>
      <c r="F38" s="8"/>
      <c r="G38" s="6"/>
      <c r="H38" s="4"/>
      <c r="I38"/>
      <c r="J38"/>
      <c r="K38"/>
    </row>
    <row r="39" spans="2:11" x14ac:dyDescent="0.2">
      <c r="B39" s="12"/>
      <c r="C39" s="12"/>
      <c r="D39" s="6"/>
      <c r="E39" s="7"/>
      <c r="F39" s="8"/>
      <c r="G39" s="8"/>
      <c r="H39" s="4"/>
      <c r="I39"/>
      <c r="J39"/>
      <c r="K39"/>
    </row>
    <row r="40" spans="2:11" x14ac:dyDescent="0.2">
      <c r="B40" s="12"/>
      <c r="C40" s="12"/>
      <c r="D40" s="6"/>
      <c r="E40" s="7"/>
      <c r="F40" s="8"/>
      <c r="G40" s="8"/>
      <c r="H40" s="4"/>
      <c r="I40"/>
      <c r="J40"/>
      <c r="K40"/>
    </row>
    <row r="41" spans="2:11" x14ac:dyDescent="0.2">
      <c r="B41" s="12"/>
      <c r="C41" s="12"/>
      <c r="D41" s="6"/>
      <c r="E41" s="7"/>
      <c r="F41" s="8"/>
      <c r="G41" s="6"/>
      <c r="H41" s="4"/>
      <c r="I41"/>
      <c r="J41"/>
      <c r="K41"/>
    </row>
    <row r="42" spans="2:11" x14ac:dyDescent="0.2">
      <c r="B42" s="12"/>
      <c r="C42" s="12"/>
      <c r="D42" s="6"/>
      <c r="E42" s="7"/>
      <c r="F42" s="8"/>
      <c r="G42" s="6"/>
      <c r="H42" s="4"/>
      <c r="I42"/>
      <c r="J42"/>
      <c r="K42"/>
    </row>
    <row r="43" spans="2:11" x14ac:dyDescent="0.2">
      <c r="B43" s="12"/>
      <c r="C43" s="12"/>
      <c r="D43" s="6"/>
      <c r="E43" s="7"/>
      <c r="F43" s="8"/>
      <c r="G43" s="6"/>
      <c r="H43" s="4"/>
      <c r="I43"/>
      <c r="J43"/>
      <c r="K43"/>
    </row>
    <row r="44" spans="2:11" x14ac:dyDescent="0.2">
      <c r="B44" s="12"/>
      <c r="C44" s="12"/>
      <c r="D44" s="6"/>
      <c r="E44" s="7"/>
      <c r="F44" s="8"/>
      <c r="G44" s="6"/>
      <c r="H44" s="4"/>
      <c r="I44"/>
      <c r="J44"/>
      <c r="K44"/>
    </row>
    <row r="45" spans="2:11" x14ac:dyDescent="0.2">
      <c r="B45" s="12"/>
      <c r="C45" s="12"/>
      <c r="D45" s="6"/>
      <c r="E45" s="7"/>
      <c r="F45" s="8"/>
      <c r="G45" s="6"/>
      <c r="H45" s="4"/>
      <c r="I45"/>
      <c r="J45"/>
      <c r="K45"/>
    </row>
    <row r="46" spans="2:11" x14ac:dyDescent="0.2">
      <c r="B46" s="12"/>
      <c r="C46" s="12"/>
      <c r="D46" s="6"/>
      <c r="E46" s="7"/>
      <c r="F46" s="8"/>
      <c r="G46" s="6"/>
      <c r="H46" s="4"/>
      <c r="I46"/>
      <c r="J46"/>
      <c r="K46"/>
    </row>
    <row r="47" spans="2:11" x14ac:dyDescent="0.2">
      <c r="B47" s="12"/>
      <c r="C47" s="12"/>
      <c r="D47" s="6"/>
      <c r="E47" s="7"/>
      <c r="F47" s="8"/>
      <c r="G47" s="6"/>
      <c r="H47" s="4"/>
      <c r="I47"/>
      <c r="J47"/>
      <c r="K47"/>
    </row>
    <row r="48" spans="2:11" x14ac:dyDescent="0.2">
      <c r="B48" s="12"/>
      <c r="C48" s="12"/>
      <c r="D48" s="6"/>
      <c r="E48" s="7"/>
      <c r="F48" s="8"/>
      <c r="G48" s="6"/>
      <c r="H48" s="4"/>
      <c r="I48"/>
      <c r="J48"/>
      <c r="K48"/>
    </row>
    <row r="49" spans="2:11" x14ac:dyDescent="0.2">
      <c r="B49" s="12"/>
      <c r="C49" s="12"/>
      <c r="D49" s="12"/>
      <c r="E49" s="12"/>
      <c r="F49" s="12"/>
      <c r="G49" s="12"/>
      <c r="H49" s="4"/>
      <c r="I49"/>
      <c r="J49"/>
      <c r="K49"/>
    </row>
    <row r="50" spans="2:11" x14ac:dyDescent="0.2">
      <c r="G50" s="4"/>
      <c r="H50" s="4"/>
      <c r="I50"/>
      <c r="J50"/>
      <c r="K50"/>
    </row>
    <row r="51" spans="2:11" x14ac:dyDescent="0.2">
      <c r="G51" s="4"/>
      <c r="H51" s="4"/>
      <c r="I51"/>
      <c r="J51"/>
      <c r="K51"/>
    </row>
    <row r="52" spans="2:11" x14ac:dyDescent="0.2">
      <c r="G52" s="4"/>
      <c r="H52" s="4"/>
      <c r="I52"/>
      <c r="J52"/>
      <c r="K52"/>
    </row>
    <row r="53" spans="2:11" x14ac:dyDescent="0.2">
      <c r="G53" s="4"/>
      <c r="H53" s="4"/>
      <c r="I53"/>
      <c r="J53"/>
      <c r="K53"/>
    </row>
    <row r="54" spans="2:11" x14ac:dyDescent="0.2">
      <c r="G54" s="4"/>
      <c r="H54" s="4"/>
      <c r="I54"/>
      <c r="J54"/>
      <c r="K54"/>
    </row>
    <row r="55" spans="2:11" x14ac:dyDescent="0.2">
      <c r="G55" s="4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</row>
  </sheetData>
  <autoFilter ref="B3:G48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第一学年</vt:lpstr>
      <vt:lpstr>第二学年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2019-03-06T11:33:25Z</dcterms:modified>
</cp:coreProperties>
</file>