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9600" windowHeight="1185"/>
  </bookViews>
  <sheets>
    <sheet name="第一学年" sheetId="1" r:id="rId1"/>
  </sheets>
  <definedNames>
    <definedName name="_xlnm._FilterDatabase" localSheetId="0" hidden="1">第一学年!$B$2:$G$29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J9" i="1"/>
  <c r="J8" i="1"/>
  <c r="J7" i="1"/>
  <c r="J3" i="1"/>
  <c r="I3" i="1"/>
  <c r="K3" i="1" s="1"/>
</calcChain>
</file>

<file path=xl/sharedStrings.xml><?xml version="1.0" encoding="utf-8"?>
<sst xmlns="http://schemas.openxmlformats.org/spreadsheetml/2006/main" count="137" uniqueCount="68">
  <si>
    <t>序号</t>
    <phoneticPr fontId="1" type="noConversion"/>
  </si>
  <si>
    <t>类别</t>
    <phoneticPr fontId="1" type="noConversion"/>
  </si>
  <si>
    <t>金额</t>
    <phoneticPr fontId="1" type="noConversion"/>
  </si>
  <si>
    <t>时间</t>
    <phoneticPr fontId="1" type="noConversion"/>
  </si>
  <si>
    <t>备注</t>
    <phoneticPr fontId="1" type="noConversion"/>
  </si>
  <si>
    <t>学费生活费</t>
    <phoneticPr fontId="1" type="noConversion"/>
  </si>
  <si>
    <t>收入</t>
    <phoneticPr fontId="1" type="noConversion"/>
  </si>
  <si>
    <t>支出</t>
    <phoneticPr fontId="1" type="noConversion"/>
  </si>
  <si>
    <t>保教费</t>
    <phoneticPr fontId="1" type="noConversion"/>
  </si>
  <si>
    <t>住宿费</t>
    <phoneticPr fontId="1" type="noConversion"/>
  </si>
  <si>
    <t>床品费</t>
    <phoneticPr fontId="1" type="noConversion"/>
  </si>
  <si>
    <t>军训服装费</t>
    <phoneticPr fontId="1" type="noConversion"/>
  </si>
  <si>
    <t>生活费（300现金+100饭卡）</t>
    <phoneticPr fontId="1" type="noConversion"/>
  </si>
  <si>
    <t>学费</t>
    <phoneticPr fontId="1" type="noConversion"/>
  </si>
  <si>
    <t>体检费</t>
    <phoneticPr fontId="1" type="noConversion"/>
  </si>
  <si>
    <t>生活费</t>
    <phoneticPr fontId="1" type="noConversion"/>
  </si>
  <si>
    <t>保险水费班费(210+140+100)</t>
    <phoneticPr fontId="1" type="noConversion"/>
  </si>
  <si>
    <t>生活费</t>
    <phoneticPr fontId="1" type="noConversion"/>
  </si>
  <si>
    <t>支出</t>
    <phoneticPr fontId="1" type="noConversion"/>
  </si>
  <si>
    <t>校园卡费用（70/月）</t>
    <phoneticPr fontId="1" type="noConversion"/>
  </si>
  <si>
    <t>支出</t>
    <phoneticPr fontId="1" type="noConversion"/>
  </si>
  <si>
    <t>生活费(10/9~10/23)</t>
    <phoneticPr fontId="1" type="noConversion"/>
  </si>
  <si>
    <t>总收入</t>
    <phoneticPr fontId="1" type="noConversion"/>
  </si>
  <si>
    <t>总支出</t>
    <phoneticPr fontId="1" type="noConversion"/>
  </si>
  <si>
    <t>结余</t>
    <phoneticPr fontId="1" type="noConversion"/>
  </si>
  <si>
    <t>费用类别</t>
    <phoneticPr fontId="1" type="noConversion"/>
  </si>
  <si>
    <t>学费</t>
    <phoneticPr fontId="1" type="noConversion"/>
  </si>
  <si>
    <t>住宿费</t>
    <phoneticPr fontId="1" type="noConversion"/>
  </si>
  <si>
    <t>其它</t>
    <phoneticPr fontId="1" type="noConversion"/>
  </si>
  <si>
    <t>生活费</t>
    <phoneticPr fontId="1" type="noConversion"/>
  </si>
  <si>
    <t>生活费</t>
    <phoneticPr fontId="1" type="noConversion"/>
  </si>
  <si>
    <t>-</t>
    <phoneticPr fontId="1" type="noConversion"/>
  </si>
  <si>
    <t>分类支出</t>
    <phoneticPr fontId="1" type="noConversion"/>
  </si>
  <si>
    <t>收入</t>
    <phoneticPr fontId="1" type="noConversion"/>
  </si>
  <si>
    <t>收入</t>
    <phoneticPr fontId="1" type="noConversion"/>
  </si>
  <si>
    <t>电脑费用5000</t>
    <phoneticPr fontId="1" type="noConversion"/>
  </si>
  <si>
    <t>支出</t>
    <phoneticPr fontId="1" type="noConversion"/>
  </si>
  <si>
    <t>支出</t>
    <phoneticPr fontId="1" type="noConversion"/>
  </si>
  <si>
    <t>生活费(10/21~10/31)</t>
    <phoneticPr fontId="1" type="noConversion"/>
  </si>
  <si>
    <t>支出</t>
    <phoneticPr fontId="1" type="noConversion"/>
  </si>
  <si>
    <t>生活费</t>
    <phoneticPr fontId="1" type="noConversion"/>
  </si>
  <si>
    <t>生活费(11/01-11/10)</t>
    <phoneticPr fontId="1" type="noConversion"/>
  </si>
  <si>
    <t>生活费(11/11-11/20)</t>
    <phoneticPr fontId="1" type="noConversion"/>
  </si>
  <si>
    <t>生活费(11/21-11/30)</t>
    <phoneticPr fontId="1" type="noConversion"/>
  </si>
  <si>
    <t>其他</t>
    <phoneticPr fontId="1" type="noConversion"/>
  </si>
  <si>
    <t>班费</t>
    <phoneticPr fontId="1" type="noConversion"/>
  </si>
  <si>
    <t>生活费(12/01-12/10)</t>
    <phoneticPr fontId="1" type="noConversion"/>
  </si>
  <si>
    <t>生活费(12/11-12/20)</t>
    <phoneticPr fontId="1" type="noConversion"/>
  </si>
  <si>
    <t>生活费(12/21-12/31)</t>
    <phoneticPr fontId="1" type="noConversion"/>
  </si>
  <si>
    <t>生活费(1/1-1/10)</t>
    <phoneticPr fontId="1" type="noConversion"/>
  </si>
  <si>
    <t>生活费(1/11-放寒假)</t>
    <phoneticPr fontId="1" type="noConversion"/>
  </si>
  <si>
    <t>生活费(3/6-3/15)</t>
    <phoneticPr fontId="1" type="noConversion"/>
  </si>
  <si>
    <t>生活费(3/16-3/26)</t>
    <phoneticPr fontId="1" type="noConversion"/>
  </si>
  <si>
    <t>生活费(3/27-3/31)</t>
    <phoneticPr fontId="1" type="noConversion"/>
  </si>
  <si>
    <t>电话费70+英语四级费40</t>
    <phoneticPr fontId="1" type="noConversion"/>
  </si>
  <si>
    <t>生活费(4/1-4/10)</t>
    <phoneticPr fontId="1" type="noConversion"/>
  </si>
  <si>
    <t>生活费(司瀚生活费转)</t>
    <phoneticPr fontId="1" type="noConversion"/>
  </si>
  <si>
    <t>生活费(4/11-4/20)</t>
    <phoneticPr fontId="1" type="noConversion"/>
  </si>
  <si>
    <t>生活费(4/21-4/30)</t>
    <phoneticPr fontId="1" type="noConversion"/>
  </si>
  <si>
    <t>生活费(5/1-5/10)</t>
    <phoneticPr fontId="1" type="noConversion"/>
  </si>
  <si>
    <t>生活费(5/11-5/20)</t>
    <phoneticPr fontId="1" type="noConversion"/>
  </si>
  <si>
    <t>其他</t>
    <phoneticPr fontId="1" type="noConversion"/>
  </si>
  <si>
    <t>班费100+拿药100</t>
    <phoneticPr fontId="1" type="noConversion"/>
  </si>
  <si>
    <t>生活费</t>
    <phoneticPr fontId="1" type="noConversion"/>
  </si>
  <si>
    <t>生活费(5/21-5/31)</t>
    <phoneticPr fontId="1" type="noConversion"/>
  </si>
  <si>
    <t>生活费(5/31-6/9)</t>
    <phoneticPr fontId="1" type="noConversion"/>
  </si>
  <si>
    <t>生活费(6/10-6/19)</t>
    <phoneticPr fontId="1" type="noConversion"/>
  </si>
  <si>
    <t>生活费(6/20-6/30)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</si>
</sst>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/>
    <xf numFmtId="14" fontId="0" fillId="2" borderId="1" xfId="0" applyNumberFormat="1" applyFill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left"/>
    </xf>
    <xf numFmtId="14" fontId="0" fillId="2" borderId="1" xfId="0" applyNumberForma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left"/>
    </xf>
    <xf numFmtId="0" fontId="0" fillId="6" borderId="1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0"/>
  <sheetViews>
    <sheetView showGridLines="0" tabSelected="1" topLeftCell="A40" workbookViewId="0">
      <selection activeCell="N51" sqref="N51"/>
    </sheetView>
  </sheetViews>
  <sheetFormatPr defaultRowHeight="14.25" x14ac:dyDescent="0.2"/>
  <cols>
    <col min="1" max="1" width="1.25" customWidth="1"/>
    <col min="2" max="3" width="9.75" style="5" bestFit="1" customWidth="1"/>
    <col min="4" max="4" width="9.75" bestFit="1" customWidth="1"/>
    <col min="5" max="5" width="11.125" bestFit="1" customWidth="1"/>
    <col min="6" max="6" width="13.75" style="5" bestFit="1" customWidth="1"/>
    <col min="7" max="7" width="27.375" bestFit="1" customWidth="1"/>
    <col min="8" max="8" width="3.75" customWidth="1"/>
    <col min="9" max="11" width="9" style="5"/>
  </cols>
  <sheetData>
    <row r="1" spans="2:11" ht="9" customHeight="1" x14ac:dyDescent="0.2"/>
    <row r="2" spans="2:11" ht="15.75" x14ac:dyDescent="0.25">
      <c r="B2" s="11" t="s">
        <v>0</v>
      </c>
      <c r="C2" s="11" t="s">
        <v>1</v>
      </c>
      <c r="D2" s="11" t="s">
        <v>2</v>
      </c>
      <c r="E2" s="11" t="s">
        <v>3</v>
      </c>
      <c r="F2" s="12" t="s">
        <v>25</v>
      </c>
      <c r="G2" s="11" t="s">
        <v>4</v>
      </c>
      <c r="I2" s="16" t="s">
        <v>22</v>
      </c>
      <c r="J2" s="16" t="s">
        <v>23</v>
      </c>
      <c r="K2" s="16" t="s">
        <v>24</v>
      </c>
    </row>
    <row r="3" spans="2:11" x14ac:dyDescent="0.2">
      <c r="B3" s="9">
        <v>1</v>
      </c>
      <c r="C3" s="9" t="s">
        <v>6</v>
      </c>
      <c r="D3" s="3">
        <v>19000</v>
      </c>
      <c r="E3" s="4">
        <v>42971</v>
      </c>
      <c r="F3" s="13" t="s">
        <v>31</v>
      </c>
      <c r="G3" s="3" t="s">
        <v>5</v>
      </c>
      <c r="I3" s="6">
        <f>SUMIFS(D3:D20003,C3:C20003,"收入")</f>
        <v>30000</v>
      </c>
      <c r="J3" s="7">
        <f>SUMIFS(D3:D20003,C3:C20003,"支出")</f>
        <v>31570</v>
      </c>
      <c r="K3" s="8">
        <f>I3-J3</f>
        <v>-1570</v>
      </c>
    </row>
    <row r="4" spans="2:11" x14ac:dyDescent="0.2">
      <c r="B4" s="10">
        <v>2</v>
      </c>
      <c r="C4" s="10" t="s">
        <v>7</v>
      </c>
      <c r="D4" s="1">
        <v>880</v>
      </c>
      <c r="E4" s="2">
        <v>42979</v>
      </c>
      <c r="F4" s="14" t="s">
        <v>26</v>
      </c>
      <c r="G4" s="1" t="s">
        <v>8</v>
      </c>
    </row>
    <row r="5" spans="2:11" x14ac:dyDescent="0.2">
      <c r="B5" s="10">
        <v>3</v>
      </c>
      <c r="C5" s="10" t="s">
        <v>7</v>
      </c>
      <c r="D5" s="1">
        <v>14000</v>
      </c>
      <c r="E5" s="2">
        <v>42979</v>
      </c>
      <c r="F5" s="14" t="s">
        <v>26</v>
      </c>
      <c r="G5" s="1" t="s">
        <v>13</v>
      </c>
    </row>
    <row r="6" spans="2:11" x14ac:dyDescent="0.2">
      <c r="B6" s="10">
        <v>4</v>
      </c>
      <c r="C6" s="10" t="s">
        <v>7</v>
      </c>
      <c r="D6" s="1">
        <v>1000</v>
      </c>
      <c r="E6" s="2">
        <v>42979</v>
      </c>
      <c r="F6" s="14" t="s">
        <v>27</v>
      </c>
      <c r="G6" s="1" t="s">
        <v>9</v>
      </c>
      <c r="I6" s="17" t="s">
        <v>32</v>
      </c>
      <c r="J6" s="17"/>
      <c r="K6" s="17"/>
    </row>
    <row r="7" spans="2:11" x14ac:dyDescent="0.2">
      <c r="B7" s="10">
        <v>5</v>
      </c>
      <c r="C7" s="10" t="s">
        <v>7</v>
      </c>
      <c r="D7" s="1">
        <v>540</v>
      </c>
      <c r="E7" s="2">
        <v>42979</v>
      </c>
      <c r="F7" s="14" t="s">
        <v>27</v>
      </c>
      <c r="G7" s="1" t="s">
        <v>10</v>
      </c>
      <c r="I7" s="15" t="s">
        <v>26</v>
      </c>
      <c r="J7" s="18">
        <f>SUMIFS(D2:D20002,C2:C20002,"支出",F2:F20002,"学费")</f>
        <v>14880</v>
      </c>
      <c r="K7" s="18"/>
    </row>
    <row r="8" spans="2:11" x14ac:dyDescent="0.2">
      <c r="B8" s="10">
        <v>6</v>
      </c>
      <c r="C8" s="10" t="s">
        <v>7</v>
      </c>
      <c r="D8" s="1">
        <v>150</v>
      </c>
      <c r="E8" s="2">
        <v>42979</v>
      </c>
      <c r="F8" s="14" t="s">
        <v>28</v>
      </c>
      <c r="G8" s="1" t="s">
        <v>11</v>
      </c>
      <c r="I8" s="15" t="s">
        <v>27</v>
      </c>
      <c r="J8" s="18">
        <f>SUMIFS(D2:D20002,C2:C20002,"支出",F2:F20002,"住宿费")</f>
        <v>1540</v>
      </c>
      <c r="K8" s="18"/>
    </row>
    <row r="9" spans="2:11" x14ac:dyDescent="0.2">
      <c r="B9" s="10">
        <v>7</v>
      </c>
      <c r="C9" s="10" t="s">
        <v>7</v>
      </c>
      <c r="D9" s="1">
        <v>400</v>
      </c>
      <c r="E9" s="2">
        <v>42979</v>
      </c>
      <c r="F9" s="14" t="s">
        <v>29</v>
      </c>
      <c r="G9" s="1" t="s">
        <v>12</v>
      </c>
      <c r="I9" s="15" t="s">
        <v>30</v>
      </c>
      <c r="J9" s="18">
        <f>SUMIFS(D2:D20002,C2:C20002,"支出",F2:F20002,"生活费")</f>
        <v>8690</v>
      </c>
      <c r="K9" s="18"/>
    </row>
    <row r="10" spans="2:11" x14ac:dyDescent="0.2">
      <c r="B10" s="10">
        <v>8</v>
      </c>
      <c r="C10" s="10" t="s">
        <v>7</v>
      </c>
      <c r="D10" s="1">
        <v>100</v>
      </c>
      <c r="E10" s="2">
        <v>42986</v>
      </c>
      <c r="F10" s="14" t="s">
        <v>28</v>
      </c>
      <c r="G10" s="1" t="s">
        <v>14</v>
      </c>
      <c r="I10" s="15" t="s">
        <v>28</v>
      </c>
      <c r="J10" s="18">
        <f>SUMIFS(D2:D20002,C2:C20002,"支出",F2:F20002,"其它")</f>
        <v>6050</v>
      </c>
      <c r="K10" s="18"/>
    </row>
    <row r="11" spans="2:11" x14ac:dyDescent="0.2">
      <c r="B11" s="10">
        <v>9</v>
      </c>
      <c r="C11" s="10" t="s">
        <v>7</v>
      </c>
      <c r="D11" s="1">
        <v>300</v>
      </c>
      <c r="E11" s="2">
        <v>42989</v>
      </c>
      <c r="F11" s="14" t="s">
        <v>30</v>
      </c>
      <c r="G11" s="1" t="s">
        <v>15</v>
      </c>
    </row>
    <row r="12" spans="2:11" x14ac:dyDescent="0.2">
      <c r="B12" s="10">
        <v>10</v>
      </c>
      <c r="C12" s="10" t="s">
        <v>7</v>
      </c>
      <c r="D12" s="1">
        <v>500</v>
      </c>
      <c r="E12" s="2">
        <v>42994</v>
      </c>
      <c r="F12" s="14" t="s">
        <v>28</v>
      </c>
      <c r="G12" s="1" t="s">
        <v>16</v>
      </c>
    </row>
    <row r="13" spans="2:11" x14ac:dyDescent="0.2">
      <c r="B13" s="10">
        <v>11</v>
      </c>
      <c r="C13" s="10" t="s">
        <v>7</v>
      </c>
      <c r="D13" s="1">
        <v>300</v>
      </c>
      <c r="E13" s="2">
        <v>42998</v>
      </c>
      <c r="F13" s="14" t="s">
        <v>30</v>
      </c>
      <c r="G13" s="1" t="s">
        <v>17</v>
      </c>
    </row>
    <row r="14" spans="2:11" x14ac:dyDescent="0.2">
      <c r="B14" s="10">
        <v>12</v>
      </c>
      <c r="C14" s="10" t="s">
        <v>18</v>
      </c>
      <c r="D14" s="1">
        <v>300</v>
      </c>
      <c r="E14" s="2">
        <v>43003</v>
      </c>
      <c r="F14" s="14" t="s">
        <v>28</v>
      </c>
      <c r="G14" s="1" t="s">
        <v>19</v>
      </c>
    </row>
    <row r="15" spans="2:11" x14ac:dyDescent="0.2">
      <c r="B15" s="9">
        <v>13</v>
      </c>
      <c r="C15" s="9" t="s">
        <v>34</v>
      </c>
      <c r="D15" s="3">
        <v>5000</v>
      </c>
      <c r="E15" s="4">
        <v>43009</v>
      </c>
      <c r="F15" s="13" t="s">
        <v>31</v>
      </c>
      <c r="G15" s="3" t="s">
        <v>35</v>
      </c>
    </row>
    <row r="16" spans="2:11" x14ac:dyDescent="0.2">
      <c r="B16" s="10">
        <v>14</v>
      </c>
      <c r="C16" s="10" t="s">
        <v>36</v>
      </c>
      <c r="D16" s="1">
        <v>5000</v>
      </c>
      <c r="E16" s="2">
        <v>43009</v>
      </c>
      <c r="F16" s="14" t="s">
        <v>28</v>
      </c>
      <c r="G16" s="1" t="s">
        <v>35</v>
      </c>
    </row>
    <row r="17" spans="2:7" x14ac:dyDescent="0.2">
      <c r="B17" s="9">
        <v>15</v>
      </c>
      <c r="C17" s="9" t="s">
        <v>33</v>
      </c>
      <c r="D17" s="3">
        <v>3000</v>
      </c>
      <c r="E17" s="4">
        <v>43016</v>
      </c>
      <c r="F17" s="13" t="s">
        <v>31</v>
      </c>
      <c r="G17" s="3" t="s">
        <v>15</v>
      </c>
    </row>
    <row r="18" spans="2:7" x14ac:dyDescent="0.2">
      <c r="B18" s="10">
        <v>16</v>
      </c>
      <c r="C18" s="10" t="s">
        <v>20</v>
      </c>
      <c r="D18" s="1">
        <v>500</v>
      </c>
      <c r="E18" s="2">
        <v>43016</v>
      </c>
      <c r="F18" s="14" t="s">
        <v>30</v>
      </c>
      <c r="G18" s="1" t="s">
        <v>21</v>
      </c>
    </row>
    <row r="19" spans="2:7" x14ac:dyDescent="0.2">
      <c r="B19" s="10">
        <v>17</v>
      </c>
      <c r="C19" s="10" t="s">
        <v>37</v>
      </c>
      <c r="D19" s="1">
        <v>300</v>
      </c>
      <c r="E19" s="2">
        <v>43028</v>
      </c>
      <c r="F19" s="14" t="s">
        <v>30</v>
      </c>
      <c r="G19" s="1" t="s">
        <v>38</v>
      </c>
    </row>
    <row r="20" spans="2:7" x14ac:dyDescent="0.2">
      <c r="B20" s="10">
        <v>18</v>
      </c>
      <c r="C20" s="10" t="s">
        <v>7</v>
      </c>
      <c r="D20" s="1">
        <v>300</v>
      </c>
      <c r="E20" s="2">
        <v>43039</v>
      </c>
      <c r="F20" s="14" t="s">
        <v>15</v>
      </c>
      <c r="G20" s="1" t="s">
        <v>41</v>
      </c>
    </row>
    <row r="21" spans="2:7" x14ac:dyDescent="0.2">
      <c r="B21" s="10">
        <v>19</v>
      </c>
      <c r="C21" s="10" t="s">
        <v>39</v>
      </c>
      <c r="D21" s="1">
        <v>400</v>
      </c>
      <c r="E21" s="2">
        <v>43048</v>
      </c>
      <c r="F21" s="14" t="s">
        <v>40</v>
      </c>
      <c r="G21" s="1" t="s">
        <v>42</v>
      </c>
    </row>
    <row r="22" spans="2:7" x14ac:dyDescent="0.2">
      <c r="B22" s="10">
        <v>20</v>
      </c>
      <c r="C22" s="10" t="s">
        <v>7</v>
      </c>
      <c r="D22" s="1">
        <v>300</v>
      </c>
      <c r="E22" s="2">
        <v>43060</v>
      </c>
      <c r="F22" s="14" t="s">
        <v>15</v>
      </c>
      <c r="G22" s="1" t="s">
        <v>43</v>
      </c>
    </row>
    <row r="23" spans="2:7" x14ac:dyDescent="0.2">
      <c r="B23" s="10">
        <v>21</v>
      </c>
      <c r="C23" s="10" t="s">
        <v>7</v>
      </c>
      <c r="D23" s="1">
        <v>100</v>
      </c>
      <c r="E23" s="2">
        <v>43060</v>
      </c>
      <c r="F23" s="14" t="s">
        <v>44</v>
      </c>
      <c r="G23" s="1" t="s">
        <v>45</v>
      </c>
    </row>
    <row r="24" spans="2:7" x14ac:dyDescent="0.2">
      <c r="B24" s="10">
        <v>22</v>
      </c>
      <c r="C24" s="10" t="s">
        <v>7</v>
      </c>
      <c r="D24" s="1">
        <v>300</v>
      </c>
      <c r="E24" s="2">
        <v>43060</v>
      </c>
      <c r="F24" s="14" t="s">
        <v>15</v>
      </c>
      <c r="G24" s="1" t="s">
        <v>46</v>
      </c>
    </row>
    <row r="25" spans="2:7" x14ac:dyDescent="0.2">
      <c r="B25" s="10">
        <v>23</v>
      </c>
      <c r="C25" s="10" t="s">
        <v>37</v>
      </c>
      <c r="D25" s="1">
        <v>400</v>
      </c>
      <c r="E25" s="2">
        <v>43077</v>
      </c>
      <c r="F25" s="14" t="s">
        <v>40</v>
      </c>
      <c r="G25" s="1" t="s">
        <v>47</v>
      </c>
    </row>
    <row r="26" spans="2:7" x14ac:dyDescent="0.2">
      <c r="B26" s="10">
        <v>24</v>
      </c>
      <c r="C26" s="10" t="s">
        <v>37</v>
      </c>
      <c r="D26" s="1">
        <v>300</v>
      </c>
      <c r="E26" s="2">
        <v>43091</v>
      </c>
      <c r="F26" s="14" t="s">
        <v>40</v>
      </c>
      <c r="G26" s="1" t="s">
        <v>48</v>
      </c>
    </row>
    <row r="27" spans="2:7" x14ac:dyDescent="0.2">
      <c r="B27" s="10">
        <v>25</v>
      </c>
      <c r="C27" s="10" t="s">
        <v>37</v>
      </c>
      <c r="D27" s="1">
        <v>300</v>
      </c>
      <c r="E27" s="2">
        <v>43102</v>
      </c>
      <c r="F27" s="14" t="s">
        <v>40</v>
      </c>
      <c r="G27" s="1" t="s">
        <v>49</v>
      </c>
    </row>
    <row r="28" spans="2:7" x14ac:dyDescent="0.2">
      <c r="B28" s="10">
        <v>26</v>
      </c>
      <c r="C28" s="10" t="s">
        <v>7</v>
      </c>
      <c r="D28" s="1">
        <v>400</v>
      </c>
      <c r="E28" s="2">
        <v>43108</v>
      </c>
      <c r="F28" s="14" t="s">
        <v>15</v>
      </c>
      <c r="G28" s="1" t="s">
        <v>50</v>
      </c>
    </row>
    <row r="29" spans="2:7" x14ac:dyDescent="0.2">
      <c r="B29" s="10">
        <v>27</v>
      </c>
      <c r="C29" s="10" t="s">
        <v>7</v>
      </c>
      <c r="D29" s="1">
        <v>300</v>
      </c>
      <c r="E29" s="2">
        <v>43165</v>
      </c>
      <c r="F29" s="14" t="s">
        <v>15</v>
      </c>
      <c r="G29" s="1" t="s">
        <v>51</v>
      </c>
    </row>
    <row r="30" spans="2:7" x14ac:dyDescent="0.2">
      <c r="B30" s="10">
        <v>28</v>
      </c>
      <c r="C30" s="10" t="s">
        <v>7</v>
      </c>
      <c r="D30" s="1">
        <v>400</v>
      </c>
      <c r="E30" s="2">
        <v>43175</v>
      </c>
      <c r="F30" s="14" t="s">
        <v>15</v>
      </c>
      <c r="G30" s="1" t="s">
        <v>52</v>
      </c>
    </row>
    <row r="31" spans="2:7" x14ac:dyDescent="0.2">
      <c r="B31" s="10">
        <v>29</v>
      </c>
      <c r="C31" s="10" t="s">
        <v>7</v>
      </c>
      <c r="D31" s="1">
        <v>190</v>
      </c>
      <c r="E31" s="2">
        <v>43186</v>
      </c>
      <c r="F31" s="14" t="s">
        <v>15</v>
      </c>
      <c r="G31" s="14" t="s">
        <v>53</v>
      </c>
    </row>
    <row r="32" spans="2:7" x14ac:dyDescent="0.2">
      <c r="B32" s="10">
        <v>30</v>
      </c>
      <c r="C32" s="10" t="s">
        <v>7</v>
      </c>
      <c r="D32" s="1">
        <v>110</v>
      </c>
      <c r="E32" s="2">
        <v>43186</v>
      </c>
      <c r="F32" s="14" t="s">
        <v>44</v>
      </c>
      <c r="G32" s="14" t="s">
        <v>54</v>
      </c>
    </row>
    <row r="33" spans="2:7" x14ac:dyDescent="0.2">
      <c r="B33" s="10">
        <v>31</v>
      </c>
      <c r="C33" s="10" t="s">
        <v>7</v>
      </c>
      <c r="D33" s="1">
        <v>400</v>
      </c>
      <c r="E33" s="2">
        <v>43191</v>
      </c>
      <c r="F33" s="14" t="s">
        <v>15</v>
      </c>
      <c r="G33" s="14" t="s">
        <v>55</v>
      </c>
    </row>
    <row r="34" spans="2:7" x14ac:dyDescent="0.2">
      <c r="B34" s="9">
        <v>32</v>
      </c>
      <c r="C34" s="9" t="s">
        <v>33</v>
      </c>
      <c r="D34" s="3">
        <v>3000</v>
      </c>
      <c r="E34" s="4">
        <v>43196</v>
      </c>
      <c r="F34" s="13" t="s">
        <v>31</v>
      </c>
      <c r="G34" s="3" t="s">
        <v>56</v>
      </c>
    </row>
    <row r="35" spans="2:7" x14ac:dyDescent="0.2">
      <c r="B35" s="10">
        <v>33</v>
      </c>
      <c r="C35" s="10" t="s">
        <v>7</v>
      </c>
      <c r="D35" s="1">
        <v>300</v>
      </c>
      <c r="E35" s="2">
        <v>43201</v>
      </c>
      <c r="F35" s="14" t="s">
        <v>15</v>
      </c>
      <c r="G35" s="1" t="s">
        <v>57</v>
      </c>
    </row>
    <row r="36" spans="2:7" x14ac:dyDescent="0.2">
      <c r="B36" s="10">
        <v>34</v>
      </c>
      <c r="C36" s="10" t="s">
        <v>7</v>
      </c>
      <c r="D36" s="1">
        <v>400</v>
      </c>
      <c r="E36" s="2">
        <v>43210</v>
      </c>
      <c r="F36" s="14" t="s">
        <v>15</v>
      </c>
      <c r="G36" s="14" t="s">
        <v>58</v>
      </c>
    </row>
    <row r="37" spans="2:7" x14ac:dyDescent="0.2">
      <c r="B37" s="10">
        <v>35</v>
      </c>
      <c r="C37" s="10" t="s">
        <v>7</v>
      </c>
      <c r="D37" s="1">
        <v>400</v>
      </c>
      <c r="E37" s="2">
        <v>43220</v>
      </c>
      <c r="F37" s="14" t="s">
        <v>15</v>
      </c>
      <c r="G37" s="14" t="s">
        <v>59</v>
      </c>
    </row>
    <row r="38" spans="2:7" x14ac:dyDescent="0.2">
      <c r="B38" s="10">
        <v>36</v>
      </c>
      <c r="C38" s="10" t="s">
        <v>7</v>
      </c>
      <c r="D38" s="1">
        <v>300</v>
      </c>
      <c r="E38" s="2">
        <v>43230</v>
      </c>
      <c r="F38" s="14" t="s">
        <v>15</v>
      </c>
      <c r="G38" s="1" t="s">
        <v>60</v>
      </c>
    </row>
    <row r="39" spans="2:7" x14ac:dyDescent="0.2">
      <c r="B39" s="10">
        <v>37</v>
      </c>
      <c r="C39" s="10" t="s">
        <v>7</v>
      </c>
      <c r="D39" s="1">
        <v>200</v>
      </c>
      <c r="E39" s="2">
        <v>43237</v>
      </c>
      <c r="F39" s="14" t="s">
        <v>61</v>
      </c>
      <c r="G39" s="1" t="s">
        <v>62</v>
      </c>
    </row>
    <row r="40" spans="2:7" x14ac:dyDescent="0.2">
      <c r="B40" s="10">
        <v>38</v>
      </c>
      <c r="C40" s="10" t="s">
        <v>7</v>
      </c>
      <c r="D40" s="1">
        <v>400</v>
      </c>
      <c r="E40" s="2">
        <v>43241</v>
      </c>
      <c r="F40" s="14" t="s">
        <v>63</v>
      </c>
      <c r="G40" s="1" t="s">
        <v>64</v>
      </c>
    </row>
    <row r="41" spans="2:7" x14ac:dyDescent="0.2">
      <c r="B41" s="10">
        <v>39</v>
      </c>
      <c r="C41" s="10" t="s">
        <v>7</v>
      </c>
      <c r="D41" s="1">
        <v>400</v>
      </c>
      <c r="E41" s="2">
        <v>43250</v>
      </c>
      <c r="F41" s="14" t="s">
        <v>15</v>
      </c>
      <c r="G41" s="1" t="s">
        <v>65</v>
      </c>
    </row>
    <row r="42" spans="2:7" x14ac:dyDescent="0.2">
      <c r="B42" s="10">
        <v>40</v>
      </c>
      <c r="C42" s="10" t="s">
        <v>7</v>
      </c>
      <c r="D42" s="1">
        <v>300</v>
      </c>
      <c r="E42" s="2">
        <v>43261</v>
      </c>
      <c r="F42" s="14" t="s">
        <v>29</v>
      </c>
      <c r="G42" s="1" t="s">
        <v>66</v>
      </c>
    </row>
    <row r="43" spans="2:7" x14ac:dyDescent="0.2">
      <c r="B43" s="10">
        <v>41</v>
      </c>
      <c r="C43" s="10" t="s">
        <v>7</v>
      </c>
      <c r="D43" s="1">
        <v>400</v>
      </c>
      <c r="E43" s="2">
        <v>43270</v>
      </c>
      <c r="F43" s="14" t="s">
        <v>15</v>
      </c>
      <c r="G43" s="1" t="s">
        <v>67</v>
      </c>
    </row>
    <row r="44" spans="2:7" x14ac:dyDescent="0.2">
      <c r="B44" s="10"/>
      <c r="C44" s="10"/>
      <c r="D44" s="10"/>
      <c r="E44" s="10"/>
      <c r="F44" s="10"/>
      <c r="G44" s="10"/>
    </row>
    <row r="45" spans="2:7" x14ac:dyDescent="0.2">
      <c r="B45" s="10"/>
      <c r="C45" s="10"/>
      <c r="D45" s="10"/>
      <c r="E45" s="10"/>
      <c r="F45" s="10"/>
      <c r="G45" s="10"/>
    </row>
    <row r="46" spans="2:7" x14ac:dyDescent="0.2">
      <c r="B46" s="10"/>
      <c r="C46" s="10"/>
      <c r="D46" s="10"/>
      <c r="E46" s="10"/>
      <c r="F46" s="10"/>
      <c r="G46" s="10"/>
    </row>
    <row r="47" spans="2:7" x14ac:dyDescent="0.2">
      <c r="B47" s="10"/>
      <c r="C47" s="10"/>
      <c r="D47" s="10"/>
      <c r="E47" s="10"/>
      <c r="F47" s="10"/>
      <c r="G47" s="10"/>
    </row>
    <row r="48" spans="2:7" x14ac:dyDescent="0.2">
      <c r="B48" s="10"/>
      <c r="C48" s="10"/>
      <c r="D48" s="10"/>
      <c r="E48" s="10"/>
      <c r="F48" s="10"/>
      <c r="G48" s="10"/>
    </row>
    <row r="49" spans="2:7" x14ac:dyDescent="0.2">
      <c r="B49" s="10"/>
      <c r="C49" s="10"/>
      <c r="D49" s="10"/>
      <c r="E49" s="10"/>
      <c r="F49" s="10"/>
      <c r="G49" s="10"/>
    </row>
    <row r="50" spans="2:7" x14ac:dyDescent="0.2">
      <c r="B50" s="10"/>
      <c r="C50" s="10"/>
      <c r="D50" s="10"/>
      <c r="E50" s="10"/>
      <c r="F50" s="10"/>
      <c r="G50" s="10"/>
    </row>
  </sheetData>
  <autoFilter ref="B2:G29"/>
  <mergeCells count="5">
    <mergeCell ref="I6:K6"/>
    <mergeCell ref="J7:K7"/>
    <mergeCell ref="J8:K8"/>
    <mergeCell ref="J9:K9"/>
    <mergeCell ref="J10:K10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第一学年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2018-06-29T05:38:59Z</dcterms:modified>
</cp:coreProperties>
</file>