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600" windowHeight="1185" activeTab="2"/>
  </bookViews>
  <sheets>
    <sheet name="第一学年" sheetId="1" r:id="rId1"/>
    <sheet name="第二学年" sheetId="2" r:id="rId2"/>
    <sheet name="第三学年" sheetId="4" r:id="rId3"/>
    <sheet name="Sheet1" sheetId="3" r:id="rId4"/>
  </sheets>
  <definedNames>
    <definedName name="_xlnm._FilterDatabase" localSheetId="1" hidden="1">第二学年!$B$9:$G$54</definedName>
    <definedName name="_xlnm._FilterDatabase" localSheetId="2" hidden="1">第三学年!$B$10:$G$55</definedName>
    <definedName name="_xlnm._FilterDatabase" localSheetId="0" hidden="1">第一学年!$B$9:$G$52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  <c r="C6" i="4"/>
  <c r="C8" i="4" l="1"/>
  <c r="C5" i="4"/>
  <c r="F4" i="4"/>
  <c r="E4" i="4"/>
  <c r="G4" i="4" s="1"/>
  <c r="C4" i="4"/>
  <c r="C4" i="2" l="1"/>
  <c r="C7" i="2" l="1"/>
  <c r="C6" i="2"/>
  <c r="C5" i="2"/>
  <c r="C4" i="1"/>
  <c r="F4" i="2"/>
  <c r="D10" i="2"/>
  <c r="E4" i="2" s="1"/>
  <c r="G4" i="2" s="1"/>
  <c r="C7" i="1"/>
  <c r="C6" i="1"/>
  <c r="C5" i="1"/>
  <c r="F4" i="1"/>
  <c r="E4" i="1"/>
  <c r="G4" i="1"/>
</calcChain>
</file>

<file path=xl/sharedStrings.xml><?xml version="1.0" encoding="utf-8"?>
<sst xmlns="http://schemas.openxmlformats.org/spreadsheetml/2006/main" count="301" uniqueCount="129">
  <si>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</si>
  <si>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</si>
  <si>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</si>
  <si>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</si>
  <si>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</si>
  <si>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</si>
  <si>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</si>
  <si>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</si>
  <si>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</si>
  <si>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</si>
  <si>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</si>
  <si>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</si>
  <si>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</si>
  <si>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</si>
  <si>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</si>
  <si>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</si>
  <si>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</si>
  <si>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</si>
  <si>
    <t>支出</t>
    <phoneticPr fontId="1" type="noConversion"/>
  </si>
  <si>
    <t>校园卡费用（70/月）</t>
    <phoneticPr fontId="1" type="noConversion"/>
  </si>
  <si>
    <t>支出</t>
    <phoneticPr fontId="1" type="noConversion"/>
  </si>
  <si>
    <t>生活费(10/9~10/23)</t>
    <phoneticPr fontId="1" type="noConversion"/>
  </si>
  <si>
    <t>总收入</t>
    <phoneticPr fontId="1" type="noConversion"/>
  </si>
  <si>
    <t>总支出</t>
    <phoneticPr fontId="1" type="noConversion"/>
  </si>
  <si>
    <t>结余</t>
    <phoneticPr fontId="1" type="noConversion"/>
  </si>
  <si>
    <t>费用类别</t>
    <phoneticPr fontId="1" type="noConversion"/>
  </si>
  <si>
    <t>学费</t>
    <phoneticPr fontId="1" type="noConversion"/>
  </si>
  <si>
    <t>住宿费</t>
    <phoneticPr fontId="1" type="noConversion"/>
  </si>
  <si>
    <t>其它</t>
    <phoneticPr fontId="1" type="noConversion"/>
  </si>
  <si>
    <t>生活费</t>
    <phoneticPr fontId="1" type="noConversion"/>
  </si>
  <si>
    <t>生活费</t>
    <phoneticPr fontId="1" type="noConversion"/>
  </si>
  <si>
    <t>-</t>
    <phoneticPr fontId="1" type="noConversion"/>
  </si>
  <si>
    <t>分类支出</t>
    <phoneticPr fontId="1" type="noConversion"/>
  </si>
  <si>
    <t>收入</t>
    <phoneticPr fontId="1" type="noConversion"/>
  </si>
  <si>
    <t>收入</t>
    <phoneticPr fontId="1" type="noConversion"/>
  </si>
  <si>
    <t>电脑费用5000</t>
    <phoneticPr fontId="1" type="noConversion"/>
  </si>
  <si>
    <t>支出</t>
    <phoneticPr fontId="1" type="noConversion"/>
  </si>
  <si>
    <t>支出</t>
    <phoneticPr fontId="1" type="noConversion"/>
  </si>
  <si>
    <t>生活费(10/21~10/31)</t>
    <phoneticPr fontId="1" type="noConversion"/>
  </si>
  <si>
    <t>支出</t>
    <phoneticPr fontId="1" type="noConversion"/>
  </si>
  <si>
    <t>生活费</t>
    <phoneticPr fontId="1" type="noConversion"/>
  </si>
  <si>
    <t>生活费(11/01-11/10)</t>
    <phoneticPr fontId="1" type="noConversion"/>
  </si>
  <si>
    <t>生活费(11/11-11/20)</t>
    <phoneticPr fontId="1" type="noConversion"/>
  </si>
  <si>
    <t>生活费(11/21-11/30)</t>
    <phoneticPr fontId="1" type="noConversion"/>
  </si>
  <si>
    <t>班费</t>
    <phoneticPr fontId="1" type="noConversion"/>
  </si>
  <si>
    <t>生活费(12/01-12/10)</t>
    <phoneticPr fontId="1" type="noConversion"/>
  </si>
  <si>
    <t>生活费(12/11-12/20)</t>
    <phoneticPr fontId="1" type="noConversion"/>
  </si>
  <si>
    <t>生活费(12/21-12/31)</t>
    <phoneticPr fontId="1" type="noConversion"/>
  </si>
  <si>
    <t>生活费(1/1-1/10)</t>
    <phoneticPr fontId="1" type="noConversion"/>
  </si>
  <si>
    <t>生活费(1/11-放寒假)</t>
    <phoneticPr fontId="1" type="noConversion"/>
  </si>
  <si>
    <t>生活费(3/6-3/15)</t>
    <phoneticPr fontId="1" type="noConversion"/>
  </si>
  <si>
    <t>生活费(3/16-3/26)</t>
    <phoneticPr fontId="1" type="noConversion"/>
  </si>
  <si>
    <t>生活费(3/27-3/31)</t>
    <phoneticPr fontId="1" type="noConversion"/>
  </si>
  <si>
    <t>电话费70+英语四级费40</t>
    <phoneticPr fontId="1" type="noConversion"/>
  </si>
  <si>
    <t>生活费(4/1-4/10)</t>
    <phoneticPr fontId="1" type="noConversion"/>
  </si>
  <si>
    <t>生活费(司瀚生活费转)</t>
    <phoneticPr fontId="1" type="noConversion"/>
  </si>
  <si>
    <t>生活费(4/11-4/20)</t>
    <phoneticPr fontId="1" type="noConversion"/>
  </si>
  <si>
    <t>生活费(4/21-4/30)</t>
    <phoneticPr fontId="1" type="noConversion"/>
  </si>
  <si>
    <t>生活费(5/1-5/10)</t>
    <phoneticPr fontId="1" type="noConversion"/>
  </si>
  <si>
    <t>生活费(5/11-5/20)</t>
    <phoneticPr fontId="1" type="noConversion"/>
  </si>
  <si>
    <t>班费100+拿药100</t>
    <phoneticPr fontId="1" type="noConversion"/>
  </si>
  <si>
    <t>生活费</t>
    <phoneticPr fontId="1" type="noConversion"/>
  </si>
  <si>
    <t>生活费(5/21-5/31)</t>
    <phoneticPr fontId="1" type="noConversion"/>
  </si>
  <si>
    <t>生活费(5/31-6/9)</t>
    <phoneticPr fontId="1" type="noConversion"/>
  </si>
  <si>
    <t>生活费(6/10-6/19)</t>
    <phoneticPr fontId="1" type="noConversion"/>
  </si>
  <si>
    <t>生活费(6/20-6/30)</t>
    <phoneticPr fontId="1" type="noConversion"/>
  </si>
  <si>
    <t>生活费(7/1-7/10)</t>
    <phoneticPr fontId="1" type="noConversion"/>
  </si>
  <si>
    <t>生活费(7/11- )</t>
    <phoneticPr fontId="1" type="noConversion"/>
  </si>
  <si>
    <t>第一学年费用明细</t>
    <phoneticPr fontId="1" type="noConversion"/>
  </si>
  <si>
    <t>生活费</t>
    <phoneticPr fontId="1" type="noConversion"/>
  </si>
  <si>
    <t>支出</t>
    <phoneticPr fontId="1" type="noConversion"/>
  </si>
  <si>
    <t>第一学年溢出生活费</t>
    <phoneticPr fontId="1" type="noConversion"/>
  </si>
  <si>
    <t>第二学年费用明细</t>
    <phoneticPr fontId="1" type="noConversion"/>
  </si>
  <si>
    <t>收入</t>
    <phoneticPr fontId="1" type="noConversion"/>
  </si>
  <si>
    <t>-</t>
    <phoneticPr fontId="1" type="noConversion"/>
  </si>
  <si>
    <t>学费生活费</t>
    <phoneticPr fontId="1" type="noConversion"/>
  </si>
  <si>
    <t>支出</t>
    <phoneticPr fontId="1" type="noConversion"/>
  </si>
  <si>
    <t>学费</t>
    <phoneticPr fontId="1" type="noConversion"/>
  </si>
  <si>
    <t>房租转生活费(2018年第2季度）</t>
    <phoneticPr fontId="1" type="noConversion"/>
  </si>
  <si>
    <t>其它</t>
    <phoneticPr fontId="1" type="noConversion"/>
  </si>
  <si>
    <t>生活费</t>
    <phoneticPr fontId="1" type="noConversion"/>
  </si>
  <si>
    <t>支出</t>
    <phoneticPr fontId="1" type="noConversion"/>
  </si>
  <si>
    <t>生活费(2018-10-15 到 2018-10-31）</t>
    <phoneticPr fontId="1" type="noConversion"/>
  </si>
  <si>
    <t>住宿费</t>
    <phoneticPr fontId="1" type="noConversion"/>
  </si>
  <si>
    <t>补交住宿费200</t>
    <phoneticPr fontId="1" type="noConversion"/>
  </si>
  <si>
    <t>车费50+水费140</t>
    <phoneticPr fontId="1" type="noConversion"/>
  </si>
  <si>
    <t>学费14000+教材费700+保险200</t>
    <phoneticPr fontId="1" type="noConversion"/>
  </si>
  <si>
    <t>住宿费1000</t>
  </si>
  <si>
    <t>生活费</t>
    <phoneticPr fontId="1" type="noConversion"/>
  </si>
  <si>
    <t>生活费(2018-11-10 到 2018-11-19）</t>
    <phoneticPr fontId="1" type="noConversion"/>
  </si>
  <si>
    <t>生活费(2018-11-19 到 2018-11-30）</t>
    <phoneticPr fontId="1" type="noConversion"/>
  </si>
  <si>
    <t>生活费(2018-11-29 到 2018-12-09）</t>
    <phoneticPr fontId="1" type="noConversion"/>
  </si>
  <si>
    <t>生活费(2018-10-31 到 2018-11-09）</t>
    <phoneticPr fontId="1" type="noConversion"/>
  </si>
  <si>
    <t>生活费(2018-12-10 到 2018-12-20）</t>
    <phoneticPr fontId="1" type="noConversion"/>
  </si>
  <si>
    <t>支出</t>
    <phoneticPr fontId="1" type="noConversion"/>
  </si>
  <si>
    <t>生活费(2018-12-20 到 2018-12-31）</t>
    <phoneticPr fontId="1" type="noConversion"/>
  </si>
  <si>
    <t>生活费(2019-01-01 到 2019-01-09）</t>
    <phoneticPr fontId="1" type="noConversion"/>
  </si>
  <si>
    <t>生活费(2019-01-10 到 放寒假）</t>
    <phoneticPr fontId="1" type="noConversion"/>
  </si>
  <si>
    <t>放假聚餐</t>
    <phoneticPr fontId="1" type="noConversion"/>
  </si>
  <si>
    <t>收入</t>
    <phoneticPr fontId="1" type="noConversion"/>
  </si>
  <si>
    <t>生活费</t>
    <phoneticPr fontId="1" type="noConversion"/>
  </si>
  <si>
    <t>房租转生活费(2018年第3季度）</t>
    <phoneticPr fontId="1" type="noConversion"/>
  </si>
  <si>
    <t>房租转生活费(2019年第1季度）</t>
    <phoneticPr fontId="1" type="noConversion"/>
  </si>
  <si>
    <t>支出</t>
    <phoneticPr fontId="1" type="noConversion"/>
  </si>
  <si>
    <t>生活费(2019-02-20 到 2019-02-28)</t>
    <phoneticPr fontId="1" type="noConversion"/>
  </si>
  <si>
    <t>生活费(2019-03-01 到 2019-03-31)</t>
    <phoneticPr fontId="1" type="noConversion"/>
  </si>
  <si>
    <t>支出</t>
    <phoneticPr fontId="1" type="noConversion"/>
  </si>
  <si>
    <t>生活费(2019-04-01 到 2019-04-30)</t>
    <phoneticPr fontId="1" type="noConversion"/>
  </si>
  <si>
    <t>生活费(2019-05-01 到 2019-05-31)</t>
    <phoneticPr fontId="1" type="noConversion"/>
  </si>
  <si>
    <t>生活费(2019-06-01 到 2019-06-31)</t>
    <phoneticPr fontId="1" type="noConversion"/>
  </si>
  <si>
    <t>生活费(2019-07-01 到 放暑假)</t>
    <phoneticPr fontId="1" type="noConversion"/>
  </si>
  <si>
    <t>收入</t>
    <phoneticPr fontId="1" type="noConversion"/>
  </si>
  <si>
    <t>第二学年剩余生活费</t>
    <phoneticPr fontId="1" type="noConversion"/>
  </si>
  <si>
    <t>支出</t>
    <phoneticPr fontId="1" type="noConversion"/>
  </si>
  <si>
    <t>生活费</t>
    <phoneticPr fontId="1" type="noConversion"/>
  </si>
  <si>
    <t>收入</t>
    <phoneticPr fontId="1" type="noConversion"/>
  </si>
  <si>
    <t>学费</t>
    <phoneticPr fontId="1" type="noConversion"/>
  </si>
  <si>
    <t>学费</t>
    <phoneticPr fontId="1" type="noConversion"/>
  </si>
  <si>
    <t>支出</t>
    <phoneticPr fontId="1" type="noConversion"/>
  </si>
  <si>
    <t>UI培训班第一次培训费</t>
    <phoneticPr fontId="1" type="noConversion"/>
  </si>
  <si>
    <t>学费+住宿费等</t>
    <phoneticPr fontId="1" type="noConversion"/>
  </si>
  <si>
    <t>房租（押一付六 * 600）</t>
    <phoneticPr fontId="1" type="noConversion"/>
  </si>
  <si>
    <t>培训费</t>
    <phoneticPr fontId="1" type="noConversion"/>
  </si>
  <si>
    <t>培训费</t>
    <phoneticPr fontId="1" type="noConversion"/>
  </si>
  <si>
    <t>生活费</t>
    <phoneticPr fontId="1" type="noConversion"/>
  </si>
  <si>
    <t>第三学年费用明细</t>
    <phoneticPr fontId="1" type="noConversion"/>
  </si>
  <si>
    <t>培训费</t>
    <phoneticPr fontId="1" type="noConversion"/>
  </si>
  <si>
    <t>培训费按揭</t>
    <phoneticPr fontId="1" type="noConversion"/>
  </si>
  <si>
    <t>生活费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</si>
</sst>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4" fontId="0" fillId="0" borderId="1" xfId="0" applyNumberForma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left"/>
    </xf>
    <xf numFmtId="0" fontId="0" fillId="0" borderId="1" xfId="0" applyFill="1" applyBorder="1" applyAlignment="1"/>
    <xf numFmtId="0" fontId="2" fillId="0" borderId="4" xfId="0" applyFont="1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showGridLines="0" workbookViewId="0">
      <selection activeCell="J17" sqref="J17"/>
    </sheetView>
  </sheetViews>
  <sheetFormatPr defaultRowHeight="14.25" x14ac:dyDescent="0.2"/>
  <cols>
    <col min="1" max="1" width="1.25" customWidth="1"/>
    <col min="2" max="3" width="9.75" style="1" bestFit="1" customWidth="1"/>
    <col min="4" max="4" width="9.75" bestFit="1" customWidth="1"/>
    <col min="5" max="5" width="11.125" bestFit="1" customWidth="1"/>
    <col min="6" max="6" width="13.75" style="1" bestFit="1" customWidth="1"/>
    <col min="7" max="7" width="27.375" bestFit="1" customWidth="1"/>
    <col min="8" max="8" width="3.75" customWidth="1"/>
    <col min="9" max="11" width="9" style="1"/>
  </cols>
  <sheetData>
    <row r="1" spans="2:11" ht="20.25" x14ac:dyDescent="0.3">
      <c r="B1" s="32" t="s">
        <v>68</v>
      </c>
      <c r="C1" s="32"/>
      <c r="D1" s="32"/>
      <c r="E1" s="32"/>
      <c r="F1" s="32"/>
      <c r="G1" s="32"/>
    </row>
    <row r="2" spans="2:11" ht="15" customHeight="1" x14ac:dyDescent="0.3">
      <c r="B2" s="19"/>
      <c r="C2" s="19"/>
      <c r="D2" s="19"/>
      <c r="E2" s="19"/>
      <c r="F2" s="19"/>
      <c r="G2" s="19"/>
    </row>
    <row r="3" spans="2:11" ht="20.25" x14ac:dyDescent="0.3">
      <c r="B3" s="33" t="s">
        <v>32</v>
      </c>
      <c r="C3" s="34"/>
      <c r="D3" s="19"/>
      <c r="E3" s="10" t="s">
        <v>22</v>
      </c>
      <c r="F3" s="10" t="s">
        <v>23</v>
      </c>
      <c r="G3" s="10" t="s">
        <v>24</v>
      </c>
    </row>
    <row r="4" spans="2:11" ht="20.25" x14ac:dyDescent="0.3">
      <c r="B4" s="11" t="s">
        <v>26</v>
      </c>
      <c r="C4" s="24">
        <f>SUMIFS(D9:D20005,C9:C20005,"支出",F9:F20005,"学费")</f>
        <v>14880</v>
      </c>
      <c r="D4" s="19"/>
      <c r="E4" s="10">
        <f>SUMIFS(D10:D20006,C10:C20006,"收入")</f>
        <v>30000</v>
      </c>
      <c r="F4" s="10">
        <f>SUMIFS(D10:D20006,C10:C20006,"支出")</f>
        <v>32070</v>
      </c>
      <c r="G4" s="10">
        <f>E4-F4</f>
        <v>-2070</v>
      </c>
    </row>
    <row r="5" spans="2:11" ht="20.25" x14ac:dyDescent="0.3">
      <c r="B5" s="11" t="s">
        <v>27</v>
      </c>
      <c r="C5" s="24">
        <f>SUMIFS(D9:D20005,C9:C20005,"支出",F9:F20005,"住宿费")</f>
        <v>1540</v>
      </c>
      <c r="D5" s="19"/>
      <c r="E5" s="19"/>
      <c r="F5" s="19"/>
      <c r="G5" s="19"/>
    </row>
    <row r="6" spans="2:11" ht="20.25" x14ac:dyDescent="0.3">
      <c r="B6" s="11" t="s">
        <v>30</v>
      </c>
      <c r="C6" s="24">
        <f>SUMIFS(D9:D20005,C9:C20005,"支出",F9:F20005,"生活费")</f>
        <v>9190</v>
      </c>
      <c r="D6" s="19"/>
      <c r="E6" s="19"/>
      <c r="F6" s="19"/>
      <c r="G6" s="19"/>
    </row>
    <row r="7" spans="2:11" ht="20.25" x14ac:dyDescent="0.3">
      <c r="B7" s="11" t="s">
        <v>28</v>
      </c>
      <c r="C7" s="24">
        <f>SUMIFS(D9:D20005,C9:C20005,"支出",F9:F20005,"其它")</f>
        <v>6460</v>
      </c>
      <c r="D7" s="19"/>
      <c r="E7" s="19"/>
      <c r="F7" s="19"/>
      <c r="G7" s="19"/>
    </row>
    <row r="8" spans="2:11" ht="15" customHeight="1" x14ac:dyDescent="0.2"/>
    <row r="9" spans="2:11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11" x14ac:dyDescent="0.2">
      <c r="B10" s="5">
        <v>1</v>
      </c>
      <c r="C10" s="5" t="s">
        <v>6</v>
      </c>
      <c r="D10" s="6">
        <v>19000</v>
      </c>
      <c r="E10" s="7">
        <v>42971</v>
      </c>
      <c r="F10" s="8" t="s">
        <v>31</v>
      </c>
      <c r="G10" s="6" t="s">
        <v>5</v>
      </c>
      <c r="H10" s="4"/>
      <c r="J10"/>
      <c r="K10"/>
    </row>
    <row r="11" spans="2:11" x14ac:dyDescent="0.2">
      <c r="B11" s="5">
        <v>2</v>
      </c>
      <c r="C11" s="5" t="s">
        <v>7</v>
      </c>
      <c r="D11" s="6">
        <v>880</v>
      </c>
      <c r="E11" s="7">
        <v>42979</v>
      </c>
      <c r="F11" s="8" t="s">
        <v>26</v>
      </c>
      <c r="G11" s="6" t="s">
        <v>8</v>
      </c>
      <c r="H11" s="4"/>
      <c r="I11" s="9"/>
      <c r="J11"/>
      <c r="K11"/>
    </row>
    <row r="12" spans="2:11" x14ac:dyDescent="0.2">
      <c r="B12" s="5">
        <v>3</v>
      </c>
      <c r="C12" s="5" t="s">
        <v>7</v>
      </c>
      <c r="D12" s="6">
        <v>14000</v>
      </c>
      <c r="E12" s="7">
        <v>42979</v>
      </c>
      <c r="F12" s="8" t="s">
        <v>26</v>
      </c>
      <c r="G12" s="6" t="s">
        <v>13</v>
      </c>
      <c r="H12" s="4"/>
      <c r="I12" s="9"/>
      <c r="J12"/>
      <c r="K12"/>
    </row>
    <row r="13" spans="2:11" x14ac:dyDescent="0.2">
      <c r="B13" s="5">
        <v>4</v>
      </c>
      <c r="C13" s="5" t="s">
        <v>7</v>
      </c>
      <c r="D13" s="6">
        <v>1000</v>
      </c>
      <c r="E13" s="7">
        <v>42979</v>
      </c>
      <c r="F13" s="8" t="s">
        <v>27</v>
      </c>
      <c r="G13" s="6" t="s">
        <v>9</v>
      </c>
      <c r="H13" s="4"/>
      <c r="J13"/>
      <c r="K13"/>
    </row>
    <row r="14" spans="2:11" x14ac:dyDescent="0.2">
      <c r="B14" s="5">
        <v>5</v>
      </c>
      <c r="C14" s="5" t="s">
        <v>7</v>
      </c>
      <c r="D14" s="6">
        <v>540</v>
      </c>
      <c r="E14" s="7">
        <v>42979</v>
      </c>
      <c r="F14" s="8" t="s">
        <v>27</v>
      </c>
      <c r="G14" s="6" t="s">
        <v>10</v>
      </c>
      <c r="H14" s="4"/>
      <c r="J14"/>
      <c r="K14"/>
    </row>
    <row r="15" spans="2:11" x14ac:dyDescent="0.2">
      <c r="B15" s="5">
        <v>6</v>
      </c>
      <c r="C15" s="5" t="s">
        <v>7</v>
      </c>
      <c r="D15" s="6">
        <v>150</v>
      </c>
      <c r="E15" s="7">
        <v>42979</v>
      </c>
      <c r="F15" s="8" t="s">
        <v>28</v>
      </c>
      <c r="G15" s="6" t="s">
        <v>11</v>
      </c>
      <c r="H15" s="4"/>
      <c r="J15"/>
      <c r="K15"/>
    </row>
    <row r="16" spans="2:11" x14ac:dyDescent="0.2">
      <c r="B16" s="5">
        <v>7</v>
      </c>
      <c r="C16" s="5" t="s">
        <v>7</v>
      </c>
      <c r="D16" s="6">
        <v>400</v>
      </c>
      <c r="E16" s="7">
        <v>42979</v>
      </c>
      <c r="F16" s="8" t="s">
        <v>29</v>
      </c>
      <c r="G16" s="6" t="s">
        <v>12</v>
      </c>
      <c r="H16" s="4"/>
      <c r="J16"/>
      <c r="K16"/>
    </row>
    <row r="17" spans="2:11" x14ac:dyDescent="0.2">
      <c r="B17" s="5">
        <v>8</v>
      </c>
      <c r="C17" s="5" t="s">
        <v>7</v>
      </c>
      <c r="D17" s="6">
        <v>100</v>
      </c>
      <c r="E17" s="7">
        <v>42986</v>
      </c>
      <c r="F17" s="8" t="s">
        <v>28</v>
      </c>
      <c r="G17" s="6" t="s">
        <v>14</v>
      </c>
      <c r="H17" s="4"/>
      <c r="J17"/>
      <c r="K17"/>
    </row>
    <row r="18" spans="2:11" x14ac:dyDescent="0.2">
      <c r="B18" s="5">
        <v>9</v>
      </c>
      <c r="C18" s="5" t="s">
        <v>7</v>
      </c>
      <c r="D18" s="6">
        <v>300</v>
      </c>
      <c r="E18" s="7">
        <v>42989</v>
      </c>
      <c r="F18" s="8" t="s">
        <v>30</v>
      </c>
      <c r="G18" s="6" t="s">
        <v>15</v>
      </c>
      <c r="H18" s="4"/>
      <c r="J18"/>
      <c r="K18"/>
    </row>
    <row r="19" spans="2:11" x14ac:dyDescent="0.2">
      <c r="B19" s="5">
        <v>10</v>
      </c>
      <c r="C19" s="5" t="s">
        <v>7</v>
      </c>
      <c r="D19" s="6">
        <v>500</v>
      </c>
      <c r="E19" s="7">
        <v>42994</v>
      </c>
      <c r="F19" s="8" t="s">
        <v>28</v>
      </c>
      <c r="G19" s="6" t="s">
        <v>16</v>
      </c>
      <c r="H19" s="4"/>
      <c r="J19"/>
      <c r="K19"/>
    </row>
    <row r="20" spans="2:11" x14ac:dyDescent="0.2">
      <c r="B20" s="5">
        <v>11</v>
      </c>
      <c r="C20" s="5" t="s">
        <v>7</v>
      </c>
      <c r="D20" s="6">
        <v>300</v>
      </c>
      <c r="E20" s="7">
        <v>42998</v>
      </c>
      <c r="F20" s="8" t="s">
        <v>30</v>
      </c>
      <c r="G20" s="6" t="s">
        <v>17</v>
      </c>
      <c r="H20" s="4"/>
      <c r="J20"/>
      <c r="K20"/>
    </row>
    <row r="21" spans="2:11" x14ac:dyDescent="0.2">
      <c r="B21" s="5">
        <v>12</v>
      </c>
      <c r="C21" s="5" t="s">
        <v>18</v>
      </c>
      <c r="D21" s="6">
        <v>300</v>
      </c>
      <c r="E21" s="7">
        <v>43003</v>
      </c>
      <c r="F21" s="8" t="s">
        <v>28</v>
      </c>
      <c r="G21" s="6" t="s">
        <v>19</v>
      </c>
      <c r="H21" s="4"/>
      <c r="J21"/>
      <c r="K21"/>
    </row>
    <row r="22" spans="2:11" x14ac:dyDescent="0.2">
      <c r="B22" s="5">
        <v>13</v>
      </c>
      <c r="C22" s="5" t="s">
        <v>34</v>
      </c>
      <c r="D22" s="6">
        <v>5000</v>
      </c>
      <c r="E22" s="7">
        <v>43009</v>
      </c>
      <c r="F22" s="8" t="s">
        <v>31</v>
      </c>
      <c r="G22" s="6" t="s">
        <v>35</v>
      </c>
      <c r="H22" s="4"/>
    </row>
    <row r="23" spans="2:11" x14ac:dyDescent="0.2">
      <c r="B23" s="5">
        <v>14</v>
      </c>
      <c r="C23" s="5" t="s">
        <v>36</v>
      </c>
      <c r="D23" s="6">
        <v>5000</v>
      </c>
      <c r="E23" s="7">
        <v>43009</v>
      </c>
      <c r="F23" s="8" t="s">
        <v>28</v>
      </c>
      <c r="G23" s="6" t="s">
        <v>35</v>
      </c>
      <c r="H23" s="4"/>
    </row>
    <row r="24" spans="2:11" x14ac:dyDescent="0.2">
      <c r="B24" s="5">
        <v>15</v>
      </c>
      <c r="C24" s="5" t="s">
        <v>33</v>
      </c>
      <c r="D24" s="6">
        <v>3000</v>
      </c>
      <c r="E24" s="7">
        <v>43016</v>
      </c>
      <c r="F24" s="8" t="s">
        <v>31</v>
      </c>
      <c r="G24" s="6" t="s">
        <v>15</v>
      </c>
      <c r="H24" s="4"/>
    </row>
    <row r="25" spans="2:11" x14ac:dyDescent="0.2">
      <c r="B25" s="5">
        <v>16</v>
      </c>
      <c r="C25" s="5" t="s">
        <v>20</v>
      </c>
      <c r="D25" s="6">
        <v>500</v>
      </c>
      <c r="E25" s="7">
        <v>43016</v>
      </c>
      <c r="F25" s="8" t="s">
        <v>30</v>
      </c>
      <c r="G25" s="6" t="s">
        <v>21</v>
      </c>
      <c r="H25" s="4"/>
    </row>
    <row r="26" spans="2:11" x14ac:dyDescent="0.2">
      <c r="B26" s="5">
        <v>17</v>
      </c>
      <c r="C26" s="5" t="s">
        <v>37</v>
      </c>
      <c r="D26" s="6">
        <v>300</v>
      </c>
      <c r="E26" s="7">
        <v>43028</v>
      </c>
      <c r="F26" s="8" t="s">
        <v>30</v>
      </c>
      <c r="G26" s="6" t="s">
        <v>38</v>
      </c>
      <c r="H26" s="4"/>
    </row>
    <row r="27" spans="2:11" x14ac:dyDescent="0.2">
      <c r="B27" s="5">
        <v>18</v>
      </c>
      <c r="C27" s="5" t="s">
        <v>7</v>
      </c>
      <c r="D27" s="6">
        <v>300</v>
      </c>
      <c r="E27" s="7">
        <v>43039</v>
      </c>
      <c r="F27" s="8" t="s">
        <v>15</v>
      </c>
      <c r="G27" s="6" t="s">
        <v>41</v>
      </c>
      <c r="H27" s="4"/>
    </row>
    <row r="28" spans="2:11" x14ac:dyDescent="0.2">
      <c r="B28" s="5">
        <v>19</v>
      </c>
      <c r="C28" s="5" t="s">
        <v>39</v>
      </c>
      <c r="D28" s="6">
        <v>400</v>
      </c>
      <c r="E28" s="7">
        <v>43048</v>
      </c>
      <c r="F28" s="8" t="s">
        <v>40</v>
      </c>
      <c r="G28" s="6" t="s">
        <v>42</v>
      </c>
      <c r="H28" s="4"/>
    </row>
    <row r="29" spans="2:11" x14ac:dyDescent="0.2">
      <c r="B29" s="5">
        <v>20</v>
      </c>
      <c r="C29" s="5" t="s">
        <v>7</v>
      </c>
      <c r="D29" s="6">
        <v>300</v>
      </c>
      <c r="E29" s="7">
        <v>43060</v>
      </c>
      <c r="F29" s="8" t="s">
        <v>15</v>
      </c>
      <c r="G29" s="6" t="s">
        <v>43</v>
      </c>
      <c r="H29" s="4"/>
    </row>
    <row r="30" spans="2:11" x14ac:dyDescent="0.2">
      <c r="B30" s="5">
        <v>21</v>
      </c>
      <c r="C30" s="5" t="s">
        <v>7</v>
      </c>
      <c r="D30" s="6">
        <v>100</v>
      </c>
      <c r="E30" s="7">
        <v>43060</v>
      </c>
      <c r="F30" s="8" t="s">
        <v>28</v>
      </c>
      <c r="G30" s="6" t="s">
        <v>44</v>
      </c>
      <c r="H30" s="4"/>
    </row>
    <row r="31" spans="2:11" x14ac:dyDescent="0.2">
      <c r="B31" s="5">
        <v>22</v>
      </c>
      <c r="C31" s="5" t="s">
        <v>7</v>
      </c>
      <c r="D31" s="6">
        <v>300</v>
      </c>
      <c r="E31" s="7">
        <v>43060</v>
      </c>
      <c r="F31" s="8" t="s">
        <v>15</v>
      </c>
      <c r="G31" s="6" t="s">
        <v>45</v>
      </c>
      <c r="H31" s="4"/>
    </row>
    <row r="32" spans="2:11" x14ac:dyDescent="0.2">
      <c r="B32" s="5">
        <v>23</v>
      </c>
      <c r="C32" s="5" t="s">
        <v>37</v>
      </c>
      <c r="D32" s="6">
        <v>400</v>
      </c>
      <c r="E32" s="7">
        <v>43077</v>
      </c>
      <c r="F32" s="8" t="s">
        <v>40</v>
      </c>
      <c r="G32" s="6" t="s">
        <v>46</v>
      </c>
      <c r="H32" s="4"/>
    </row>
    <row r="33" spans="2:8" x14ac:dyDescent="0.2">
      <c r="B33" s="5">
        <v>24</v>
      </c>
      <c r="C33" s="5" t="s">
        <v>37</v>
      </c>
      <c r="D33" s="6">
        <v>300</v>
      </c>
      <c r="E33" s="7">
        <v>43091</v>
      </c>
      <c r="F33" s="8" t="s">
        <v>40</v>
      </c>
      <c r="G33" s="6" t="s">
        <v>47</v>
      </c>
      <c r="H33" s="4"/>
    </row>
    <row r="34" spans="2:8" x14ac:dyDescent="0.2">
      <c r="B34" s="5">
        <v>25</v>
      </c>
      <c r="C34" s="5" t="s">
        <v>37</v>
      </c>
      <c r="D34" s="6">
        <v>300</v>
      </c>
      <c r="E34" s="7">
        <v>43102</v>
      </c>
      <c r="F34" s="8" t="s">
        <v>40</v>
      </c>
      <c r="G34" s="6" t="s">
        <v>48</v>
      </c>
      <c r="H34" s="4"/>
    </row>
    <row r="35" spans="2:8" x14ac:dyDescent="0.2">
      <c r="B35" s="5">
        <v>26</v>
      </c>
      <c r="C35" s="5" t="s">
        <v>7</v>
      </c>
      <c r="D35" s="6">
        <v>400</v>
      </c>
      <c r="E35" s="7">
        <v>43108</v>
      </c>
      <c r="F35" s="8" t="s">
        <v>15</v>
      </c>
      <c r="G35" s="6" t="s">
        <v>49</v>
      </c>
      <c r="H35" s="4"/>
    </row>
    <row r="36" spans="2:8" x14ac:dyDescent="0.2">
      <c r="B36" s="5">
        <v>27</v>
      </c>
      <c r="C36" s="5" t="s">
        <v>7</v>
      </c>
      <c r="D36" s="6">
        <v>300</v>
      </c>
      <c r="E36" s="7">
        <v>43165</v>
      </c>
      <c r="F36" s="8" t="s">
        <v>15</v>
      </c>
      <c r="G36" s="6" t="s">
        <v>50</v>
      </c>
      <c r="H36" s="4"/>
    </row>
    <row r="37" spans="2:8" x14ac:dyDescent="0.2">
      <c r="B37" s="5">
        <v>28</v>
      </c>
      <c r="C37" s="5" t="s">
        <v>7</v>
      </c>
      <c r="D37" s="6">
        <v>400</v>
      </c>
      <c r="E37" s="7">
        <v>43175</v>
      </c>
      <c r="F37" s="8" t="s">
        <v>15</v>
      </c>
      <c r="G37" s="6" t="s">
        <v>51</v>
      </c>
      <c r="H37" s="4"/>
    </row>
    <row r="38" spans="2:8" x14ac:dyDescent="0.2">
      <c r="B38" s="5">
        <v>29</v>
      </c>
      <c r="C38" s="5" t="s">
        <v>7</v>
      </c>
      <c r="D38" s="6">
        <v>190</v>
      </c>
      <c r="E38" s="7">
        <v>43186</v>
      </c>
      <c r="F38" s="8" t="s">
        <v>15</v>
      </c>
      <c r="G38" s="8" t="s">
        <v>52</v>
      </c>
      <c r="H38" s="4"/>
    </row>
    <row r="39" spans="2:8" x14ac:dyDescent="0.2">
      <c r="B39" s="5">
        <v>30</v>
      </c>
      <c r="C39" s="5" t="s">
        <v>7</v>
      </c>
      <c r="D39" s="6">
        <v>110</v>
      </c>
      <c r="E39" s="7">
        <v>43186</v>
      </c>
      <c r="F39" s="8" t="s">
        <v>28</v>
      </c>
      <c r="G39" s="8" t="s">
        <v>53</v>
      </c>
      <c r="H39" s="4"/>
    </row>
    <row r="40" spans="2:8" x14ac:dyDescent="0.2">
      <c r="B40" s="5">
        <v>31</v>
      </c>
      <c r="C40" s="5" t="s">
        <v>7</v>
      </c>
      <c r="D40" s="6">
        <v>400</v>
      </c>
      <c r="E40" s="7">
        <v>43191</v>
      </c>
      <c r="F40" s="8" t="s">
        <v>15</v>
      </c>
      <c r="G40" s="8" t="s">
        <v>54</v>
      </c>
      <c r="H40" s="4"/>
    </row>
    <row r="41" spans="2:8" x14ac:dyDescent="0.2">
      <c r="B41" s="5">
        <v>32</v>
      </c>
      <c r="C41" s="5" t="s">
        <v>33</v>
      </c>
      <c r="D41" s="6">
        <v>3000</v>
      </c>
      <c r="E41" s="7">
        <v>43196</v>
      </c>
      <c r="F41" s="8" t="s">
        <v>31</v>
      </c>
      <c r="G41" s="6" t="s">
        <v>55</v>
      </c>
      <c r="H41" s="4"/>
    </row>
    <row r="42" spans="2:8" x14ac:dyDescent="0.2">
      <c r="B42" s="5">
        <v>33</v>
      </c>
      <c r="C42" s="5" t="s">
        <v>7</v>
      </c>
      <c r="D42" s="6">
        <v>300</v>
      </c>
      <c r="E42" s="7">
        <v>43201</v>
      </c>
      <c r="F42" s="8" t="s">
        <v>15</v>
      </c>
      <c r="G42" s="6" t="s">
        <v>56</v>
      </c>
      <c r="H42" s="4"/>
    </row>
    <row r="43" spans="2:8" x14ac:dyDescent="0.2">
      <c r="B43" s="5">
        <v>34</v>
      </c>
      <c r="C43" s="5" t="s">
        <v>7</v>
      </c>
      <c r="D43" s="6">
        <v>400</v>
      </c>
      <c r="E43" s="7">
        <v>43210</v>
      </c>
      <c r="F43" s="8" t="s">
        <v>15</v>
      </c>
      <c r="G43" s="8" t="s">
        <v>57</v>
      </c>
      <c r="H43" s="4"/>
    </row>
    <row r="44" spans="2:8" x14ac:dyDescent="0.2">
      <c r="B44" s="5">
        <v>35</v>
      </c>
      <c r="C44" s="5" t="s">
        <v>7</v>
      </c>
      <c r="D44" s="6">
        <v>400</v>
      </c>
      <c r="E44" s="7">
        <v>43220</v>
      </c>
      <c r="F44" s="8" t="s">
        <v>15</v>
      </c>
      <c r="G44" s="8" t="s">
        <v>58</v>
      </c>
      <c r="H44" s="4"/>
    </row>
    <row r="45" spans="2:8" x14ac:dyDescent="0.2">
      <c r="B45" s="5">
        <v>36</v>
      </c>
      <c r="C45" s="5" t="s">
        <v>7</v>
      </c>
      <c r="D45" s="6">
        <v>300</v>
      </c>
      <c r="E45" s="7">
        <v>43230</v>
      </c>
      <c r="F45" s="8" t="s">
        <v>15</v>
      </c>
      <c r="G45" s="6" t="s">
        <v>59</v>
      </c>
      <c r="H45" s="4"/>
    </row>
    <row r="46" spans="2:8" x14ac:dyDescent="0.2">
      <c r="B46" s="5">
        <v>37</v>
      </c>
      <c r="C46" s="5" t="s">
        <v>7</v>
      </c>
      <c r="D46" s="6">
        <v>200</v>
      </c>
      <c r="E46" s="7">
        <v>43237</v>
      </c>
      <c r="F46" s="8" t="s">
        <v>28</v>
      </c>
      <c r="G46" s="6" t="s">
        <v>60</v>
      </c>
      <c r="H46" s="4"/>
    </row>
    <row r="47" spans="2:8" x14ac:dyDescent="0.2">
      <c r="B47" s="5">
        <v>38</v>
      </c>
      <c r="C47" s="5" t="s">
        <v>7</v>
      </c>
      <c r="D47" s="6">
        <v>400</v>
      </c>
      <c r="E47" s="7">
        <v>43241</v>
      </c>
      <c r="F47" s="8" t="s">
        <v>61</v>
      </c>
      <c r="G47" s="6" t="s">
        <v>62</v>
      </c>
      <c r="H47" s="4"/>
    </row>
    <row r="48" spans="2:8" x14ac:dyDescent="0.2">
      <c r="B48" s="5">
        <v>39</v>
      </c>
      <c r="C48" s="5" t="s">
        <v>7</v>
      </c>
      <c r="D48" s="6">
        <v>400</v>
      </c>
      <c r="E48" s="7">
        <v>43250</v>
      </c>
      <c r="F48" s="8" t="s">
        <v>15</v>
      </c>
      <c r="G48" s="6" t="s">
        <v>63</v>
      </c>
      <c r="H48" s="4"/>
    </row>
    <row r="49" spans="2:8" x14ac:dyDescent="0.2">
      <c r="B49" s="5">
        <v>40</v>
      </c>
      <c r="C49" s="5" t="s">
        <v>7</v>
      </c>
      <c r="D49" s="6">
        <v>300</v>
      </c>
      <c r="E49" s="7">
        <v>43261</v>
      </c>
      <c r="F49" s="8" t="s">
        <v>29</v>
      </c>
      <c r="G49" s="6" t="s">
        <v>64</v>
      </c>
      <c r="H49" s="4"/>
    </row>
    <row r="50" spans="2:8" x14ac:dyDescent="0.2">
      <c r="B50" s="5">
        <v>41</v>
      </c>
      <c r="C50" s="5" t="s">
        <v>7</v>
      </c>
      <c r="D50" s="6">
        <v>400</v>
      </c>
      <c r="E50" s="7">
        <v>43270</v>
      </c>
      <c r="F50" s="8" t="s">
        <v>15</v>
      </c>
      <c r="G50" s="6" t="s">
        <v>65</v>
      </c>
      <c r="H50" s="4"/>
    </row>
    <row r="51" spans="2:8" x14ac:dyDescent="0.2">
      <c r="B51" s="5">
        <v>42</v>
      </c>
      <c r="C51" s="5" t="s">
        <v>7</v>
      </c>
      <c r="D51" s="6">
        <v>400</v>
      </c>
      <c r="E51" s="7">
        <v>43282</v>
      </c>
      <c r="F51" s="8" t="s">
        <v>15</v>
      </c>
      <c r="G51" s="6" t="s">
        <v>66</v>
      </c>
      <c r="H51" s="4"/>
    </row>
    <row r="52" spans="2:8" x14ac:dyDescent="0.2">
      <c r="B52" s="5">
        <v>43</v>
      </c>
      <c r="C52" s="5" t="s">
        <v>7</v>
      </c>
      <c r="D52" s="6">
        <v>100</v>
      </c>
      <c r="E52" s="7">
        <v>43291</v>
      </c>
      <c r="F52" s="8" t="s">
        <v>15</v>
      </c>
      <c r="G52" s="6" t="s">
        <v>67</v>
      </c>
      <c r="H52" s="4"/>
    </row>
    <row r="53" spans="2:8" x14ac:dyDescent="0.2">
      <c r="B53" s="5"/>
      <c r="C53" s="5"/>
      <c r="D53" s="5"/>
      <c r="E53" s="5"/>
      <c r="F53" s="5"/>
      <c r="G53" s="5"/>
      <c r="H53" s="4"/>
    </row>
    <row r="54" spans="2:8" x14ac:dyDescent="0.2">
      <c r="B54" s="9"/>
      <c r="C54" s="9"/>
      <c r="D54" s="4"/>
      <c r="E54" s="4"/>
      <c r="F54" s="9"/>
      <c r="G54" s="4"/>
      <c r="H54" s="4"/>
    </row>
    <row r="55" spans="2:8" x14ac:dyDescent="0.2">
      <c r="E55" s="4"/>
      <c r="F55" s="9"/>
      <c r="G55" s="4"/>
      <c r="H55" s="4"/>
    </row>
    <row r="56" spans="2:8" x14ac:dyDescent="0.2">
      <c r="E56" s="4"/>
      <c r="F56" s="9"/>
      <c r="G56" s="4"/>
      <c r="H56" s="4"/>
    </row>
    <row r="57" spans="2:8" x14ac:dyDescent="0.2">
      <c r="E57" s="4"/>
      <c r="F57" s="9"/>
      <c r="G57" s="4"/>
      <c r="H57" s="4"/>
    </row>
    <row r="58" spans="2:8" x14ac:dyDescent="0.2">
      <c r="E58" s="4"/>
      <c r="F58" s="9"/>
      <c r="G58" s="4"/>
      <c r="H58" s="4"/>
    </row>
    <row r="59" spans="2:8" x14ac:dyDescent="0.2">
      <c r="E59" s="4"/>
      <c r="F59" s="9"/>
      <c r="G59" s="4"/>
      <c r="H59" s="4"/>
    </row>
    <row r="60" spans="2:8" x14ac:dyDescent="0.2">
      <c r="E60" s="4"/>
      <c r="F60" s="9"/>
      <c r="G60" s="4"/>
      <c r="H60" s="4"/>
    </row>
    <row r="61" spans="2:8" x14ac:dyDescent="0.2">
      <c r="E61" s="4"/>
      <c r="F61" s="9"/>
      <c r="G61" s="4"/>
      <c r="H61" s="4"/>
    </row>
    <row r="62" spans="2:8" x14ac:dyDescent="0.2">
      <c r="E62" s="4"/>
      <c r="F62" s="9"/>
      <c r="G62" s="4"/>
      <c r="H62" s="4"/>
    </row>
    <row r="63" spans="2:8" x14ac:dyDescent="0.2">
      <c r="E63" s="4"/>
      <c r="F63" s="9"/>
      <c r="G63" s="4"/>
      <c r="H63" s="4"/>
    </row>
  </sheetData>
  <autoFilter ref="B9:G52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topLeftCell="A16" workbookViewId="0">
      <selection activeCell="K35" sqref="K35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2" t="s">
        <v>72</v>
      </c>
      <c r="C1" s="32"/>
      <c r="D1" s="32"/>
      <c r="E1" s="32"/>
      <c r="F1" s="32"/>
      <c r="G1" s="32"/>
    </row>
    <row r="2" spans="2:8" ht="15" customHeight="1" x14ac:dyDescent="0.3">
      <c r="B2" s="9"/>
      <c r="C2" s="9"/>
      <c r="D2" s="9"/>
      <c r="E2" s="19"/>
      <c r="F2" s="19"/>
      <c r="G2" s="19"/>
    </row>
    <row r="3" spans="2:8" ht="15" customHeight="1" x14ac:dyDescent="0.2">
      <c r="B3" s="33" t="s">
        <v>32</v>
      </c>
      <c r="C3" s="34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SUMIFS(D9:D20007,C9:C20007,"支出",F9:F20007,"学费")</f>
        <v>14900</v>
      </c>
      <c r="D4" s="26"/>
      <c r="E4" s="10">
        <f>SUMIFS(D10:D19997,C10:C19997,"收入")</f>
        <v>38450</v>
      </c>
      <c r="F4" s="10">
        <f>SUMIFS(D10:D19997,C10:C19997,"支出")</f>
        <v>29210</v>
      </c>
      <c r="G4" s="10">
        <f>E4-F4</f>
        <v>9240</v>
      </c>
    </row>
    <row r="5" spans="2:8" ht="15" customHeight="1" x14ac:dyDescent="0.3">
      <c r="B5" s="11" t="s">
        <v>9</v>
      </c>
      <c r="C5" s="24">
        <f>SUMIFS(D9:D20007,C9:C20007,"支出",F9:F20007,"住宿费")</f>
        <v>1200</v>
      </c>
      <c r="D5" s="27"/>
      <c r="E5" s="28"/>
      <c r="F5" s="19"/>
      <c r="G5" s="19"/>
    </row>
    <row r="6" spans="2:8" ht="15" customHeight="1" x14ac:dyDescent="0.3">
      <c r="B6" s="11" t="s">
        <v>15</v>
      </c>
      <c r="C6" s="24">
        <f>SUMIFS(D9:D20007,C9:C20007,"支出",F9:F20007,"生活费")</f>
        <v>12720</v>
      </c>
      <c r="D6" s="27"/>
      <c r="E6" s="29"/>
      <c r="F6" s="19"/>
      <c r="G6" s="19"/>
    </row>
    <row r="7" spans="2:8" ht="15" customHeight="1" x14ac:dyDescent="0.2">
      <c r="B7" s="11" t="s">
        <v>28</v>
      </c>
      <c r="C7" s="24">
        <f>SUMIFS(D9:D20007,C9:C20007,"支出",F9:F20007,"其它")</f>
        <v>390</v>
      </c>
      <c r="D7" s="27"/>
      <c r="E7" s="30"/>
    </row>
    <row r="8" spans="2:8" ht="15" customHeight="1" x14ac:dyDescent="0.2"/>
    <row r="9" spans="2:8" ht="15.75" x14ac:dyDescent="0.25">
      <c r="B9" s="2" t="s">
        <v>0</v>
      </c>
      <c r="C9" s="2" t="s">
        <v>1</v>
      </c>
      <c r="D9" s="2" t="s">
        <v>2</v>
      </c>
      <c r="E9" s="2" t="s">
        <v>3</v>
      </c>
      <c r="F9" s="3" t="s">
        <v>25</v>
      </c>
      <c r="G9" s="2" t="s">
        <v>4</v>
      </c>
      <c r="H9" s="4"/>
    </row>
    <row r="10" spans="2:8" x14ac:dyDescent="0.2">
      <c r="B10" s="18">
        <v>1</v>
      </c>
      <c r="C10" s="18" t="s">
        <v>6</v>
      </c>
      <c r="D10" s="6">
        <f>6450+1850</f>
        <v>8300</v>
      </c>
      <c r="E10" s="7">
        <v>43342</v>
      </c>
      <c r="F10" s="8" t="s">
        <v>31</v>
      </c>
      <c r="G10" s="6" t="s">
        <v>78</v>
      </c>
      <c r="H10" s="4"/>
    </row>
    <row r="11" spans="2:8" x14ac:dyDescent="0.2">
      <c r="B11" s="12">
        <v>2</v>
      </c>
      <c r="C11" s="12" t="s">
        <v>70</v>
      </c>
      <c r="D11" s="13">
        <v>2070</v>
      </c>
      <c r="E11" s="14">
        <v>43342</v>
      </c>
      <c r="F11" s="15" t="s">
        <v>69</v>
      </c>
      <c r="G11" s="13" t="s">
        <v>71</v>
      </c>
      <c r="H11" s="4"/>
    </row>
    <row r="12" spans="2:8" x14ac:dyDescent="0.2">
      <c r="B12" s="18">
        <v>3</v>
      </c>
      <c r="C12" s="18" t="s">
        <v>7</v>
      </c>
      <c r="D12" s="6">
        <v>400</v>
      </c>
      <c r="E12" s="7">
        <v>43342</v>
      </c>
      <c r="F12" s="8" t="s">
        <v>69</v>
      </c>
      <c r="G12" s="6" t="s">
        <v>69</v>
      </c>
      <c r="H12" s="4"/>
    </row>
    <row r="13" spans="2:8" x14ac:dyDescent="0.2">
      <c r="B13" s="18">
        <v>4</v>
      </c>
      <c r="C13" s="18" t="s">
        <v>73</v>
      </c>
      <c r="D13" s="6">
        <v>1850</v>
      </c>
      <c r="E13" s="7">
        <v>43346</v>
      </c>
      <c r="F13" s="8" t="s">
        <v>74</v>
      </c>
      <c r="G13" s="6" t="s">
        <v>101</v>
      </c>
      <c r="H13" s="4"/>
    </row>
    <row r="14" spans="2:8" x14ac:dyDescent="0.2">
      <c r="B14" s="18">
        <v>5</v>
      </c>
      <c r="C14" s="18" t="s">
        <v>73</v>
      </c>
      <c r="D14" s="6">
        <v>20000</v>
      </c>
      <c r="E14" s="7">
        <v>43346</v>
      </c>
      <c r="F14" s="8" t="s">
        <v>74</v>
      </c>
      <c r="G14" s="6" t="s">
        <v>75</v>
      </c>
      <c r="H14" s="4"/>
    </row>
    <row r="15" spans="2:8" x14ac:dyDescent="0.2">
      <c r="B15" s="18">
        <v>6</v>
      </c>
      <c r="C15" s="18" t="s">
        <v>76</v>
      </c>
      <c r="D15" s="6">
        <v>14900</v>
      </c>
      <c r="E15" s="7">
        <v>43346</v>
      </c>
      <c r="F15" s="8" t="s">
        <v>77</v>
      </c>
      <c r="G15" s="6" t="s">
        <v>86</v>
      </c>
      <c r="H15" s="4"/>
    </row>
    <row r="16" spans="2:8" x14ac:dyDescent="0.2">
      <c r="B16" s="18">
        <v>7</v>
      </c>
      <c r="C16" s="18" t="s">
        <v>76</v>
      </c>
      <c r="D16" s="6">
        <v>1000</v>
      </c>
      <c r="E16" s="7">
        <v>43346</v>
      </c>
      <c r="F16" s="8" t="s">
        <v>83</v>
      </c>
      <c r="G16" s="6" t="s">
        <v>87</v>
      </c>
      <c r="H16" s="4"/>
    </row>
    <row r="17" spans="2:11" x14ac:dyDescent="0.2">
      <c r="B17" s="18">
        <v>8</v>
      </c>
      <c r="C17" s="18" t="s">
        <v>7</v>
      </c>
      <c r="D17" s="6">
        <v>400</v>
      </c>
      <c r="E17" s="7">
        <v>43350</v>
      </c>
      <c r="F17" s="8" t="s">
        <v>80</v>
      </c>
      <c r="G17" s="6" t="s">
        <v>80</v>
      </c>
      <c r="H17" s="4"/>
    </row>
    <row r="18" spans="2:11" x14ac:dyDescent="0.2">
      <c r="B18" s="18">
        <v>9</v>
      </c>
      <c r="C18" s="18" t="s">
        <v>7</v>
      </c>
      <c r="D18" s="6">
        <v>190</v>
      </c>
      <c r="E18" s="7">
        <v>43357</v>
      </c>
      <c r="F18" s="8" t="s">
        <v>79</v>
      </c>
      <c r="G18" s="6" t="s">
        <v>85</v>
      </c>
      <c r="H18" s="4"/>
      <c r="I18" s="16"/>
      <c r="J18" s="17"/>
      <c r="K18" s="17"/>
    </row>
    <row r="19" spans="2:11" x14ac:dyDescent="0.2">
      <c r="B19" s="18">
        <v>10</v>
      </c>
      <c r="C19" s="18" t="s">
        <v>7</v>
      </c>
      <c r="D19" s="6">
        <v>200</v>
      </c>
      <c r="E19" s="7">
        <v>43357</v>
      </c>
      <c r="F19" s="8" t="s">
        <v>83</v>
      </c>
      <c r="G19" s="6" t="s">
        <v>84</v>
      </c>
      <c r="H19" s="4"/>
    </row>
    <row r="20" spans="2:11" x14ac:dyDescent="0.2">
      <c r="B20" s="18">
        <v>11</v>
      </c>
      <c r="C20" s="18" t="s">
        <v>7</v>
      </c>
      <c r="D20" s="6">
        <v>400</v>
      </c>
      <c r="E20" s="7">
        <v>43361</v>
      </c>
      <c r="F20" s="8" t="s">
        <v>15</v>
      </c>
      <c r="G20" s="6" t="s">
        <v>15</v>
      </c>
      <c r="H20" s="4"/>
    </row>
    <row r="21" spans="2:11" x14ac:dyDescent="0.2">
      <c r="B21" s="18">
        <v>12</v>
      </c>
      <c r="C21" s="18" t="s">
        <v>81</v>
      </c>
      <c r="D21" s="6">
        <v>400</v>
      </c>
      <c r="E21" s="7">
        <v>43381</v>
      </c>
      <c r="F21" s="8" t="s">
        <v>88</v>
      </c>
      <c r="G21" s="6" t="s">
        <v>15</v>
      </c>
      <c r="H21" s="4"/>
    </row>
    <row r="22" spans="2:11" x14ac:dyDescent="0.2">
      <c r="B22" s="18">
        <v>13</v>
      </c>
      <c r="C22" s="18" t="s">
        <v>81</v>
      </c>
      <c r="D22" s="6">
        <v>550</v>
      </c>
      <c r="E22" s="7">
        <v>43388</v>
      </c>
      <c r="F22" s="8" t="s">
        <v>15</v>
      </c>
      <c r="G22" s="6" t="s">
        <v>82</v>
      </c>
      <c r="H22" s="4"/>
      <c r="I22"/>
      <c r="J22"/>
      <c r="K22"/>
    </row>
    <row r="23" spans="2:11" x14ac:dyDescent="0.2">
      <c r="B23" s="18">
        <v>14</v>
      </c>
      <c r="C23" s="18" t="s">
        <v>81</v>
      </c>
      <c r="D23" s="6">
        <v>400</v>
      </c>
      <c r="E23" s="7">
        <v>43403</v>
      </c>
      <c r="F23" s="8" t="s">
        <v>15</v>
      </c>
      <c r="G23" s="6" t="s">
        <v>92</v>
      </c>
      <c r="H23" s="4"/>
      <c r="I23"/>
      <c r="J23"/>
      <c r="K23"/>
    </row>
    <row r="24" spans="2:11" x14ac:dyDescent="0.2">
      <c r="B24" s="18">
        <v>15</v>
      </c>
      <c r="C24" s="18" t="s">
        <v>81</v>
      </c>
      <c r="D24" s="6">
        <v>300</v>
      </c>
      <c r="E24" s="7">
        <v>43414</v>
      </c>
      <c r="F24" s="8" t="s">
        <v>15</v>
      </c>
      <c r="G24" s="6" t="s">
        <v>89</v>
      </c>
      <c r="H24" s="4"/>
      <c r="I24"/>
      <c r="J24"/>
      <c r="K24"/>
    </row>
    <row r="25" spans="2:11" x14ac:dyDescent="0.2">
      <c r="B25" s="18">
        <v>16</v>
      </c>
      <c r="C25" s="18" t="s">
        <v>7</v>
      </c>
      <c r="D25" s="6">
        <v>400</v>
      </c>
      <c r="E25" s="7">
        <v>43422</v>
      </c>
      <c r="F25" s="8" t="s">
        <v>15</v>
      </c>
      <c r="G25" s="6" t="s">
        <v>90</v>
      </c>
      <c r="H25" s="4"/>
      <c r="I25"/>
      <c r="J25"/>
      <c r="K25"/>
    </row>
    <row r="26" spans="2:11" x14ac:dyDescent="0.2">
      <c r="B26" s="18">
        <v>17</v>
      </c>
      <c r="C26" s="18" t="s">
        <v>7</v>
      </c>
      <c r="D26" s="6">
        <v>400</v>
      </c>
      <c r="E26" s="7">
        <v>43433</v>
      </c>
      <c r="F26" s="8" t="s">
        <v>15</v>
      </c>
      <c r="G26" s="6" t="s">
        <v>91</v>
      </c>
      <c r="H26" s="4"/>
      <c r="I26"/>
      <c r="J26"/>
      <c r="K26"/>
    </row>
    <row r="27" spans="2:11" x14ac:dyDescent="0.2">
      <c r="B27" s="18">
        <v>18</v>
      </c>
      <c r="C27" s="18" t="s">
        <v>7</v>
      </c>
      <c r="D27" s="6">
        <v>400</v>
      </c>
      <c r="E27" s="7">
        <v>43444</v>
      </c>
      <c r="F27" s="8" t="s">
        <v>15</v>
      </c>
      <c r="G27" s="6" t="s">
        <v>93</v>
      </c>
      <c r="H27" s="4"/>
      <c r="I27"/>
      <c r="J27"/>
      <c r="K27"/>
    </row>
    <row r="28" spans="2:11" x14ac:dyDescent="0.2">
      <c r="B28" s="18">
        <v>19</v>
      </c>
      <c r="C28" s="18" t="s">
        <v>94</v>
      </c>
      <c r="D28" s="6">
        <v>400</v>
      </c>
      <c r="E28" s="7">
        <v>43453</v>
      </c>
      <c r="F28" s="8" t="s">
        <v>15</v>
      </c>
      <c r="G28" s="6" t="s">
        <v>95</v>
      </c>
      <c r="H28" s="4"/>
      <c r="I28"/>
      <c r="J28"/>
      <c r="K28"/>
    </row>
    <row r="29" spans="2:11" x14ac:dyDescent="0.2">
      <c r="B29" s="18">
        <v>20</v>
      </c>
      <c r="C29" s="18" t="s">
        <v>94</v>
      </c>
      <c r="D29" s="6">
        <v>400</v>
      </c>
      <c r="E29" s="7">
        <v>43463</v>
      </c>
      <c r="F29" s="8" t="s">
        <v>15</v>
      </c>
      <c r="G29" s="6" t="s">
        <v>96</v>
      </c>
      <c r="H29" s="4"/>
      <c r="I29"/>
      <c r="J29"/>
      <c r="K29"/>
    </row>
    <row r="30" spans="2:11" x14ac:dyDescent="0.2">
      <c r="B30" s="18">
        <v>21</v>
      </c>
      <c r="C30" s="18" t="s">
        <v>7</v>
      </c>
      <c r="D30" s="6">
        <v>400</v>
      </c>
      <c r="E30" s="7">
        <v>43474</v>
      </c>
      <c r="F30" s="8" t="s">
        <v>15</v>
      </c>
      <c r="G30" s="6" t="s">
        <v>97</v>
      </c>
      <c r="H30" s="4"/>
      <c r="I30"/>
      <c r="J30"/>
      <c r="K30"/>
    </row>
    <row r="31" spans="2:11" x14ac:dyDescent="0.2">
      <c r="B31" s="18">
        <v>22</v>
      </c>
      <c r="C31" s="18" t="s">
        <v>7</v>
      </c>
      <c r="D31" s="6">
        <v>200</v>
      </c>
      <c r="E31" s="7">
        <v>43481</v>
      </c>
      <c r="F31" s="8" t="s">
        <v>28</v>
      </c>
      <c r="G31" s="6" t="s">
        <v>98</v>
      </c>
      <c r="H31" s="4"/>
      <c r="I31"/>
      <c r="J31"/>
      <c r="K31"/>
    </row>
    <row r="32" spans="2:11" x14ac:dyDescent="0.2">
      <c r="B32" s="18">
        <v>23</v>
      </c>
      <c r="C32" s="18" t="s">
        <v>99</v>
      </c>
      <c r="D32" s="6">
        <v>6450</v>
      </c>
      <c r="E32" s="7">
        <v>43511</v>
      </c>
      <c r="F32" s="8" t="s">
        <v>100</v>
      </c>
      <c r="G32" s="6" t="s">
        <v>102</v>
      </c>
      <c r="H32" s="4"/>
      <c r="I32"/>
      <c r="J32"/>
      <c r="K32"/>
    </row>
    <row r="33" spans="2:11" x14ac:dyDescent="0.2">
      <c r="B33" s="18">
        <v>24</v>
      </c>
      <c r="C33" s="18" t="s">
        <v>103</v>
      </c>
      <c r="D33" s="6">
        <v>400</v>
      </c>
      <c r="E33" s="7">
        <v>43516</v>
      </c>
      <c r="F33" s="8" t="s">
        <v>15</v>
      </c>
      <c r="G33" s="6" t="s">
        <v>104</v>
      </c>
      <c r="H33" s="4"/>
      <c r="I33"/>
      <c r="J33"/>
      <c r="K33"/>
    </row>
    <row r="34" spans="2:11" x14ac:dyDescent="0.2">
      <c r="B34" s="18">
        <v>25</v>
      </c>
      <c r="C34" s="18" t="s">
        <v>103</v>
      </c>
      <c r="D34" s="6">
        <v>1200</v>
      </c>
      <c r="E34" s="7">
        <v>43527</v>
      </c>
      <c r="F34" s="8" t="s">
        <v>15</v>
      </c>
      <c r="G34" s="6" t="s">
        <v>105</v>
      </c>
      <c r="H34" s="4"/>
      <c r="I34"/>
      <c r="J34"/>
      <c r="K34"/>
    </row>
    <row r="35" spans="2:11" x14ac:dyDescent="0.2">
      <c r="B35" s="18">
        <v>26</v>
      </c>
      <c r="C35" s="18" t="s">
        <v>6</v>
      </c>
      <c r="D35" s="6">
        <v>1850</v>
      </c>
      <c r="E35" s="7">
        <v>43536</v>
      </c>
      <c r="F35" s="8" t="s">
        <v>15</v>
      </c>
      <c r="G35" s="6" t="s">
        <v>102</v>
      </c>
      <c r="H35" s="4"/>
      <c r="I35"/>
      <c r="J35"/>
      <c r="K35"/>
    </row>
    <row r="36" spans="2:11" x14ac:dyDescent="0.2">
      <c r="B36" s="18">
        <v>27</v>
      </c>
      <c r="C36" s="18" t="s">
        <v>106</v>
      </c>
      <c r="D36" s="6">
        <v>1200</v>
      </c>
      <c r="E36" s="7">
        <v>43554</v>
      </c>
      <c r="F36" s="8" t="s">
        <v>15</v>
      </c>
      <c r="G36" s="6" t="s">
        <v>107</v>
      </c>
      <c r="H36" s="4"/>
      <c r="I36"/>
      <c r="J36"/>
      <c r="K36"/>
    </row>
    <row r="37" spans="2:11" x14ac:dyDescent="0.2">
      <c r="B37" s="18">
        <v>28</v>
      </c>
      <c r="C37" s="18" t="s">
        <v>7</v>
      </c>
      <c r="D37" s="6">
        <v>1200</v>
      </c>
      <c r="E37" s="7">
        <v>43594</v>
      </c>
      <c r="F37" s="8" t="s">
        <v>15</v>
      </c>
      <c r="G37" s="6" t="s">
        <v>108</v>
      </c>
      <c r="H37" s="4"/>
      <c r="I37"/>
      <c r="J37"/>
      <c r="K37"/>
    </row>
    <row r="38" spans="2:11" x14ac:dyDescent="0.2">
      <c r="B38" s="18">
        <v>29</v>
      </c>
      <c r="C38" s="18" t="s">
        <v>7</v>
      </c>
      <c r="D38" s="6">
        <v>1200</v>
      </c>
      <c r="E38" s="7">
        <v>43618</v>
      </c>
      <c r="F38" s="8" t="s">
        <v>15</v>
      </c>
      <c r="G38" s="6" t="s">
        <v>109</v>
      </c>
      <c r="H38" s="4"/>
      <c r="I38"/>
      <c r="J38"/>
      <c r="K38"/>
    </row>
    <row r="39" spans="2:11" x14ac:dyDescent="0.2">
      <c r="B39" s="18">
        <v>30</v>
      </c>
      <c r="C39" s="18" t="s">
        <v>7</v>
      </c>
      <c r="D39" s="6">
        <v>200</v>
      </c>
      <c r="E39" s="7">
        <v>43647</v>
      </c>
      <c r="F39" s="8" t="s">
        <v>15</v>
      </c>
      <c r="G39" s="6" t="s">
        <v>110</v>
      </c>
      <c r="H39" s="4"/>
      <c r="I39"/>
      <c r="J39"/>
      <c r="K39"/>
    </row>
    <row r="40" spans="2:11" x14ac:dyDescent="0.2">
      <c r="B40" s="18"/>
      <c r="C40" s="18"/>
      <c r="D40" s="6"/>
      <c r="E40" s="7"/>
      <c r="F40" s="8"/>
      <c r="G40" s="8"/>
      <c r="H40" s="4"/>
      <c r="I40"/>
      <c r="J40"/>
      <c r="K40"/>
    </row>
    <row r="41" spans="2:11" x14ac:dyDescent="0.2">
      <c r="B41" s="17"/>
      <c r="C41" s="17"/>
      <c r="D41" s="21"/>
      <c r="E41" s="22"/>
      <c r="F41" s="23"/>
      <c r="G41" s="23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1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3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1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17"/>
      <c r="E55" s="17"/>
      <c r="F55" s="17"/>
      <c r="G55" s="17"/>
      <c r="H55" s="4"/>
      <c r="I55"/>
      <c r="J55"/>
      <c r="K55"/>
    </row>
    <row r="56" spans="2:11" x14ac:dyDescent="0.2">
      <c r="G56" s="4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8" x14ac:dyDescent="0.2">
      <c r="G65" s="4"/>
      <c r="H65" s="4"/>
    </row>
  </sheetData>
  <autoFilter ref="B9:G54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6"/>
  <sheetViews>
    <sheetView showGridLines="0" tabSelected="1" workbookViewId="0">
      <selection activeCell="J20" sqref="J20"/>
    </sheetView>
  </sheetViews>
  <sheetFormatPr defaultRowHeight="14.25" x14ac:dyDescent="0.2"/>
  <cols>
    <col min="1" max="1" width="1.25" customWidth="1"/>
    <col min="2" max="3" width="9.75" style="1" bestFit="1" customWidth="1"/>
    <col min="4" max="4" width="7.875" customWidth="1"/>
    <col min="5" max="5" width="11.25" customWidth="1"/>
    <col min="6" max="6" width="11.25" style="1" customWidth="1"/>
    <col min="7" max="7" width="34.25" customWidth="1"/>
    <col min="8" max="8" width="3.75" customWidth="1"/>
    <col min="9" max="11" width="9" style="1"/>
  </cols>
  <sheetData>
    <row r="1" spans="2:8" ht="20.25" x14ac:dyDescent="0.3">
      <c r="B1" s="32" t="s">
        <v>125</v>
      </c>
      <c r="C1" s="32"/>
      <c r="D1" s="32"/>
      <c r="E1" s="32"/>
      <c r="F1" s="32"/>
      <c r="G1" s="32"/>
    </row>
    <row r="2" spans="2:8" ht="15" customHeight="1" x14ac:dyDescent="0.3">
      <c r="B2" s="9"/>
      <c r="C2" s="9"/>
      <c r="D2" s="9"/>
      <c r="E2" s="20"/>
      <c r="F2" s="20"/>
      <c r="G2" s="20"/>
    </row>
    <row r="3" spans="2:8" ht="15" customHeight="1" x14ac:dyDescent="0.2">
      <c r="B3" s="33" t="s">
        <v>32</v>
      </c>
      <c r="C3" s="34"/>
      <c r="D3" s="25"/>
      <c r="E3" s="10" t="s">
        <v>22</v>
      </c>
      <c r="F3" s="10" t="s">
        <v>23</v>
      </c>
      <c r="G3" s="10" t="s">
        <v>24</v>
      </c>
    </row>
    <row r="4" spans="2:8" ht="15" customHeight="1" x14ac:dyDescent="0.2">
      <c r="B4" s="11" t="s">
        <v>13</v>
      </c>
      <c r="C4" s="24">
        <f>SUMIFS(D10:D20008,C10:C20008,"支出",F10:F20008,"学费")</f>
        <v>16120</v>
      </c>
      <c r="D4" s="26"/>
      <c r="E4" s="10">
        <f>SUMIFS(D11:D19998,C11:C19998,"收入")</f>
        <v>25360</v>
      </c>
      <c r="F4" s="10">
        <f>SUMIFS(D11:D19998,C11:C19998,"支出")</f>
        <v>26020</v>
      </c>
      <c r="G4" s="10">
        <f>E4-F4</f>
        <v>-660</v>
      </c>
    </row>
    <row r="5" spans="2:8" ht="15" customHeight="1" x14ac:dyDescent="0.3">
      <c r="B5" s="11" t="s">
        <v>9</v>
      </c>
      <c r="C5" s="24">
        <f>SUMIFS(D10:D20008,C10:C20008,"支出",F10:F20008,"住宿费")</f>
        <v>0</v>
      </c>
      <c r="D5" s="27"/>
      <c r="E5" s="28"/>
      <c r="F5" s="20"/>
      <c r="G5" s="20"/>
    </row>
    <row r="6" spans="2:8" ht="15" customHeight="1" x14ac:dyDescent="0.3">
      <c r="B6" s="11" t="s">
        <v>15</v>
      </c>
      <c r="C6" s="24">
        <f>SUMIFS(D10:D20008,C10:C20008,"支出",F10:F20008,"生活费")</f>
        <v>4390</v>
      </c>
      <c r="D6" s="27"/>
      <c r="E6" s="29"/>
      <c r="F6" s="20"/>
      <c r="G6" s="20"/>
    </row>
    <row r="7" spans="2:8" ht="15" customHeight="1" x14ac:dyDescent="0.3">
      <c r="B7" s="11" t="s">
        <v>122</v>
      </c>
      <c r="C7" s="24">
        <f>SUMIFS(D10:D20008,C10:C20008,"支出",F10:F20008,"培训费")</f>
        <v>5510</v>
      </c>
      <c r="D7" s="27"/>
      <c r="E7" s="29"/>
      <c r="F7" s="31"/>
      <c r="G7" s="31"/>
    </row>
    <row r="8" spans="2:8" ht="15" customHeight="1" x14ac:dyDescent="0.2">
      <c r="B8" s="11" t="s">
        <v>28</v>
      </c>
      <c r="C8" s="24">
        <f>SUMIFS(D10:D20008,C10:C20008,"支出",F10:F20008,"其它")</f>
        <v>0</v>
      </c>
      <c r="D8" s="27"/>
      <c r="E8" s="30"/>
    </row>
    <row r="9" spans="2:8" ht="15" customHeight="1" x14ac:dyDescent="0.2"/>
    <row r="10" spans="2:8" ht="15.75" x14ac:dyDescent="0.25">
      <c r="B10" s="2" t="s">
        <v>0</v>
      </c>
      <c r="C10" s="2" t="s">
        <v>1</v>
      </c>
      <c r="D10" s="2" t="s">
        <v>2</v>
      </c>
      <c r="E10" s="2" t="s">
        <v>3</v>
      </c>
      <c r="F10" s="3" t="s">
        <v>25</v>
      </c>
      <c r="G10" s="2" t="s">
        <v>4</v>
      </c>
      <c r="H10" s="4"/>
    </row>
    <row r="11" spans="2:8" x14ac:dyDescent="0.2">
      <c r="B11" s="12">
        <v>1</v>
      </c>
      <c r="C11" s="12" t="s">
        <v>111</v>
      </c>
      <c r="D11" s="13">
        <v>9240</v>
      </c>
      <c r="E11" s="14">
        <v>43670</v>
      </c>
      <c r="F11" s="15" t="s">
        <v>15</v>
      </c>
      <c r="G11" s="13" t="s">
        <v>112</v>
      </c>
      <c r="H11" s="4"/>
    </row>
    <row r="12" spans="2:8" x14ac:dyDescent="0.2">
      <c r="B12" s="18">
        <v>2</v>
      </c>
      <c r="C12" s="18" t="s">
        <v>113</v>
      </c>
      <c r="D12" s="6">
        <v>1200</v>
      </c>
      <c r="E12" s="7">
        <v>43699</v>
      </c>
      <c r="F12" s="8" t="s">
        <v>114</v>
      </c>
      <c r="G12" s="6" t="s">
        <v>114</v>
      </c>
      <c r="H12" s="4"/>
    </row>
    <row r="13" spans="2:8" x14ac:dyDescent="0.2">
      <c r="B13" s="18">
        <v>3</v>
      </c>
      <c r="C13" s="18" t="s">
        <v>115</v>
      </c>
      <c r="D13" s="6">
        <v>16120</v>
      </c>
      <c r="E13" s="7">
        <v>43718</v>
      </c>
      <c r="F13" s="8" t="s">
        <v>116</v>
      </c>
      <c r="G13" s="6" t="s">
        <v>117</v>
      </c>
      <c r="H13" s="4"/>
    </row>
    <row r="14" spans="2:8" x14ac:dyDescent="0.2">
      <c r="B14" s="18">
        <v>4</v>
      </c>
      <c r="C14" s="18" t="s">
        <v>118</v>
      </c>
      <c r="D14" s="6">
        <v>16120</v>
      </c>
      <c r="E14" s="7">
        <v>43718</v>
      </c>
      <c r="F14" s="8" t="s">
        <v>116</v>
      </c>
      <c r="G14" s="6" t="s">
        <v>120</v>
      </c>
      <c r="H14" s="4"/>
    </row>
    <row r="15" spans="2:8" x14ac:dyDescent="0.2">
      <c r="B15" s="18">
        <v>5</v>
      </c>
      <c r="C15" s="18" t="s">
        <v>118</v>
      </c>
      <c r="D15" s="6">
        <v>1000</v>
      </c>
      <c r="E15" s="7">
        <v>43727</v>
      </c>
      <c r="F15" s="8" t="s">
        <v>123</v>
      </c>
      <c r="G15" s="6" t="s">
        <v>119</v>
      </c>
      <c r="H15" s="4"/>
    </row>
    <row r="16" spans="2:8" x14ac:dyDescent="0.2">
      <c r="B16" s="18">
        <v>6</v>
      </c>
      <c r="C16" s="18" t="s">
        <v>118</v>
      </c>
      <c r="D16" s="6">
        <v>4200</v>
      </c>
      <c r="E16" s="7">
        <v>43729</v>
      </c>
      <c r="F16" s="8" t="s">
        <v>122</v>
      </c>
      <c r="G16" s="6" t="s">
        <v>121</v>
      </c>
      <c r="H16" s="4"/>
    </row>
    <row r="17" spans="2:11" x14ac:dyDescent="0.2">
      <c r="B17" s="18">
        <v>7</v>
      </c>
      <c r="C17" s="18" t="s">
        <v>7</v>
      </c>
      <c r="D17" s="6">
        <v>300</v>
      </c>
      <c r="E17" s="7">
        <v>43735</v>
      </c>
      <c r="F17" s="8" t="s">
        <v>124</v>
      </c>
      <c r="G17" s="6" t="s">
        <v>124</v>
      </c>
      <c r="H17" s="4"/>
    </row>
    <row r="18" spans="2:11" x14ac:dyDescent="0.2">
      <c r="B18" s="18">
        <v>8</v>
      </c>
      <c r="C18" s="18" t="s">
        <v>7</v>
      </c>
      <c r="D18" s="6">
        <v>1200</v>
      </c>
      <c r="E18" s="7">
        <v>43741</v>
      </c>
      <c r="F18" s="8" t="s">
        <v>124</v>
      </c>
      <c r="G18" s="6" t="s">
        <v>124</v>
      </c>
      <c r="H18" s="4"/>
    </row>
    <row r="19" spans="2:11" x14ac:dyDescent="0.2">
      <c r="B19" s="18">
        <v>9</v>
      </c>
      <c r="C19" s="18" t="s">
        <v>7</v>
      </c>
      <c r="D19" s="6">
        <v>300</v>
      </c>
      <c r="E19" s="7">
        <v>43761</v>
      </c>
      <c r="F19" s="8" t="s">
        <v>15</v>
      </c>
      <c r="G19" s="6" t="s">
        <v>15</v>
      </c>
      <c r="H19" s="4"/>
      <c r="I19" s="16"/>
      <c r="J19" s="17"/>
      <c r="K19" s="17"/>
    </row>
    <row r="20" spans="2:11" x14ac:dyDescent="0.2">
      <c r="B20" s="18">
        <v>10</v>
      </c>
      <c r="C20" s="18" t="s">
        <v>7</v>
      </c>
      <c r="D20" s="6">
        <v>200</v>
      </c>
      <c r="E20" s="7">
        <v>43766</v>
      </c>
      <c r="F20" s="8" t="s">
        <v>126</v>
      </c>
      <c r="G20" s="6" t="s">
        <v>127</v>
      </c>
      <c r="H20" s="4"/>
    </row>
    <row r="21" spans="2:11" x14ac:dyDescent="0.2">
      <c r="B21" s="18">
        <v>11</v>
      </c>
      <c r="C21" s="18" t="s">
        <v>7</v>
      </c>
      <c r="D21" s="6">
        <v>110</v>
      </c>
      <c r="E21" s="7">
        <v>43770</v>
      </c>
      <c r="F21" s="8" t="s">
        <v>126</v>
      </c>
      <c r="G21" s="6" t="s">
        <v>127</v>
      </c>
      <c r="H21" s="4"/>
    </row>
    <row r="22" spans="2:11" x14ac:dyDescent="0.2">
      <c r="B22" s="18">
        <v>12</v>
      </c>
      <c r="C22" s="18" t="s">
        <v>7</v>
      </c>
      <c r="D22" s="6">
        <v>1390</v>
      </c>
      <c r="E22" s="7">
        <v>43770</v>
      </c>
      <c r="F22" s="8" t="s">
        <v>128</v>
      </c>
      <c r="G22" s="6" t="s">
        <v>128</v>
      </c>
      <c r="H22" s="4"/>
    </row>
    <row r="23" spans="2:11" x14ac:dyDescent="0.2">
      <c r="B23" s="18">
        <v>13</v>
      </c>
      <c r="C23" s="18"/>
      <c r="D23" s="6"/>
      <c r="E23" s="7"/>
      <c r="F23" s="8"/>
      <c r="G23" s="6"/>
      <c r="H23" s="4"/>
      <c r="I23"/>
      <c r="J23"/>
      <c r="K23"/>
    </row>
    <row r="24" spans="2:11" x14ac:dyDescent="0.2">
      <c r="B24" s="18">
        <v>14</v>
      </c>
      <c r="C24" s="18"/>
      <c r="D24" s="6"/>
      <c r="E24" s="7"/>
      <c r="F24" s="8"/>
      <c r="G24" s="6"/>
      <c r="H24" s="4"/>
      <c r="I24"/>
      <c r="J24"/>
      <c r="K24"/>
    </row>
    <row r="25" spans="2:11" x14ac:dyDescent="0.2">
      <c r="B25" s="18">
        <v>15</v>
      </c>
      <c r="C25" s="18"/>
      <c r="D25" s="6"/>
      <c r="E25" s="7"/>
      <c r="F25" s="8"/>
      <c r="G25" s="6"/>
      <c r="H25" s="4"/>
      <c r="I25"/>
      <c r="J25"/>
      <c r="K25"/>
    </row>
    <row r="26" spans="2:11" x14ac:dyDescent="0.2">
      <c r="B26" s="18">
        <v>16</v>
      </c>
      <c r="C26" s="18"/>
      <c r="D26" s="6"/>
      <c r="E26" s="7"/>
      <c r="F26" s="8"/>
      <c r="G26" s="6"/>
      <c r="H26" s="4"/>
      <c r="I26"/>
      <c r="J26"/>
      <c r="K26"/>
    </row>
    <row r="27" spans="2:11" x14ac:dyDescent="0.2">
      <c r="B27" s="18">
        <v>17</v>
      </c>
      <c r="C27" s="18"/>
      <c r="D27" s="6"/>
      <c r="E27" s="7"/>
      <c r="F27" s="8"/>
      <c r="G27" s="6"/>
      <c r="H27" s="4"/>
      <c r="I27"/>
      <c r="J27"/>
      <c r="K27"/>
    </row>
    <row r="28" spans="2:11" x14ac:dyDescent="0.2">
      <c r="B28" s="18">
        <v>18</v>
      </c>
      <c r="C28" s="18"/>
      <c r="D28" s="6"/>
      <c r="E28" s="7"/>
      <c r="F28" s="8"/>
      <c r="G28" s="6"/>
      <c r="H28" s="4"/>
      <c r="I28"/>
      <c r="J28"/>
      <c r="K28"/>
    </row>
    <row r="29" spans="2:11" x14ac:dyDescent="0.2">
      <c r="B29" s="18">
        <v>19</v>
      </c>
      <c r="C29" s="18"/>
      <c r="D29" s="6"/>
      <c r="E29" s="7"/>
      <c r="F29" s="8"/>
      <c r="G29" s="6"/>
      <c r="H29" s="4"/>
      <c r="I29"/>
      <c r="J29"/>
      <c r="K29"/>
    </row>
    <row r="30" spans="2:11" x14ac:dyDescent="0.2">
      <c r="B30" s="18">
        <v>20</v>
      </c>
      <c r="C30" s="18"/>
      <c r="D30" s="6"/>
      <c r="E30" s="7"/>
      <c r="F30" s="8"/>
      <c r="G30" s="6"/>
      <c r="H30" s="4"/>
      <c r="I30"/>
      <c r="J30"/>
      <c r="K30"/>
    </row>
    <row r="31" spans="2:11" x14ac:dyDescent="0.2">
      <c r="B31" s="18">
        <v>21</v>
      </c>
      <c r="C31" s="18"/>
      <c r="D31" s="6"/>
      <c r="E31" s="7"/>
      <c r="F31" s="8"/>
      <c r="G31" s="6"/>
      <c r="H31" s="4"/>
      <c r="I31"/>
      <c r="J31"/>
      <c r="K31"/>
    </row>
    <row r="32" spans="2:11" x14ac:dyDescent="0.2">
      <c r="B32" s="18">
        <v>22</v>
      </c>
      <c r="C32" s="18"/>
      <c r="D32" s="6"/>
      <c r="E32" s="7"/>
      <c r="F32" s="8"/>
      <c r="G32" s="6"/>
      <c r="H32" s="4"/>
      <c r="I32"/>
      <c r="J32"/>
      <c r="K32"/>
    </row>
    <row r="33" spans="2:11" x14ac:dyDescent="0.2">
      <c r="B33" s="18">
        <v>23</v>
      </c>
      <c r="C33" s="18"/>
      <c r="D33" s="6"/>
      <c r="E33" s="7"/>
      <c r="F33" s="8"/>
      <c r="G33" s="6"/>
      <c r="H33" s="4"/>
      <c r="I33"/>
      <c r="J33"/>
      <c r="K33"/>
    </row>
    <row r="34" spans="2:11" x14ac:dyDescent="0.2">
      <c r="B34" s="18">
        <v>24</v>
      </c>
      <c r="C34" s="18"/>
      <c r="D34" s="6"/>
      <c r="E34" s="7"/>
      <c r="F34" s="8"/>
      <c r="G34" s="6"/>
      <c r="H34" s="4"/>
      <c r="I34"/>
      <c r="J34"/>
      <c r="K34"/>
    </row>
    <row r="35" spans="2:11" x14ac:dyDescent="0.2">
      <c r="B35" s="18">
        <v>25</v>
      </c>
      <c r="C35" s="18"/>
      <c r="D35" s="6"/>
      <c r="E35" s="7"/>
      <c r="F35" s="8"/>
      <c r="G35" s="6"/>
      <c r="H35" s="4"/>
      <c r="I35"/>
      <c r="J35"/>
      <c r="K35"/>
    </row>
    <row r="36" spans="2:11" x14ac:dyDescent="0.2">
      <c r="B36" s="18">
        <v>26</v>
      </c>
      <c r="C36" s="18"/>
      <c r="D36" s="6"/>
      <c r="E36" s="7"/>
      <c r="F36" s="8"/>
      <c r="G36" s="6"/>
      <c r="H36" s="4"/>
      <c r="I36"/>
      <c r="J36"/>
      <c r="K36"/>
    </row>
    <row r="37" spans="2:11" x14ac:dyDescent="0.2">
      <c r="B37" s="18">
        <v>27</v>
      </c>
      <c r="C37" s="18"/>
      <c r="D37" s="6"/>
      <c r="E37" s="7"/>
      <c r="F37" s="8"/>
      <c r="G37" s="6"/>
      <c r="H37" s="4"/>
      <c r="I37"/>
      <c r="J37"/>
      <c r="K37"/>
    </row>
    <row r="38" spans="2:11" x14ac:dyDescent="0.2">
      <c r="B38" s="18">
        <v>28</v>
      </c>
      <c r="C38" s="18"/>
      <c r="D38" s="6"/>
      <c r="E38" s="7"/>
      <c r="F38" s="8"/>
      <c r="G38" s="6"/>
      <c r="H38" s="4"/>
      <c r="I38"/>
      <c r="J38"/>
      <c r="K38"/>
    </row>
    <row r="39" spans="2:11" x14ac:dyDescent="0.2">
      <c r="B39" s="18">
        <v>29</v>
      </c>
      <c r="C39" s="18"/>
      <c r="D39" s="6"/>
      <c r="E39" s="7"/>
      <c r="F39" s="8"/>
      <c r="G39" s="6"/>
      <c r="H39" s="4"/>
      <c r="I39"/>
      <c r="J39"/>
      <c r="K39"/>
    </row>
    <row r="40" spans="2:11" x14ac:dyDescent="0.2">
      <c r="B40" s="18">
        <v>30</v>
      </c>
      <c r="C40" s="18"/>
      <c r="D40" s="6"/>
      <c r="E40" s="7"/>
      <c r="F40" s="8"/>
      <c r="G40" s="6"/>
      <c r="H40" s="4"/>
      <c r="I40"/>
      <c r="J40"/>
      <c r="K40"/>
    </row>
    <row r="41" spans="2:11" x14ac:dyDescent="0.2">
      <c r="B41" s="18"/>
      <c r="C41" s="18"/>
      <c r="D41" s="6"/>
      <c r="E41" s="7"/>
      <c r="F41" s="8"/>
      <c r="G41" s="8"/>
      <c r="H41" s="4"/>
      <c r="I41"/>
      <c r="J41"/>
      <c r="K41"/>
    </row>
    <row r="42" spans="2:11" x14ac:dyDescent="0.2">
      <c r="B42" s="17"/>
      <c r="C42" s="17"/>
      <c r="D42" s="21"/>
      <c r="E42" s="22"/>
      <c r="F42" s="23"/>
      <c r="G42" s="23"/>
      <c r="H42" s="4"/>
      <c r="I42"/>
      <c r="J42"/>
      <c r="K42"/>
    </row>
    <row r="43" spans="2:11" x14ac:dyDescent="0.2">
      <c r="B43" s="17"/>
      <c r="C43" s="17"/>
      <c r="D43" s="21"/>
      <c r="E43" s="22"/>
      <c r="F43" s="23"/>
      <c r="G43" s="23"/>
      <c r="H43" s="4"/>
      <c r="I43"/>
      <c r="J43"/>
      <c r="K43"/>
    </row>
    <row r="44" spans="2:11" x14ac:dyDescent="0.2">
      <c r="B44" s="17"/>
      <c r="C44" s="17"/>
      <c r="D44" s="21"/>
      <c r="E44" s="22"/>
      <c r="F44" s="23"/>
      <c r="G44" s="21"/>
      <c r="H44" s="4"/>
      <c r="I44"/>
      <c r="J44"/>
      <c r="K44"/>
    </row>
    <row r="45" spans="2:11" x14ac:dyDescent="0.2">
      <c r="B45" s="17"/>
      <c r="C45" s="17"/>
      <c r="D45" s="21"/>
      <c r="E45" s="22"/>
      <c r="F45" s="23"/>
      <c r="G45" s="21"/>
      <c r="H45" s="4"/>
      <c r="I45"/>
      <c r="J45"/>
      <c r="K45"/>
    </row>
    <row r="46" spans="2:11" x14ac:dyDescent="0.2">
      <c r="B46" s="17"/>
      <c r="C46" s="17"/>
      <c r="D46" s="21"/>
      <c r="E46" s="22"/>
      <c r="F46" s="23"/>
      <c r="G46" s="23"/>
      <c r="H46" s="4"/>
      <c r="I46"/>
      <c r="J46"/>
      <c r="K46"/>
    </row>
    <row r="47" spans="2:11" x14ac:dyDescent="0.2">
      <c r="B47" s="17"/>
      <c r="C47" s="17"/>
      <c r="D47" s="21"/>
      <c r="E47" s="22"/>
      <c r="F47" s="23"/>
      <c r="G47" s="23"/>
      <c r="H47" s="4"/>
      <c r="I47"/>
      <c r="J47"/>
      <c r="K47"/>
    </row>
    <row r="48" spans="2:11" x14ac:dyDescent="0.2">
      <c r="B48" s="17"/>
      <c r="C48" s="17"/>
      <c r="D48" s="21"/>
      <c r="E48" s="22"/>
      <c r="F48" s="23"/>
      <c r="G48" s="21"/>
      <c r="H48" s="4"/>
      <c r="I48"/>
      <c r="J48"/>
      <c r="K48"/>
    </row>
    <row r="49" spans="2:11" x14ac:dyDescent="0.2">
      <c r="B49" s="17"/>
      <c r="C49" s="17"/>
      <c r="D49" s="21"/>
      <c r="E49" s="22"/>
      <c r="F49" s="23"/>
      <c r="G49" s="21"/>
      <c r="H49" s="4"/>
      <c r="I49"/>
      <c r="J49"/>
      <c r="K49"/>
    </row>
    <row r="50" spans="2:11" x14ac:dyDescent="0.2">
      <c r="B50" s="17"/>
      <c r="C50" s="17"/>
      <c r="D50" s="21"/>
      <c r="E50" s="22"/>
      <c r="F50" s="23"/>
      <c r="G50" s="21"/>
      <c r="H50" s="4"/>
      <c r="I50"/>
      <c r="J50"/>
      <c r="K50"/>
    </row>
    <row r="51" spans="2:11" x14ac:dyDescent="0.2">
      <c r="B51" s="17"/>
      <c r="C51" s="17"/>
      <c r="D51" s="21"/>
      <c r="E51" s="22"/>
      <c r="F51" s="23"/>
      <c r="G51" s="21"/>
      <c r="H51" s="4"/>
      <c r="I51"/>
      <c r="J51"/>
      <c r="K51"/>
    </row>
    <row r="52" spans="2:11" x14ac:dyDescent="0.2">
      <c r="B52" s="17"/>
      <c r="C52" s="17"/>
      <c r="D52" s="21"/>
      <c r="E52" s="22"/>
      <c r="F52" s="23"/>
      <c r="G52" s="21"/>
      <c r="H52" s="4"/>
      <c r="I52"/>
      <c r="J52"/>
      <c r="K52"/>
    </row>
    <row r="53" spans="2:11" x14ac:dyDescent="0.2">
      <c r="B53" s="17"/>
      <c r="C53" s="17"/>
      <c r="D53" s="21"/>
      <c r="E53" s="22"/>
      <c r="F53" s="23"/>
      <c r="G53" s="21"/>
      <c r="H53" s="4"/>
      <c r="I53"/>
      <c r="J53"/>
      <c r="K53"/>
    </row>
    <row r="54" spans="2:11" x14ac:dyDescent="0.2">
      <c r="B54" s="17"/>
      <c r="C54" s="17"/>
      <c r="D54" s="21"/>
      <c r="E54" s="22"/>
      <c r="F54" s="23"/>
      <c r="G54" s="21"/>
      <c r="H54" s="4"/>
      <c r="I54"/>
      <c r="J54"/>
      <c r="K54"/>
    </row>
    <row r="55" spans="2:11" x14ac:dyDescent="0.2">
      <c r="B55" s="17"/>
      <c r="C55" s="17"/>
      <c r="D55" s="21"/>
      <c r="E55" s="22"/>
      <c r="F55" s="23"/>
      <c r="G55" s="21"/>
      <c r="H55" s="4"/>
      <c r="I55"/>
      <c r="J55"/>
      <c r="K55"/>
    </row>
    <row r="56" spans="2:11" x14ac:dyDescent="0.2">
      <c r="B56" s="17"/>
      <c r="C56" s="17"/>
      <c r="D56" s="17"/>
      <c r="E56" s="17"/>
      <c r="F56" s="17"/>
      <c r="G56" s="17"/>
      <c r="H56" s="4"/>
      <c r="I56"/>
      <c r="J56"/>
      <c r="K56"/>
    </row>
    <row r="57" spans="2:11" x14ac:dyDescent="0.2">
      <c r="G57" s="4"/>
      <c r="H57" s="4"/>
      <c r="I57"/>
      <c r="J57"/>
      <c r="K57"/>
    </row>
    <row r="58" spans="2:11" x14ac:dyDescent="0.2">
      <c r="G58" s="4"/>
      <c r="H58" s="4"/>
      <c r="I58"/>
      <c r="J58"/>
      <c r="K58"/>
    </row>
    <row r="59" spans="2:11" x14ac:dyDescent="0.2">
      <c r="G59" s="4"/>
      <c r="H59" s="4"/>
      <c r="I59"/>
      <c r="J59"/>
      <c r="K59"/>
    </row>
    <row r="60" spans="2:11" x14ac:dyDescent="0.2">
      <c r="G60" s="4"/>
      <c r="H60" s="4"/>
      <c r="I60"/>
      <c r="J60"/>
      <c r="K60"/>
    </row>
    <row r="61" spans="2:11" x14ac:dyDescent="0.2">
      <c r="G61" s="4"/>
      <c r="H61" s="4"/>
      <c r="I61"/>
      <c r="J61"/>
      <c r="K61"/>
    </row>
    <row r="62" spans="2:11" x14ac:dyDescent="0.2">
      <c r="G62" s="4"/>
      <c r="H62" s="4"/>
      <c r="I62"/>
      <c r="J62"/>
      <c r="K62"/>
    </row>
    <row r="63" spans="2:11" x14ac:dyDescent="0.2">
      <c r="G63" s="4"/>
      <c r="H63" s="4"/>
      <c r="I63"/>
      <c r="J63"/>
      <c r="K63"/>
    </row>
    <row r="64" spans="2:11" x14ac:dyDescent="0.2">
      <c r="G64" s="4"/>
      <c r="H64" s="4"/>
      <c r="I64"/>
      <c r="J64"/>
      <c r="K64"/>
    </row>
    <row r="65" spans="7:11" x14ac:dyDescent="0.2">
      <c r="G65" s="4"/>
      <c r="H65" s="4"/>
      <c r="I65"/>
      <c r="J65"/>
      <c r="K65"/>
    </row>
    <row r="66" spans="7:11" x14ac:dyDescent="0.2">
      <c r="G66" s="4"/>
      <c r="H66" s="4"/>
    </row>
  </sheetData>
  <autoFilter ref="B10:G55"/>
  <mergeCells count="2">
    <mergeCell ref="B1:G1"/>
    <mergeCell ref="B3:C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第一学年</vt:lpstr>
      <vt:lpstr>第二学年</vt:lpstr>
      <vt:lpstr>第三学年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2019-11-01T08:50:34Z</dcterms:modified>
</cp:coreProperties>
</file>