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-20" windowWidth="15460" windowHeight="9740" tabRatio="231" firstSheet="1" activeTab="1"/>
  </bookViews>
  <sheets>
    <sheet name="Old Converter" sheetId="1" r:id="rId1"/>
    <sheet name="New Converter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" i="2"/>
  <c r="B8"/>
  <c r="D9"/>
  <c r="D8"/>
  <c r="D13"/>
  <c r="C12"/>
  <c r="D12"/>
  <c r="D6"/>
  <c r="C5"/>
  <c r="D5"/>
  <c r="F4" i="1"/>
  <c r="E4"/>
  <c r="F18"/>
  <c r="C18"/>
  <c r="D18"/>
  <c r="E18"/>
  <c r="C4"/>
  <c r="D4"/>
  <c r="F5"/>
</calcChain>
</file>

<file path=xl/sharedStrings.xml><?xml version="1.0" encoding="utf-8"?>
<sst xmlns="http://schemas.openxmlformats.org/spreadsheetml/2006/main" count="41" uniqueCount="25">
  <si>
    <t>R2* 3T</t>
  </si>
  <si>
    <t>R2* 1.5 T</t>
  </si>
  <si>
    <t>T2* 3T</t>
  </si>
  <si>
    <t>#1</t>
  </si>
  <si>
    <t xml:space="preserve">Liver </t>
  </si>
  <si>
    <t>Heart</t>
  </si>
  <si>
    <t>T2* 1.5 T</t>
  </si>
  <si>
    <t xml:space="preserve"> </t>
    <phoneticPr fontId="4" type="noConversion"/>
  </si>
  <si>
    <t>Cardiac Iron (mg/g dry wt)</t>
    <phoneticPr fontId="4" type="noConversion"/>
  </si>
  <si>
    <t>T2* 1.5T</t>
    <phoneticPr fontId="4" type="noConversion"/>
  </si>
  <si>
    <t>Liver iron (mg/g wet weight)</t>
    <phoneticPr fontId="4" type="noConversion"/>
  </si>
  <si>
    <t>Using Pixelwise Exponential + Constant Fit</t>
    <phoneticPr fontId="4" type="noConversion"/>
  </si>
  <si>
    <t>Using truncated exponential (Like CMR Tools or Circle 42)</t>
    <phoneticPr fontId="4" type="noConversion"/>
  </si>
  <si>
    <t>Instructions</t>
    <phoneticPr fontId="4" type="noConversion"/>
  </si>
  <si>
    <t>1. Put in the measured T2* value at 3T into the yellow boxes</t>
    <phoneticPr fontId="4" type="noConversion"/>
  </si>
  <si>
    <t>2. Read out the liver iron, cardiac iron, and cardiac T2* from the bolded text.</t>
    <phoneticPr fontId="4" type="noConversion"/>
  </si>
  <si>
    <t>Enter T2* -&gt;</t>
    <phoneticPr fontId="4" type="noConversion"/>
  </si>
  <si>
    <t>Enter R2* -&gt;</t>
    <phoneticPr fontId="4" type="noConversion"/>
  </si>
  <si>
    <t>Enter T2* -&gt;</t>
    <phoneticPr fontId="4" type="noConversion"/>
  </si>
  <si>
    <t>Using Pixelwise Exponential + Constant Fit</t>
    <phoneticPr fontId="4" type="noConversion"/>
  </si>
  <si>
    <t>Enter R2* -&gt;</t>
    <phoneticPr fontId="4" type="noConversion"/>
  </si>
  <si>
    <t xml:space="preserve"> </t>
    <phoneticPr fontId="4" type="noConversion"/>
  </si>
  <si>
    <t xml:space="preserve"> </t>
    <phoneticPr fontId="4" type="noConversion"/>
  </si>
  <si>
    <t>1. Put in the measured T2*  into the yellow boxes or R2* in the orange boxes</t>
    <phoneticPr fontId="4" type="noConversion"/>
  </si>
  <si>
    <t>2. Read out the liver iron and cardiac iron from the bolded text.</t>
    <phoneticPr fontId="4" type="noConversion"/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</si>
</sst>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70" formatCode="0.000"/>
    <numFmt numFmtId="171" formatCode="0.0"/>
    <numFmt numFmtId="174" formatCode="0"/>
    <numFmt numFmtId="175" formatCode="0.00"/>
    <numFmt numFmtId="177" formatCode="0"/>
    <numFmt numFmtId="179" formatCode="0.00000"/>
  </numFmts>
  <fonts count="5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1" fontId="0" fillId="0" borderId="0" xfId="0" applyNumberFormat="1"/>
    <xf numFmtId="171" fontId="1" fillId="0" borderId="0" xfId="0" applyNumberFormat="1" applyFont="1"/>
    <xf numFmtId="171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0" fontId="2" fillId="0" borderId="0" xfId="0" applyFont="1"/>
    <xf numFmtId="171" fontId="2" fillId="0" borderId="0" xfId="0" applyNumberFormat="1" applyFont="1"/>
    <xf numFmtId="175" fontId="2" fillId="0" borderId="0" xfId="0" applyNumberFormat="1" applyFont="1"/>
    <xf numFmtId="1" fontId="0" fillId="3" borderId="0" xfId="0" applyNumberFormat="1" applyFill="1" applyProtection="1">
      <protection locked="0"/>
    </xf>
    <xf numFmtId="175" fontId="3" fillId="2" borderId="0" xfId="0" applyNumberFormat="1" applyFont="1" applyFill="1" applyProtection="1">
      <protection locked="0"/>
    </xf>
    <xf numFmtId="171" fontId="3" fillId="2" borderId="0" xfId="0" applyNumberFormat="1" applyFont="1" applyFill="1" applyProtection="1">
      <protection locked="0"/>
    </xf>
    <xf numFmtId="177" fontId="2" fillId="0" borderId="0" xfId="0" applyNumberFormat="1" applyFont="1"/>
    <xf numFmtId="177" fontId="2" fillId="0" borderId="0" xfId="0" applyNumberFormat="1" applyFont="1" applyAlignment="1">
      <alignment horizontal="right"/>
    </xf>
    <xf numFmtId="177" fontId="0" fillId="3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7"/>
  <sheetViews>
    <sheetView workbookViewId="0">
      <selection sqref="A1:XFD65536"/>
    </sheetView>
  </sheetViews>
  <sheetFormatPr baseColWidth="10" defaultRowHeight="13"/>
  <sheetData>
    <row r="1" spans="1:7">
      <c r="C1" t="s">
        <v>4</v>
      </c>
    </row>
    <row r="2" spans="1:7">
      <c r="A2" t="s">
        <v>7</v>
      </c>
    </row>
    <row r="3" spans="1:7">
      <c r="B3" t="s">
        <v>2</v>
      </c>
      <c r="C3" t="s">
        <v>0</v>
      </c>
      <c r="D3" t="s">
        <v>1</v>
      </c>
      <c r="E3" t="s">
        <v>9</v>
      </c>
      <c r="F3" t="s">
        <v>10</v>
      </c>
    </row>
    <row r="4" spans="1:7">
      <c r="A4" t="s">
        <v>3</v>
      </c>
      <c r="B4" s="5">
        <v>2.4</v>
      </c>
      <c r="C4" s="1">
        <f>1000/B4</f>
        <v>416.66666666666669</v>
      </c>
      <c r="D4" s="1">
        <f>(C4+11)/2</f>
        <v>213.83333333333334</v>
      </c>
      <c r="E4" s="3">
        <f>1000/D4</f>
        <v>4.6765393608729537</v>
      </c>
      <c r="F4" s="2">
        <f>31.94*E4^-1.014</f>
        <v>6.6839220054528612</v>
      </c>
      <c r="G4" t="s">
        <v>12</v>
      </c>
    </row>
    <row r="5" spans="1:7">
      <c r="F5" s="1">
        <f>D4*0.0254+0.202</f>
        <v>5.6333666666666664</v>
      </c>
      <c r="G5" t="s">
        <v>11</v>
      </c>
    </row>
    <row r="16" spans="1:7">
      <c r="C16" t="s">
        <v>5</v>
      </c>
    </row>
    <row r="17" spans="1:7">
      <c r="B17" t="s">
        <v>2</v>
      </c>
      <c r="C17" t="s">
        <v>0</v>
      </c>
      <c r="D17" t="s">
        <v>1</v>
      </c>
      <c r="E17" t="s">
        <v>6</v>
      </c>
      <c r="F17" t="s">
        <v>8</v>
      </c>
    </row>
    <row r="18" spans="1:7">
      <c r="A18" t="s">
        <v>3</v>
      </c>
      <c r="B18" s="5">
        <v>34.200000000000003</v>
      </c>
      <c r="C18" s="1">
        <f>1000/B18</f>
        <v>29.239766081871341</v>
      </c>
      <c r="D18" s="1">
        <f>(C18+15)/1.88</f>
        <v>23.531790469080502</v>
      </c>
      <c r="E18" s="3">
        <f>1000/D18</f>
        <v>42.495703899537347</v>
      </c>
      <c r="F18" s="4">
        <f>45/E18^1.22</f>
        <v>0.4641213859692756</v>
      </c>
      <c r="G18" t="s">
        <v>7</v>
      </c>
    </row>
    <row r="25" spans="1:7">
      <c r="A25" t="s">
        <v>13</v>
      </c>
    </row>
    <row r="26" spans="1:7">
      <c r="A26" t="s">
        <v>14</v>
      </c>
    </row>
    <row r="27" spans="1:7">
      <c r="A27" t="s">
        <v>15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G17"/>
  <sheetViews>
    <sheetView tabSelected="1" workbookViewId="0">
      <selection activeCell="I18" sqref="I18"/>
    </sheetView>
  </sheetViews>
  <sheetFormatPr baseColWidth="10" defaultRowHeight="13"/>
  <cols>
    <col min="1" max="1" width="11.28515625" customWidth="1"/>
    <col min="2" max="2" width="12.28515625" customWidth="1"/>
  </cols>
  <sheetData>
    <row r="3" spans="1:7">
      <c r="A3" t="s">
        <v>7</v>
      </c>
    </row>
    <row r="4" spans="1:7">
      <c r="B4" t="s">
        <v>1</v>
      </c>
      <c r="C4" t="s">
        <v>9</v>
      </c>
      <c r="D4" t="s">
        <v>10</v>
      </c>
    </row>
    <row r="5" spans="1:7">
      <c r="A5" t="s">
        <v>17</v>
      </c>
      <c r="B5" s="9">
        <v>1100</v>
      </c>
      <c r="C5" s="8">
        <f>1000/B5</f>
        <v>0.90909090909090906</v>
      </c>
      <c r="D5" s="3">
        <f>31.94*C5^-1.014</f>
        <v>35.180912081433391</v>
      </c>
      <c r="E5" t="s">
        <v>12</v>
      </c>
    </row>
    <row r="6" spans="1:7">
      <c r="D6" s="7">
        <f>B5*0.0254+0.202</f>
        <v>28.141999999999999</v>
      </c>
      <c r="E6" s="6" t="s">
        <v>19</v>
      </c>
      <c r="F6" s="6"/>
      <c r="G6" s="6"/>
    </row>
    <row r="8" spans="1:7">
      <c r="A8" t="s">
        <v>18</v>
      </c>
      <c r="B8" s="12">
        <f>1000/C8</f>
        <v>1098.901098901099</v>
      </c>
      <c r="C8" s="10">
        <v>0.91</v>
      </c>
      <c r="D8" s="3">
        <f>31.94*C8^-1.014</f>
        <v>35.145274523687156</v>
      </c>
      <c r="E8" t="s">
        <v>12</v>
      </c>
    </row>
    <row r="9" spans="1:7">
      <c r="D9" s="7">
        <f>B8*0.0254+0.202</f>
        <v>28.114087912087914</v>
      </c>
      <c r="E9" s="6" t="s">
        <v>19</v>
      </c>
      <c r="F9" s="6"/>
      <c r="G9" s="6"/>
    </row>
    <row r="11" spans="1:7">
      <c r="B11" t="s">
        <v>1</v>
      </c>
      <c r="C11" t="s">
        <v>6</v>
      </c>
      <c r="D11" t="s">
        <v>8</v>
      </c>
    </row>
    <row r="12" spans="1:7">
      <c r="A12" t="s">
        <v>20</v>
      </c>
      <c r="B12" s="14">
        <v>100</v>
      </c>
      <c r="C12" s="7">
        <f>1000/B12</f>
        <v>10</v>
      </c>
      <c r="D12" s="4">
        <f>45/C12^1.22</f>
        <v>2.7115181373346084</v>
      </c>
      <c r="E12" t="s">
        <v>21</v>
      </c>
    </row>
    <row r="13" spans="1:7">
      <c r="A13" t="s">
        <v>16</v>
      </c>
      <c r="B13" s="13">
        <f>1000/C13</f>
        <v>100</v>
      </c>
      <c r="C13" s="11">
        <v>10</v>
      </c>
      <c r="D13" s="4">
        <f>45/C13^1.22</f>
        <v>2.7115181373346084</v>
      </c>
      <c r="E13" t="s">
        <v>22</v>
      </c>
    </row>
    <row r="15" spans="1:7">
      <c r="A15" t="s">
        <v>13</v>
      </c>
    </row>
    <row r="16" spans="1:7">
      <c r="A16" t="s">
        <v>23</v>
      </c>
    </row>
    <row r="17" spans="1:1">
      <c r="A17" t="s">
        <v>24</v>
      </c>
    </row>
  </sheetData>
  <sheetProtection password="B861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3"/>
  <sheetData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Converter</vt:lpstr>
      <vt:lpstr>New Converter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Trial User</dc:creator>
  <cp:lastModifiedBy>john wood</cp:lastModifiedBy>
  <dcterms:created xsi:type="dcterms:W3CDTF">2010-08-24T19:34:08Z</dcterms:created>
  <dcterms:modified xsi:type="dcterms:W3CDTF">2018-04-12T12:27:28Z</dcterms:modified>
</cp:coreProperties>
</file>