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9add3e860fb80c/5. Klasse/PAM/"/>
    </mc:Choice>
  </mc:AlternateContent>
  <bookViews>
    <workbookView xWindow="0" yWindow="0" windowWidth="19200" windowHeight="89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24" i="1"/>
  <c r="E24" i="1"/>
  <c r="E32" i="1"/>
  <c r="D34" i="1"/>
  <c r="D32" i="1"/>
  <c r="H11" i="1"/>
  <c r="H12" i="1"/>
  <c r="G16" i="1"/>
  <c r="G17" i="1"/>
  <c r="G15" i="1"/>
  <c r="D20" i="1"/>
  <c r="E20" i="1"/>
  <c r="D22" i="1" s="1"/>
  <c r="H6" i="1"/>
  <c r="H7" i="1"/>
  <c r="H8" i="1"/>
  <c r="H5" i="1"/>
  <c r="G6" i="1"/>
  <c r="G7" i="1"/>
  <c r="G8" i="1"/>
  <c r="G12" i="1"/>
  <c r="D26" i="1" l="1"/>
  <c r="G11" i="1"/>
</calcChain>
</file>

<file path=xl/sharedStrings.xml><?xml version="1.0" encoding="utf-8"?>
<sst xmlns="http://schemas.openxmlformats.org/spreadsheetml/2006/main" count="14" uniqueCount="14">
  <si>
    <t>Versuch</t>
  </si>
  <si>
    <t>Wasser mit Messing</t>
  </si>
  <si>
    <t>Wasser mit Aluminium</t>
  </si>
  <si>
    <t>Wasser mit Eisen</t>
  </si>
  <si>
    <t>Stw</t>
  </si>
  <si>
    <t>Mittelwert</t>
  </si>
  <si>
    <t>Temperatur Kalorimeter</t>
  </si>
  <si>
    <t>Kalorimeter Unterschied</t>
  </si>
  <si>
    <t>Metall unterschied</t>
  </si>
  <si>
    <t>Messing</t>
  </si>
  <si>
    <t>Eisen</t>
  </si>
  <si>
    <t>Aluminium</t>
  </si>
  <si>
    <t xml:space="preserve"> </t>
  </si>
  <si>
    <t>Mit kalorimeter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</si>
</sst>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34"/>
  <sheetViews>
    <sheetView tabSelected="1" topLeftCell="A22" zoomScale="179" zoomScaleNormal="168" workbookViewId="0">
      <selection activeCell="F30" sqref="F30"/>
    </sheetView>
  </sheetViews>
  <sheetFormatPr baseColWidth="10" defaultRowHeight="14.5" x14ac:dyDescent="0.35"/>
  <cols>
    <col min="2" max="3" width="15.26953125" bestFit="1" customWidth="1"/>
    <col min="4" max="4" width="20.81640625" bestFit="1" customWidth="1"/>
    <col min="5" max="5" width="14.81640625" customWidth="1"/>
    <col min="6" max="6" width="19.81640625" bestFit="1" customWidth="1"/>
    <col min="7" max="7" width="21.1796875" bestFit="1" customWidth="1"/>
    <col min="8" max="8" width="15" bestFit="1" customWidth="1"/>
  </cols>
  <sheetData>
    <row r="4" spans="3:8" x14ac:dyDescent="0.35">
      <c r="D4" t="s">
        <v>6</v>
      </c>
      <c r="E4" t="s">
        <v>0</v>
      </c>
      <c r="F4" t="s">
        <v>1</v>
      </c>
      <c r="G4" t="s">
        <v>7</v>
      </c>
      <c r="H4" t="s">
        <v>8</v>
      </c>
    </row>
    <row r="5" spans="3:8" x14ac:dyDescent="0.35">
      <c r="D5">
        <v>24</v>
      </c>
      <c r="E5">
        <v>1</v>
      </c>
      <c r="F5">
        <v>25</v>
      </c>
      <c r="G5">
        <v>1</v>
      </c>
      <c r="H5">
        <f>100-F5</f>
        <v>75</v>
      </c>
    </row>
    <row r="6" spans="3:8" x14ac:dyDescent="0.35">
      <c r="D6">
        <v>20</v>
      </c>
      <c r="E6">
        <v>2</v>
      </c>
      <c r="F6">
        <v>22</v>
      </c>
      <c r="G6">
        <f t="shared" ref="G6:G8" si="0">F6-D6</f>
        <v>2</v>
      </c>
      <c r="H6">
        <f t="shared" ref="H6:H8" si="1">100-F6</f>
        <v>78</v>
      </c>
    </row>
    <row r="7" spans="3:8" x14ac:dyDescent="0.35">
      <c r="D7">
        <v>19.5</v>
      </c>
      <c r="E7">
        <v>3</v>
      </c>
      <c r="F7">
        <v>21</v>
      </c>
      <c r="G7">
        <f t="shared" si="0"/>
        <v>1.5</v>
      </c>
      <c r="H7">
        <f t="shared" si="1"/>
        <v>79</v>
      </c>
    </row>
    <row r="8" spans="3:8" x14ac:dyDescent="0.35">
      <c r="D8">
        <v>17.5</v>
      </c>
      <c r="E8">
        <v>4</v>
      </c>
      <c r="F8">
        <v>18.7</v>
      </c>
      <c r="G8">
        <f t="shared" si="0"/>
        <v>1.1999999999999993</v>
      </c>
      <c r="H8">
        <f t="shared" si="1"/>
        <v>81.3</v>
      </c>
    </row>
    <row r="10" spans="3:8" x14ac:dyDescent="0.35">
      <c r="C10">
        <v>100</v>
      </c>
    </row>
    <row r="11" spans="3:8" x14ac:dyDescent="0.35">
      <c r="F11" t="s">
        <v>5</v>
      </c>
      <c r="G11" s="1">
        <f>AVERAGE(G5:G8)</f>
        <v>1.4249999999999998</v>
      </c>
      <c r="H11">
        <f>AVERAGE(H5:H8)</f>
        <v>78.325000000000003</v>
      </c>
    </row>
    <row r="12" spans="3:8" x14ac:dyDescent="0.35">
      <c r="F12" t="s">
        <v>4</v>
      </c>
      <c r="G12">
        <f>_xlfn.STDEV.S(G5:G8)</f>
        <v>0.43493294502332924</v>
      </c>
      <c r="H12">
        <f t="shared" ref="H12:H17" si="2">AVERAGE(H6:H9)</f>
        <v>79.433333333333337</v>
      </c>
    </row>
    <row r="14" spans="3:8" x14ac:dyDescent="0.35">
      <c r="F14" t="s">
        <v>3</v>
      </c>
    </row>
    <row r="15" spans="3:8" x14ac:dyDescent="0.35">
      <c r="D15">
        <v>16</v>
      </c>
      <c r="F15">
        <v>18.5</v>
      </c>
      <c r="G15">
        <f>F15-D15</f>
        <v>2.5</v>
      </c>
      <c r="H15">
        <v>81.5</v>
      </c>
    </row>
    <row r="16" spans="3:8" x14ac:dyDescent="0.35">
      <c r="F16" t="s">
        <v>2</v>
      </c>
      <c r="G16" t="e">
        <f t="shared" ref="G16:G17" si="3">F16-D16</f>
        <v>#VALUE!</v>
      </c>
    </row>
    <row r="17" spans="3:9" x14ac:dyDescent="0.35">
      <c r="D17">
        <v>16</v>
      </c>
      <c r="F17">
        <v>19.5</v>
      </c>
      <c r="G17">
        <f t="shared" si="3"/>
        <v>3.5</v>
      </c>
      <c r="H17">
        <v>80.5</v>
      </c>
    </row>
    <row r="20" spans="3:9" x14ac:dyDescent="0.35">
      <c r="D20">
        <f>4182*0.2*1.43</f>
        <v>1196.0520000000001</v>
      </c>
      <c r="E20">
        <f>0.06*H11</f>
        <v>4.6994999999999996</v>
      </c>
    </row>
    <row r="22" spans="3:9" x14ac:dyDescent="0.35">
      <c r="C22" s="2" t="s">
        <v>9</v>
      </c>
      <c r="D22" s="2">
        <f>D20/E20</f>
        <v>254.5062240663901</v>
      </c>
    </row>
    <row r="24" spans="3:9" x14ac:dyDescent="0.35">
      <c r="D24">
        <f>4182*0.2*2.5</f>
        <v>2091</v>
      </c>
      <c r="E24">
        <f>0.06*H15</f>
        <v>4.8899999999999997</v>
      </c>
    </row>
    <row r="26" spans="3:9" x14ac:dyDescent="0.35">
      <c r="C26" s="2" t="s">
        <v>10</v>
      </c>
      <c r="D26" s="2">
        <f>D24/E24</f>
        <v>427.60736196319021</v>
      </c>
      <c r="I26" t="s">
        <v>12</v>
      </c>
    </row>
    <row r="27" spans="3:9" x14ac:dyDescent="0.35">
      <c r="F27">
        <f>4182*0.2*2.5+836.4</f>
        <v>2927.4</v>
      </c>
    </row>
    <row r="28" spans="3:9" x14ac:dyDescent="0.35">
      <c r="C28" s="2" t="s">
        <v>13</v>
      </c>
      <c r="D28" s="2">
        <v>478.73</v>
      </c>
    </row>
    <row r="32" spans="3:9" x14ac:dyDescent="0.35">
      <c r="D32">
        <f>4182*0.2*3.5</f>
        <v>2927.4000000000005</v>
      </c>
      <c r="E32">
        <f>0.06*80.5</f>
        <v>4.83</v>
      </c>
    </row>
    <row r="34" spans="3:4" x14ac:dyDescent="0.35">
      <c r="C34" s="2" t="s">
        <v>11</v>
      </c>
      <c r="D34" s="2">
        <f>D32/E32</f>
        <v>606.08695652173924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Elsener</dc:creator>
  <cp:lastModifiedBy>Cedric Elsener</cp:lastModifiedBy>
  <dcterms:created xsi:type="dcterms:W3CDTF">2017-11-27T12:15:07Z</dcterms:created>
  <dcterms:modified xsi:type="dcterms:W3CDTF">2017-11-27T14:27:43Z</dcterms:modified>
</cp:coreProperties>
</file>