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familie/Desktop/Schule/5. Klasse/Physik/PAM/PAM C/"/>
    </mc:Choice>
  </mc:AlternateContent>
  <bookViews>
    <workbookView xWindow="0" yWindow="0" windowWidth="25600" windowHeight="16000" activeTab="1"/>
  </bookViews>
  <sheets>
    <sheet name="Versuch (alt)" sheetId="1" r:id="rId1"/>
    <sheet name="Versuch (neu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F24" i="2"/>
  <c r="F25" i="2"/>
  <c r="F26" i="2"/>
  <c r="F27" i="2"/>
  <c r="F28" i="2"/>
  <c r="F29" i="2"/>
  <c r="F30" i="2"/>
  <c r="F31" i="2"/>
  <c r="F32" i="2"/>
  <c r="F23" i="2"/>
  <c r="E9" i="2"/>
  <c r="E10" i="2"/>
  <c r="E11" i="2"/>
  <c r="E12" i="2"/>
  <c r="E13" i="2"/>
  <c r="E14" i="2"/>
  <c r="E15" i="2"/>
  <c r="E16" i="2"/>
  <c r="E17" i="2"/>
  <c r="E8" i="2"/>
  <c r="E33" i="2"/>
  <c r="G35" i="2"/>
  <c r="E32" i="2"/>
  <c r="G32" i="2"/>
  <c r="E31" i="2"/>
  <c r="G31" i="2"/>
  <c r="E30" i="2"/>
  <c r="G30" i="2"/>
  <c r="E29" i="2"/>
  <c r="G29" i="2"/>
  <c r="E28" i="2"/>
  <c r="G28" i="2"/>
  <c r="E27" i="2"/>
  <c r="G27" i="2"/>
  <c r="E26" i="2"/>
  <c r="G26" i="2"/>
  <c r="E25" i="2"/>
  <c r="G25" i="2"/>
  <c r="E24" i="2"/>
  <c r="G24" i="2"/>
  <c r="E23" i="2"/>
  <c r="G23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G19" i="2"/>
  <c r="G20" i="2"/>
  <c r="E31" i="1"/>
  <c r="G31" i="1"/>
  <c r="G30" i="1"/>
  <c r="E30" i="1"/>
  <c r="E29" i="1"/>
  <c r="G29" i="1"/>
  <c r="G28" i="1"/>
  <c r="E28" i="1"/>
  <c r="E27" i="1"/>
  <c r="G27" i="1"/>
  <c r="G26" i="1"/>
  <c r="E26" i="1"/>
  <c r="E25" i="1"/>
  <c r="G25" i="1"/>
  <c r="G24" i="1"/>
  <c r="E24" i="1"/>
  <c r="E23" i="1"/>
  <c r="G23" i="1"/>
  <c r="G34" i="1"/>
  <c r="G22" i="1"/>
  <c r="G33" i="1"/>
  <c r="E22" i="1"/>
  <c r="G16" i="1"/>
  <c r="F16" i="1"/>
  <c r="F15" i="1"/>
  <c r="G15" i="1"/>
  <c r="G14" i="1"/>
  <c r="F14" i="1"/>
  <c r="F13" i="1"/>
  <c r="G13" i="1"/>
  <c r="G12" i="1"/>
  <c r="F12" i="1"/>
  <c r="F11" i="1"/>
  <c r="G11" i="1"/>
  <c r="F10" i="1"/>
  <c r="G10" i="1"/>
  <c r="F9" i="1"/>
  <c r="G9" i="1"/>
  <c r="F8" i="1"/>
  <c r="G8" i="1"/>
  <c r="F7" i="1"/>
  <c r="G7" i="1"/>
  <c r="G19" i="1"/>
  <c r="G18" i="1"/>
</calcChain>
</file>

<file path=xl/sharedStrings.xml><?xml version="1.0" encoding="utf-8"?>
<sst xmlns="http://schemas.openxmlformats.org/spreadsheetml/2006/main" count="38" uniqueCount="16">
  <si>
    <t>Kontrollversuch</t>
  </si>
  <si>
    <t>Distantz:</t>
  </si>
  <si>
    <t>Versuch</t>
  </si>
  <si>
    <t>Zeit</t>
  </si>
  <si>
    <t>Strecke</t>
  </si>
  <si>
    <t>2 meter</t>
  </si>
  <si>
    <t>Zeit in ms</t>
  </si>
  <si>
    <t>Geschwindigkeit (m/ms)</t>
  </si>
  <si>
    <t>(m/ms)</t>
  </si>
  <si>
    <t>Mittelwert</t>
  </si>
  <si>
    <t>Standardabweichung</t>
  </si>
  <si>
    <t>Geschwindigkeit (m/s)</t>
  </si>
  <si>
    <t>m/s</t>
  </si>
  <si>
    <t>2m</t>
  </si>
  <si>
    <t>m/(s/100)</t>
  </si>
  <si>
    <t>Zeit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</si>
</sst>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left" indent="11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>
                <a:latin typeface="Arial" charset="0"/>
                <a:ea typeface="Arial" charset="0"/>
                <a:cs typeface="Arial" charset="0"/>
              </a:rPr>
              <a:t>Schallgeschwindigkeit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2192738407699"/>
                  <c:y val="0.16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'Versuch (neu)'!$F$23:$F$33</c:f>
              <c:numCache>
                <c:formatCode>General</c:formatCode>
                <c:ptCount val="11"/>
                <c:pt idx="0">
                  <c:v>0.00577</c:v>
                </c:pt>
                <c:pt idx="1">
                  <c:v>0.00523</c:v>
                </c:pt>
                <c:pt idx="2">
                  <c:v>0.00492</c:v>
                </c:pt>
                <c:pt idx="3">
                  <c:v>0.0048</c:v>
                </c:pt>
                <c:pt idx="4">
                  <c:v>0.0047</c:v>
                </c:pt>
                <c:pt idx="5">
                  <c:v>0.00471</c:v>
                </c:pt>
                <c:pt idx="6">
                  <c:v>0.0044</c:v>
                </c:pt>
                <c:pt idx="7">
                  <c:v>0.00335</c:v>
                </c:pt>
                <c:pt idx="8">
                  <c:v>0.0035</c:v>
                </c:pt>
                <c:pt idx="9">
                  <c:v>0.0032</c:v>
                </c:pt>
                <c:pt idx="10">
                  <c:v>0.0</c:v>
                </c:pt>
              </c:numCache>
            </c:numRef>
          </c:xVal>
          <c:yVal>
            <c:numRef>
              <c:f>'Versuch (neu)'!$C$23:$C$33</c:f>
              <c:numCache>
                <c:formatCode>General</c:formatCode>
                <c:ptCount val="11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  <c:pt idx="4">
                  <c:v>1.5</c:v>
                </c:pt>
                <c:pt idx="5">
                  <c:v>1.4</c:v>
                </c:pt>
                <c:pt idx="6">
                  <c:v>1.3</c:v>
                </c:pt>
                <c:pt idx="7">
                  <c:v>1.2</c:v>
                </c:pt>
                <c:pt idx="8">
                  <c:v>1.1</c:v>
                </c:pt>
                <c:pt idx="9">
                  <c:v>1.0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6201328"/>
        <c:axId val="-1779040224"/>
      </c:scatterChart>
      <c:valAx>
        <c:axId val="-1786201328"/>
        <c:scaling>
          <c:orientation val="minMax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de-DE">
                    <a:latin typeface="Arial" charset="0"/>
                    <a:ea typeface="Arial" charset="0"/>
                    <a:cs typeface="Arial" charset="0"/>
                  </a:rPr>
                  <a:t>Zeit</a:t>
                </a:r>
                <a:r>
                  <a:rPr lang="de-DE" baseline="0">
                    <a:latin typeface="Arial" charset="0"/>
                    <a:ea typeface="Arial" charset="0"/>
                    <a:cs typeface="Arial" charset="0"/>
                  </a:rPr>
                  <a:t> t in s</a:t>
                </a:r>
                <a:endParaRPr lang="de-DE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de-DE"/>
          </a:p>
        </c:txPr>
        <c:crossAx val="-1779040224"/>
        <c:crossesAt val="0.0"/>
        <c:crossBetween val="midCat"/>
      </c:valAx>
      <c:valAx>
        <c:axId val="-17790402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de-DE">
                    <a:latin typeface="Arial" charset="0"/>
                    <a:ea typeface="Arial" charset="0"/>
                    <a:cs typeface="Arial" charset="0"/>
                  </a:rPr>
                  <a:t>Strecke</a:t>
                </a:r>
                <a:r>
                  <a:rPr lang="de-DE" baseline="0">
                    <a:latin typeface="Arial" charset="0"/>
                    <a:ea typeface="Arial" charset="0"/>
                    <a:cs typeface="Arial" charset="0"/>
                  </a:rPr>
                  <a:t> in m</a:t>
                </a:r>
                <a:endParaRPr lang="de-DE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de-DE"/>
          </a:p>
        </c:txPr>
        <c:crossAx val="-178620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'Versuch (neu)'!$D$22</c:f>
              <c:strCache>
                <c:ptCount val="1"/>
                <c:pt idx="0">
                  <c:v>Zeit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'Versuch (neu)'!$C$23:$C$32</c:f>
              <c:numCache>
                <c:formatCode>General</c:formatCode>
                <c:ptCount val="10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  <c:pt idx="4">
                  <c:v>1.5</c:v>
                </c:pt>
                <c:pt idx="5">
                  <c:v>1.4</c:v>
                </c:pt>
                <c:pt idx="6">
                  <c:v>1.3</c:v>
                </c:pt>
                <c:pt idx="7">
                  <c:v>1.2</c:v>
                </c:pt>
                <c:pt idx="8">
                  <c:v>1.1</c:v>
                </c:pt>
                <c:pt idx="9">
                  <c:v>1.0</c:v>
                </c:pt>
              </c:numCache>
            </c:numRef>
          </c:xVal>
          <c:yVal>
            <c:numRef>
              <c:f>'Versuch (neu)'!$D$23:$D$32</c:f>
              <c:numCache>
                <c:formatCode>0.00</c:formatCode>
                <c:ptCount val="10"/>
                <c:pt idx="0">
                  <c:v>5.769999999999999</c:v>
                </c:pt>
                <c:pt idx="1">
                  <c:v>5.23</c:v>
                </c:pt>
                <c:pt idx="2">
                  <c:v>4.92</c:v>
                </c:pt>
                <c:pt idx="3">
                  <c:v>4.8</c:v>
                </c:pt>
                <c:pt idx="4">
                  <c:v>4.7</c:v>
                </c:pt>
                <c:pt idx="5">
                  <c:v>4.71</c:v>
                </c:pt>
                <c:pt idx="6">
                  <c:v>4.4</c:v>
                </c:pt>
                <c:pt idx="7">
                  <c:v>3.35</c:v>
                </c:pt>
                <c:pt idx="8">
                  <c:v>3.5</c:v>
                </c:pt>
                <c:pt idx="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9057024"/>
        <c:axId val="-1779022448"/>
      </c:scatterChart>
      <c:valAx>
        <c:axId val="-1779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79022448"/>
        <c:crosses val="autoZero"/>
        <c:crossBetween val="midCat"/>
      </c:valAx>
      <c:valAx>
        <c:axId val="-1779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79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14</xdr:row>
      <xdr:rowOff>0</xdr:rowOff>
    </xdr:from>
    <xdr:to>
      <xdr:col>16</xdr:col>
      <xdr:colOff>38100</xdr:colOff>
      <xdr:row>28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317500</xdr:colOff>
      <xdr:row>13</xdr:row>
      <xdr:rowOff>12700</xdr:rowOff>
    </xdr:from>
    <xdr:to>
      <xdr:col>52</xdr:col>
      <xdr:colOff>762000</xdr:colOff>
      <xdr:row>27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topLeftCell="D5" zoomScale="165" workbookViewId="0">
      <selection activeCell="H11" sqref="H11"/>
    </sheetView>
  </sheetViews>
  <sheetFormatPr baseColWidth="10" defaultRowHeight="15" x14ac:dyDescent="0.2"/>
  <cols>
    <col min="2" max="2" width="13.83203125" bestFit="1" customWidth="1"/>
    <col min="5" max="6" width="21.1640625" bestFit="1" customWidth="1"/>
    <col min="7" max="7" width="19.33203125" bestFit="1" customWidth="1"/>
  </cols>
  <sheetData>
    <row r="3" spans="2:7" x14ac:dyDescent="0.2">
      <c r="B3" t="s">
        <v>0</v>
      </c>
    </row>
    <row r="4" spans="2:7" x14ac:dyDescent="0.2">
      <c r="B4" t="s">
        <v>1</v>
      </c>
      <c r="C4" t="s">
        <v>5</v>
      </c>
    </row>
    <row r="6" spans="2:7" x14ac:dyDescent="0.2">
      <c r="B6" t="s">
        <v>2</v>
      </c>
      <c r="D6" t="s">
        <v>6</v>
      </c>
      <c r="E6" t="s">
        <v>8</v>
      </c>
      <c r="F6" t="s">
        <v>7</v>
      </c>
      <c r="G6" t="s">
        <v>11</v>
      </c>
    </row>
    <row r="7" spans="2:7" x14ac:dyDescent="0.2">
      <c r="B7">
        <v>1</v>
      </c>
      <c r="D7">
        <v>3.4</v>
      </c>
      <c r="E7">
        <v>4.6399999999999997</v>
      </c>
      <c r="F7">
        <f>2/D7</f>
        <v>0.58823529411764708</v>
      </c>
      <c r="G7">
        <f>F7*1000</f>
        <v>588.23529411764707</v>
      </c>
    </row>
    <row r="8" spans="2:7" x14ac:dyDescent="0.2">
      <c r="B8">
        <v>2</v>
      </c>
      <c r="D8">
        <v>9.1</v>
      </c>
      <c r="E8">
        <v>0.62</v>
      </c>
      <c r="F8">
        <f t="shared" ref="F8:F16" si="0">2/D8</f>
        <v>0.21978021978021978</v>
      </c>
      <c r="G8">
        <f t="shared" ref="G8:G16" si="1">F8*1000</f>
        <v>219.78021978021977</v>
      </c>
    </row>
    <row r="9" spans="2:7" x14ac:dyDescent="0.2">
      <c r="B9">
        <v>3</v>
      </c>
      <c r="D9">
        <v>3.05</v>
      </c>
      <c r="E9">
        <v>5.35</v>
      </c>
      <c r="F9">
        <f t="shared" si="0"/>
        <v>0.65573770491803285</v>
      </c>
      <c r="G9">
        <f t="shared" si="1"/>
        <v>655.73770491803282</v>
      </c>
    </row>
    <row r="10" spans="2:7" x14ac:dyDescent="0.2">
      <c r="B10">
        <v>3</v>
      </c>
      <c r="D10">
        <v>7.29</v>
      </c>
      <c r="E10">
        <v>7.49</v>
      </c>
      <c r="F10">
        <f t="shared" si="0"/>
        <v>0.27434842249657065</v>
      </c>
      <c r="G10">
        <f t="shared" si="1"/>
        <v>274.34842249657066</v>
      </c>
    </row>
    <row r="11" spans="2:7" x14ac:dyDescent="0.2">
      <c r="B11">
        <v>5</v>
      </c>
      <c r="D11">
        <v>10.24</v>
      </c>
      <c r="E11">
        <v>3.3</v>
      </c>
      <c r="F11">
        <f t="shared" si="0"/>
        <v>0.1953125</v>
      </c>
      <c r="G11">
        <f t="shared" si="1"/>
        <v>195.3125</v>
      </c>
    </row>
    <row r="12" spans="2:7" x14ac:dyDescent="0.2">
      <c r="B12">
        <v>6</v>
      </c>
      <c r="D12">
        <v>2.04</v>
      </c>
      <c r="E12">
        <v>1.1599999999999999</v>
      </c>
      <c r="F12">
        <f t="shared" si="0"/>
        <v>0.98039215686274506</v>
      </c>
      <c r="G12">
        <f t="shared" si="1"/>
        <v>980.39215686274508</v>
      </c>
    </row>
    <row r="13" spans="2:7" x14ac:dyDescent="0.2">
      <c r="B13">
        <v>7</v>
      </c>
      <c r="D13">
        <v>4.41</v>
      </c>
      <c r="E13">
        <v>2.4900000000000002</v>
      </c>
      <c r="F13">
        <f t="shared" si="0"/>
        <v>0.45351473922902491</v>
      </c>
      <c r="G13">
        <f t="shared" si="1"/>
        <v>453.51473922902488</v>
      </c>
    </row>
    <row r="14" spans="2:7" x14ac:dyDescent="0.2">
      <c r="B14">
        <v>8</v>
      </c>
      <c r="D14">
        <v>12.02</v>
      </c>
      <c r="E14">
        <v>2.52</v>
      </c>
      <c r="F14">
        <f t="shared" si="0"/>
        <v>0.1663893510815308</v>
      </c>
      <c r="G14">
        <f t="shared" si="1"/>
        <v>166.3893510815308</v>
      </c>
    </row>
    <row r="15" spans="2:7" x14ac:dyDescent="0.2">
      <c r="B15">
        <v>9</v>
      </c>
      <c r="D15">
        <v>11.2</v>
      </c>
      <c r="E15">
        <v>12.87</v>
      </c>
      <c r="F15">
        <f t="shared" si="0"/>
        <v>0.17857142857142858</v>
      </c>
      <c r="G15">
        <f t="shared" si="1"/>
        <v>178.57142857142858</v>
      </c>
    </row>
    <row r="16" spans="2:7" x14ac:dyDescent="0.2">
      <c r="B16">
        <v>10</v>
      </c>
      <c r="D16">
        <v>10.42</v>
      </c>
      <c r="E16">
        <v>3.97</v>
      </c>
      <c r="F16">
        <f t="shared" si="0"/>
        <v>0.19193857965451055</v>
      </c>
      <c r="G16">
        <f t="shared" si="1"/>
        <v>191.93857965451056</v>
      </c>
    </row>
    <row r="18" spans="2:7" x14ac:dyDescent="0.2">
      <c r="F18" t="s">
        <v>9</v>
      </c>
      <c r="G18">
        <f>AVERAGE(G7:G16)</f>
        <v>390.42203967117109</v>
      </c>
    </row>
    <row r="19" spans="2:7" x14ac:dyDescent="0.2">
      <c r="F19" t="s">
        <v>10</v>
      </c>
      <c r="G19">
        <f>_xlfn.STDEV.S(G7:G16)</f>
        <v>274.20478406298167</v>
      </c>
    </row>
    <row r="21" spans="2:7" x14ac:dyDescent="0.2">
      <c r="B21" t="s">
        <v>2</v>
      </c>
      <c r="C21" t="s">
        <v>4</v>
      </c>
      <c r="D21" t="s">
        <v>3</v>
      </c>
      <c r="E21" t="s">
        <v>7</v>
      </c>
    </row>
    <row r="22" spans="2:7" x14ac:dyDescent="0.2">
      <c r="B22">
        <v>1</v>
      </c>
      <c r="C22">
        <v>1.9</v>
      </c>
      <c r="D22">
        <v>2.09</v>
      </c>
      <c r="E22">
        <f>C22/D22</f>
        <v>0.90909090909090906</v>
      </c>
      <c r="G22">
        <f>E22*1000</f>
        <v>909.09090909090901</v>
      </c>
    </row>
    <row r="23" spans="2:7" x14ac:dyDescent="0.2">
      <c r="B23">
        <v>2</v>
      </c>
      <c r="C23">
        <v>1.8</v>
      </c>
      <c r="D23">
        <v>2.8</v>
      </c>
      <c r="E23">
        <f t="shared" ref="E23:E31" si="2">C23/D23</f>
        <v>0.6428571428571429</v>
      </c>
      <c r="G23">
        <f t="shared" ref="G23:G31" si="3">E23*1000</f>
        <v>642.85714285714289</v>
      </c>
    </row>
    <row r="24" spans="2:7" x14ac:dyDescent="0.2">
      <c r="B24">
        <v>3</v>
      </c>
      <c r="C24">
        <v>1.7</v>
      </c>
      <c r="D24">
        <v>1.76</v>
      </c>
      <c r="E24">
        <f t="shared" si="2"/>
        <v>0.96590909090909083</v>
      </c>
      <c r="G24">
        <f t="shared" si="3"/>
        <v>965.90909090909088</v>
      </c>
    </row>
    <row r="25" spans="2:7" x14ac:dyDescent="0.2">
      <c r="B25">
        <v>3</v>
      </c>
      <c r="C25">
        <v>1.6</v>
      </c>
      <c r="D25">
        <v>1.01</v>
      </c>
      <c r="E25">
        <f t="shared" si="2"/>
        <v>1.5841584158415842</v>
      </c>
      <c r="G25">
        <f t="shared" si="3"/>
        <v>1584.1584158415842</v>
      </c>
    </row>
    <row r="26" spans="2:7" x14ac:dyDescent="0.2">
      <c r="B26">
        <v>5</v>
      </c>
      <c r="C26">
        <v>1.5</v>
      </c>
      <c r="D26">
        <v>2.59</v>
      </c>
      <c r="E26">
        <f t="shared" si="2"/>
        <v>0.57915057915057921</v>
      </c>
      <c r="G26">
        <f t="shared" si="3"/>
        <v>579.15057915057923</v>
      </c>
    </row>
    <row r="27" spans="2:7" x14ac:dyDescent="0.2">
      <c r="B27">
        <v>6</v>
      </c>
      <c r="C27">
        <v>1.4</v>
      </c>
      <c r="D27">
        <v>1.68</v>
      </c>
      <c r="E27">
        <f t="shared" si="2"/>
        <v>0.83333333333333326</v>
      </c>
      <c r="G27">
        <f t="shared" si="3"/>
        <v>833.33333333333326</v>
      </c>
    </row>
    <row r="28" spans="2:7" x14ac:dyDescent="0.2">
      <c r="B28">
        <v>7</v>
      </c>
      <c r="C28">
        <v>1.3</v>
      </c>
      <c r="D28">
        <v>3.96</v>
      </c>
      <c r="E28">
        <f t="shared" si="2"/>
        <v>0.32828282828282829</v>
      </c>
      <c r="G28">
        <f t="shared" si="3"/>
        <v>328.28282828282829</v>
      </c>
    </row>
    <row r="29" spans="2:7" x14ac:dyDescent="0.2">
      <c r="B29">
        <v>8</v>
      </c>
      <c r="C29">
        <v>1.2</v>
      </c>
      <c r="D29">
        <v>2.21</v>
      </c>
      <c r="E29">
        <f t="shared" si="2"/>
        <v>0.54298642533936647</v>
      </c>
      <c r="G29">
        <f t="shared" si="3"/>
        <v>542.98642533936652</v>
      </c>
    </row>
    <row r="30" spans="2:7" x14ac:dyDescent="0.2">
      <c r="B30">
        <v>9</v>
      </c>
      <c r="C30">
        <v>1.1000000000000001</v>
      </c>
      <c r="D30">
        <v>1.3</v>
      </c>
      <c r="E30">
        <f t="shared" si="2"/>
        <v>0.84615384615384615</v>
      </c>
      <c r="G30">
        <f t="shared" si="3"/>
        <v>846.15384615384619</v>
      </c>
    </row>
    <row r="31" spans="2:7" x14ac:dyDescent="0.2">
      <c r="B31">
        <v>10</v>
      </c>
      <c r="C31">
        <v>1</v>
      </c>
      <c r="D31">
        <v>1.34</v>
      </c>
      <c r="E31">
        <f t="shared" si="2"/>
        <v>0.74626865671641784</v>
      </c>
      <c r="G31">
        <f t="shared" si="3"/>
        <v>746.26865671641781</v>
      </c>
    </row>
    <row r="33" spans="6:7" x14ac:dyDescent="0.2">
      <c r="F33" t="s">
        <v>9</v>
      </c>
      <c r="G33">
        <f>AVERAGE(G22:G31)</f>
        <v>797.81912276750995</v>
      </c>
    </row>
    <row r="34" spans="6:7" x14ac:dyDescent="0.2">
      <c r="F34" t="s">
        <v>10</v>
      </c>
      <c r="G34">
        <f>_xlfn.STDEV.S(G22:G31)</f>
        <v>337.05477127330551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8"/>
  <sheetViews>
    <sheetView tabSelected="1" workbookViewId="0">
      <selection activeCell="G35" sqref="G35"/>
    </sheetView>
  </sheetViews>
  <sheetFormatPr baseColWidth="10" defaultRowHeight="15" x14ac:dyDescent="0.2"/>
  <cols>
    <col min="3" max="3" width="7.33203125" bestFit="1" customWidth="1"/>
    <col min="4" max="4" width="8.6640625" bestFit="1" customWidth="1"/>
    <col min="5" max="5" width="25.5" bestFit="1" customWidth="1"/>
    <col min="6" max="6" width="21.1640625" bestFit="1" customWidth="1"/>
    <col min="7" max="7" width="19.33203125" bestFit="1" customWidth="1"/>
  </cols>
  <sheetData>
    <row r="4" spans="2:12" x14ac:dyDescent="0.2">
      <c r="B4" t="s">
        <v>0</v>
      </c>
    </row>
    <row r="5" spans="2:12" x14ac:dyDescent="0.2">
      <c r="B5" t="s">
        <v>1</v>
      </c>
      <c r="C5" t="s">
        <v>5</v>
      </c>
    </row>
    <row r="7" spans="2:12" x14ac:dyDescent="0.2">
      <c r="B7" t="s">
        <v>2</v>
      </c>
      <c r="C7" t="s">
        <v>4</v>
      </c>
      <c r="D7" t="s">
        <v>6</v>
      </c>
      <c r="E7" t="s">
        <v>15</v>
      </c>
      <c r="F7" t="s">
        <v>7</v>
      </c>
      <c r="G7" t="s">
        <v>11</v>
      </c>
    </row>
    <row r="8" spans="2:12" x14ac:dyDescent="0.2">
      <c r="B8">
        <v>1</v>
      </c>
      <c r="C8">
        <v>2</v>
      </c>
      <c r="D8" s="1">
        <v>5.5</v>
      </c>
      <c r="E8" s="2">
        <f>D8/1000</f>
        <v>5.4999999999999997E-3</v>
      </c>
      <c r="F8" s="1">
        <f>2/D8</f>
        <v>0.36363636363636365</v>
      </c>
      <c r="G8" s="1">
        <f>F8*1000</f>
        <v>363.63636363636363</v>
      </c>
    </row>
    <row r="9" spans="2:12" x14ac:dyDescent="0.2">
      <c r="B9">
        <v>2</v>
      </c>
      <c r="C9">
        <v>2</v>
      </c>
      <c r="D9" s="1">
        <v>5.57</v>
      </c>
      <c r="E9" s="2">
        <f t="shared" ref="E9:E17" si="0">D9/1000</f>
        <v>5.5700000000000003E-3</v>
      </c>
      <c r="F9" s="1">
        <f t="shared" ref="F9:F17" si="1">2/D9</f>
        <v>0.35906642728904847</v>
      </c>
      <c r="G9" s="1">
        <f t="shared" ref="G9:G17" si="2">F9*1000</f>
        <v>359.06642728904848</v>
      </c>
      <c r="J9">
        <v>343</v>
      </c>
      <c r="K9" t="s">
        <v>12</v>
      </c>
    </row>
    <row r="10" spans="2:12" x14ac:dyDescent="0.2">
      <c r="B10">
        <v>3</v>
      </c>
      <c r="C10">
        <v>2</v>
      </c>
      <c r="D10" s="1">
        <v>5.47</v>
      </c>
      <c r="E10" s="2">
        <f t="shared" si="0"/>
        <v>5.47E-3</v>
      </c>
      <c r="F10" s="1">
        <f t="shared" si="1"/>
        <v>0.3656307129798903</v>
      </c>
      <c r="G10" s="1">
        <f t="shared" si="2"/>
        <v>365.63071297989029</v>
      </c>
    </row>
    <row r="11" spans="2:12" x14ac:dyDescent="0.2">
      <c r="B11">
        <v>3</v>
      </c>
      <c r="C11">
        <v>2</v>
      </c>
      <c r="D11" s="1">
        <v>5.59</v>
      </c>
      <c r="E11" s="2">
        <f t="shared" si="0"/>
        <v>5.5899999999999995E-3</v>
      </c>
      <c r="F11" s="1">
        <f t="shared" si="1"/>
        <v>0.35778175313059035</v>
      </c>
      <c r="G11" s="1">
        <f t="shared" si="2"/>
        <v>357.78175313059035</v>
      </c>
      <c r="J11" t="s">
        <v>13</v>
      </c>
      <c r="K11">
        <v>5.8300000000000001E-3</v>
      </c>
      <c r="L11" t="s">
        <v>12</v>
      </c>
    </row>
    <row r="12" spans="2:12" x14ac:dyDescent="0.2">
      <c r="B12">
        <v>5</v>
      </c>
      <c r="C12">
        <v>2</v>
      </c>
      <c r="D12" s="1">
        <v>6.6</v>
      </c>
      <c r="E12" s="2">
        <f t="shared" si="0"/>
        <v>6.6E-3</v>
      </c>
      <c r="F12" s="1">
        <f t="shared" si="1"/>
        <v>0.30303030303030304</v>
      </c>
      <c r="G12" s="1">
        <f t="shared" si="2"/>
        <v>303.03030303030306</v>
      </c>
      <c r="K12">
        <v>5.3</v>
      </c>
      <c r="L12" t="s">
        <v>14</v>
      </c>
    </row>
    <row r="13" spans="2:12" x14ac:dyDescent="0.2">
      <c r="B13">
        <v>6</v>
      </c>
      <c r="C13">
        <v>2</v>
      </c>
      <c r="D13" s="1">
        <v>6</v>
      </c>
      <c r="E13" s="2">
        <f t="shared" si="0"/>
        <v>6.0000000000000001E-3</v>
      </c>
      <c r="F13" s="1">
        <f t="shared" si="1"/>
        <v>0.33333333333333331</v>
      </c>
      <c r="G13" s="1">
        <f t="shared" si="2"/>
        <v>333.33333333333331</v>
      </c>
    </row>
    <row r="14" spans="2:12" x14ac:dyDescent="0.2">
      <c r="B14">
        <v>7</v>
      </c>
      <c r="C14">
        <v>2</v>
      </c>
      <c r="D14" s="1">
        <v>6.6</v>
      </c>
      <c r="E14" s="2">
        <f t="shared" si="0"/>
        <v>6.6E-3</v>
      </c>
      <c r="F14" s="1">
        <f t="shared" si="1"/>
        <v>0.30303030303030304</v>
      </c>
      <c r="G14" s="1">
        <f t="shared" si="2"/>
        <v>303.03030303030306</v>
      </c>
    </row>
    <row r="15" spans="2:12" x14ac:dyDescent="0.2">
      <c r="B15">
        <v>8</v>
      </c>
      <c r="C15">
        <v>2</v>
      </c>
      <c r="D15" s="1">
        <v>5.8</v>
      </c>
      <c r="E15" s="2">
        <f t="shared" si="0"/>
        <v>5.7999999999999996E-3</v>
      </c>
      <c r="F15" s="1">
        <f t="shared" si="1"/>
        <v>0.34482758620689657</v>
      </c>
      <c r="G15" s="1">
        <f t="shared" si="2"/>
        <v>344.82758620689657</v>
      </c>
    </row>
    <row r="16" spans="2:12" x14ac:dyDescent="0.2">
      <c r="B16">
        <v>9</v>
      </c>
      <c r="C16">
        <v>2</v>
      </c>
      <c r="D16" s="1">
        <v>5.81</v>
      </c>
      <c r="E16" s="2">
        <f t="shared" si="0"/>
        <v>5.8099999999999992E-3</v>
      </c>
      <c r="F16" s="1">
        <f t="shared" si="1"/>
        <v>0.34423407917383825</v>
      </c>
      <c r="G16" s="1">
        <f t="shared" si="2"/>
        <v>344.23407917383827</v>
      </c>
    </row>
    <row r="17" spans="2:7" x14ac:dyDescent="0.2">
      <c r="B17">
        <v>10</v>
      </c>
      <c r="C17">
        <v>2</v>
      </c>
      <c r="D17" s="1">
        <v>5.56</v>
      </c>
      <c r="E17" s="2">
        <f t="shared" si="0"/>
        <v>5.5599999999999998E-3</v>
      </c>
      <c r="F17" s="1">
        <f t="shared" si="1"/>
        <v>0.35971223021582738</v>
      </c>
      <c r="G17" s="1">
        <f t="shared" si="2"/>
        <v>359.71223021582739</v>
      </c>
    </row>
    <row r="19" spans="2:7" x14ac:dyDescent="0.2">
      <c r="F19" t="s">
        <v>9</v>
      </c>
      <c r="G19" s="1">
        <f>AVERAGE(G8:G17)</f>
        <v>343.42830920263947</v>
      </c>
    </row>
    <row r="20" spans="2:7" x14ac:dyDescent="0.2">
      <c r="F20" t="s">
        <v>10</v>
      </c>
      <c r="G20" s="1">
        <f>_xlfn.STDEV.S(G8:G17)</f>
        <v>23.536175360752292</v>
      </c>
    </row>
    <row r="22" spans="2:7" x14ac:dyDescent="0.2">
      <c r="B22" t="s">
        <v>2</v>
      </c>
      <c r="C22" t="s">
        <v>4</v>
      </c>
      <c r="D22" t="s">
        <v>3</v>
      </c>
      <c r="E22" t="s">
        <v>7</v>
      </c>
      <c r="F22" t="s">
        <v>15</v>
      </c>
    </row>
    <row r="23" spans="2:7" x14ac:dyDescent="0.2">
      <c r="B23">
        <v>1</v>
      </c>
      <c r="C23">
        <v>1.9</v>
      </c>
      <c r="D23" s="1">
        <v>5.77</v>
      </c>
      <c r="E23" s="1">
        <f>C23/D23</f>
        <v>0.3292894280762565</v>
      </c>
      <c r="F23">
        <f>D23/1000</f>
        <v>5.77E-3</v>
      </c>
      <c r="G23" s="1">
        <f>E23*1000</f>
        <v>329.28942807625651</v>
      </c>
    </row>
    <row r="24" spans="2:7" x14ac:dyDescent="0.2">
      <c r="B24">
        <v>2</v>
      </c>
      <c r="C24">
        <v>1.8</v>
      </c>
      <c r="D24" s="1">
        <v>5.23</v>
      </c>
      <c r="E24" s="1">
        <f t="shared" ref="E24:E33" si="3">C24/D24</f>
        <v>0.34416826003824091</v>
      </c>
      <c r="F24">
        <f t="shared" ref="F24:F32" si="4">D24/1000</f>
        <v>5.2300000000000003E-3</v>
      </c>
      <c r="G24" s="1">
        <f t="shared" ref="G24:G32" si="5">E24*1000</f>
        <v>344.16826003824093</v>
      </c>
    </row>
    <row r="25" spans="2:7" x14ac:dyDescent="0.2">
      <c r="B25">
        <v>3</v>
      </c>
      <c r="C25">
        <v>1.7</v>
      </c>
      <c r="D25" s="1">
        <v>4.92</v>
      </c>
      <c r="E25" s="1">
        <f t="shared" si="3"/>
        <v>0.34552845528455284</v>
      </c>
      <c r="F25">
        <f t="shared" si="4"/>
        <v>4.9199999999999999E-3</v>
      </c>
      <c r="G25" s="1">
        <f t="shared" si="5"/>
        <v>345.52845528455282</v>
      </c>
    </row>
    <row r="26" spans="2:7" x14ac:dyDescent="0.2">
      <c r="B26">
        <v>3</v>
      </c>
      <c r="C26">
        <v>1.6</v>
      </c>
      <c r="D26" s="1">
        <v>4.8</v>
      </c>
      <c r="E26" s="1">
        <f t="shared" si="3"/>
        <v>0.33333333333333337</v>
      </c>
      <c r="F26">
        <f t="shared" si="4"/>
        <v>4.7999999999999996E-3</v>
      </c>
      <c r="G26" s="1">
        <f t="shared" si="5"/>
        <v>333.33333333333337</v>
      </c>
    </row>
    <row r="27" spans="2:7" x14ac:dyDescent="0.2">
      <c r="B27">
        <v>5</v>
      </c>
      <c r="C27">
        <v>1.5</v>
      </c>
      <c r="D27" s="1">
        <v>4.7</v>
      </c>
      <c r="E27" s="1">
        <f t="shared" si="3"/>
        <v>0.31914893617021273</v>
      </c>
      <c r="F27">
        <f t="shared" si="4"/>
        <v>4.7000000000000002E-3</v>
      </c>
      <c r="G27" s="1">
        <f t="shared" si="5"/>
        <v>319.14893617021272</v>
      </c>
    </row>
    <row r="28" spans="2:7" x14ac:dyDescent="0.2">
      <c r="B28">
        <v>6</v>
      </c>
      <c r="C28">
        <v>1.4</v>
      </c>
      <c r="D28" s="1">
        <v>4.71</v>
      </c>
      <c r="E28" s="1">
        <f t="shared" si="3"/>
        <v>0.29723991507430997</v>
      </c>
      <c r="F28">
        <f t="shared" si="4"/>
        <v>4.7099999999999998E-3</v>
      </c>
      <c r="G28" s="1">
        <f t="shared" si="5"/>
        <v>297.23991507430998</v>
      </c>
    </row>
    <row r="29" spans="2:7" x14ac:dyDescent="0.2">
      <c r="B29">
        <v>7</v>
      </c>
      <c r="C29">
        <v>1.3</v>
      </c>
      <c r="D29" s="1">
        <v>4.4000000000000004</v>
      </c>
      <c r="E29" s="1">
        <f t="shared" si="3"/>
        <v>0.29545454545454541</v>
      </c>
      <c r="F29">
        <f t="shared" si="4"/>
        <v>4.4000000000000003E-3</v>
      </c>
      <c r="G29" s="1">
        <f t="shared" si="5"/>
        <v>295.45454545454544</v>
      </c>
    </row>
    <row r="30" spans="2:7" x14ac:dyDescent="0.2">
      <c r="B30">
        <v>8</v>
      </c>
      <c r="C30">
        <v>1.2</v>
      </c>
      <c r="D30" s="1">
        <v>3.35</v>
      </c>
      <c r="E30" s="1">
        <f t="shared" si="3"/>
        <v>0.35820895522388058</v>
      </c>
      <c r="F30">
        <f t="shared" si="4"/>
        <v>3.3500000000000001E-3</v>
      </c>
      <c r="G30" s="1">
        <f t="shared" si="5"/>
        <v>358.20895522388059</v>
      </c>
    </row>
    <row r="31" spans="2:7" x14ac:dyDescent="0.2">
      <c r="B31">
        <v>9</v>
      </c>
      <c r="C31">
        <v>1.1000000000000001</v>
      </c>
      <c r="D31" s="1">
        <v>3.5</v>
      </c>
      <c r="E31" s="1">
        <f t="shared" si="3"/>
        <v>0.31428571428571433</v>
      </c>
      <c r="F31">
        <f t="shared" si="4"/>
        <v>3.5000000000000001E-3</v>
      </c>
      <c r="G31" s="1">
        <f t="shared" si="5"/>
        <v>314.28571428571433</v>
      </c>
    </row>
    <row r="32" spans="2:7" x14ac:dyDescent="0.2">
      <c r="B32">
        <v>10</v>
      </c>
      <c r="C32">
        <v>1</v>
      </c>
      <c r="D32" s="1">
        <v>3.2</v>
      </c>
      <c r="E32" s="1">
        <f t="shared" si="3"/>
        <v>0.3125</v>
      </c>
      <c r="F32">
        <f t="shared" si="4"/>
        <v>3.2000000000000002E-3</v>
      </c>
      <c r="G32" s="1">
        <f t="shared" si="5"/>
        <v>312.5</v>
      </c>
    </row>
    <row r="33" spans="3:7" x14ac:dyDescent="0.2">
      <c r="C33">
        <v>0</v>
      </c>
      <c r="D33" s="1">
        <v>0</v>
      </c>
      <c r="E33" s="1" t="e">
        <f t="shared" si="3"/>
        <v>#DIV/0!</v>
      </c>
      <c r="F33">
        <v>0</v>
      </c>
      <c r="G33" s="1"/>
    </row>
    <row r="34" spans="3:7" x14ac:dyDescent="0.2">
      <c r="F34" t="s">
        <v>9</v>
      </c>
      <c r="G34" s="1">
        <f>AVERAGE(G23:G32)</f>
        <v>324.91575429410466</v>
      </c>
    </row>
    <row r="35" spans="3:7" x14ac:dyDescent="0.2">
      <c r="F35" t="s">
        <v>10</v>
      </c>
      <c r="G35" s="1">
        <f>_xlfn.STDEV.S(G23:G32)</f>
        <v>20.892008323992787</v>
      </c>
    </row>
    <row r="38" spans="3:7" x14ac:dyDescent="0.2">
      <c r="C38">
        <v>1</v>
      </c>
      <c r="D38">
        <v>3.71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Versuch (alt)</vt:lpstr>
      <vt:lpstr>Versuch (neu)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Microsoft Office-Anwender</cp:lastModifiedBy>
  <dcterms:created xsi:type="dcterms:W3CDTF">2017-12-04T12:02:03Z</dcterms:created>
  <dcterms:modified xsi:type="dcterms:W3CDTF">2017-12-13T13:42:37Z</dcterms:modified>
</cp:coreProperties>
</file>