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amilie/Desktop/Schule/5. Klasse/Physik/PAM/PAM HOG/"/>
    </mc:Choice>
  </mc:AlternateContent>
  <bookViews>
    <workbookView xWindow="0" yWindow="460" windowWidth="25600" windowHeight="1428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F24" i="1"/>
  <c r="E25" i="1"/>
  <c r="F25" i="1"/>
  <c r="E26" i="1"/>
  <c r="F26" i="1"/>
  <c r="E27" i="1"/>
  <c r="F27" i="1"/>
  <c r="E28" i="1"/>
  <c r="F28" i="1"/>
  <c r="E44" i="1"/>
  <c r="E43" i="1"/>
  <c r="E42" i="1"/>
  <c r="E41" i="1"/>
  <c r="E40" i="1"/>
  <c r="E12" i="1"/>
  <c r="E11" i="1"/>
  <c r="E10" i="1"/>
  <c r="E9" i="1"/>
  <c r="E8" i="1"/>
  <c r="F8" i="1"/>
  <c r="F9" i="1"/>
  <c r="F10" i="1"/>
  <c r="F11" i="1"/>
  <c r="F12" i="1"/>
  <c r="F14" i="1"/>
  <c r="F40" i="1"/>
  <c r="F41" i="1"/>
  <c r="F42" i="1"/>
  <c r="F43" i="1"/>
  <c r="F44" i="1"/>
  <c r="F47" i="1"/>
  <c r="F48" i="1"/>
  <c r="F46" i="1"/>
  <c r="F31" i="1"/>
  <c r="F32" i="1"/>
  <c r="F30" i="1"/>
  <c r="F15" i="1"/>
  <c r="F16" i="1"/>
</calcChain>
</file>

<file path=xl/sharedStrings.xml><?xml version="1.0" encoding="utf-8"?>
<sst xmlns="http://schemas.openxmlformats.org/spreadsheetml/2006/main" count="27" uniqueCount="15">
  <si>
    <t>Praktikum HOG</t>
  </si>
  <si>
    <t>Feder 1</t>
  </si>
  <si>
    <t>Gewicht in kg</t>
  </si>
  <si>
    <t>Wirkende Kraft F in N</t>
  </si>
  <si>
    <t>Federkonstante (Vorberechnung)</t>
  </si>
  <si>
    <t>Feder 2</t>
  </si>
  <si>
    <t>Feder 1 + 2</t>
  </si>
  <si>
    <t>Mittelwert D</t>
  </si>
  <si>
    <t>Mittelwert D2</t>
  </si>
  <si>
    <t>Mittelwert D1</t>
  </si>
  <si>
    <t>0,22 m</t>
  </si>
  <si>
    <t>0,43m</t>
  </si>
  <si>
    <t>Deformation x in m</t>
  </si>
  <si>
    <t>Standardabweichung</t>
  </si>
  <si>
    <t>Fehler vom 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</si>
</sst>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4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</cellXfs>
  <cellStyles count="1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Feder 1 mit D1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Feder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Tabelle1!$D$7:$D$12</c:f>
              <c:numCache>
                <c:formatCode>0.000</c:formatCode>
                <c:ptCount val="6"/>
                <c:pt idx="0">
                  <c:v>0.0</c:v>
                </c:pt>
                <c:pt idx="1">
                  <c:v>0.32</c:v>
                </c:pt>
                <c:pt idx="2">
                  <c:v>0.635</c:v>
                </c:pt>
                <c:pt idx="3">
                  <c:v>0.94</c:v>
                </c:pt>
                <c:pt idx="4">
                  <c:v>1.24</c:v>
                </c:pt>
                <c:pt idx="5">
                  <c:v>1.51</c:v>
                </c:pt>
              </c:numCache>
            </c:numRef>
          </c:xVal>
          <c:yVal>
            <c:numRef>
              <c:f>Tabelle1!$E$7:$E$12</c:f>
              <c:numCache>
                <c:formatCode>0.000</c:formatCode>
                <c:ptCount val="6"/>
                <c:pt idx="0">
                  <c:v>0.0</c:v>
                </c:pt>
                <c:pt idx="1">
                  <c:v>0.981</c:v>
                </c:pt>
                <c:pt idx="2">
                  <c:v>1.962</c:v>
                </c:pt>
                <c:pt idx="3">
                  <c:v>2.943</c:v>
                </c:pt>
                <c:pt idx="4">
                  <c:v>3.924</c:v>
                </c:pt>
                <c:pt idx="5">
                  <c:v>4.905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E70-49E8-9920-3ACAD6C0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675904"/>
        <c:axId val="-578636080"/>
      </c:scatterChart>
      <c:valAx>
        <c:axId val="-6066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latin typeface="Arial" panose="020B0604020202020204" pitchFamily="34" charset="0"/>
                    <a:cs typeface="Arial" panose="020B0604020202020204" pitchFamily="34" charset="0"/>
                  </a:rPr>
                  <a:t>Deformation x in 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78636080"/>
        <c:crosses val="autoZero"/>
        <c:crossBetween val="midCat"/>
      </c:valAx>
      <c:valAx>
        <c:axId val="-5786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latin typeface="Arial" panose="020B0604020202020204" pitchFamily="34" charset="0"/>
                    <a:cs typeface="Arial" panose="020B0604020202020204" pitchFamily="34" charset="0"/>
                  </a:rPr>
                  <a:t>Wirkende</a:t>
                </a:r>
                <a:r>
                  <a:rPr lang="de-CH"/>
                  <a:t> Kraft F in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066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Feder 2 mit 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Feder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Tabelle1!$D$23:$D$28</c:f>
              <c:numCache>
                <c:formatCode>0.000</c:formatCode>
                <c:ptCount val="6"/>
                <c:pt idx="0">
                  <c:v>0.0</c:v>
                </c:pt>
                <c:pt idx="1">
                  <c:v>0.05</c:v>
                </c:pt>
                <c:pt idx="2">
                  <c:v>0.09</c:v>
                </c:pt>
                <c:pt idx="3">
                  <c:v>0.14</c:v>
                </c:pt>
                <c:pt idx="4">
                  <c:v>0.19</c:v>
                </c:pt>
                <c:pt idx="5">
                  <c:v>0.24</c:v>
                </c:pt>
              </c:numCache>
            </c:numRef>
          </c:xVal>
          <c:yVal>
            <c:numRef>
              <c:f>Tabelle1!$E$23:$E$28</c:f>
              <c:numCache>
                <c:formatCode>0.000</c:formatCode>
                <c:ptCount val="6"/>
                <c:pt idx="0">
                  <c:v>0.0</c:v>
                </c:pt>
                <c:pt idx="1">
                  <c:v>0.981</c:v>
                </c:pt>
                <c:pt idx="2">
                  <c:v>1.962</c:v>
                </c:pt>
                <c:pt idx="3">
                  <c:v>2.943</c:v>
                </c:pt>
                <c:pt idx="4">
                  <c:v>3.924</c:v>
                </c:pt>
                <c:pt idx="5">
                  <c:v>4.905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F42-406F-9514-DD23EA886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8576752"/>
        <c:axId val="-578572992"/>
      </c:scatterChart>
      <c:valAx>
        <c:axId val="-5785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latin typeface="Arial" panose="020B0604020202020204" pitchFamily="34" charset="0"/>
                    <a:cs typeface="Arial" panose="020B0604020202020204" pitchFamily="34" charset="0"/>
                  </a:rPr>
                  <a:t>Deformation x in 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78572992"/>
        <c:crosses val="autoZero"/>
        <c:crossBetween val="midCat"/>
      </c:valAx>
      <c:valAx>
        <c:axId val="-5785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Wirkende Kraft F in N</a:t>
                </a:r>
                <a:endParaRPr lang="de-CH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785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Feder 1+ 2 mit 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Tabelle1!$D$39:$D$44</c:f>
              <c:numCache>
                <c:formatCode>0.000</c:formatCode>
                <c:ptCount val="6"/>
                <c:pt idx="0">
                  <c:v>0.0</c:v>
                </c:pt>
                <c:pt idx="1">
                  <c:v>0.365</c:v>
                </c:pt>
                <c:pt idx="2">
                  <c:v>0.73</c:v>
                </c:pt>
                <c:pt idx="3">
                  <c:v>1.08</c:v>
                </c:pt>
                <c:pt idx="4">
                  <c:v>1.45</c:v>
                </c:pt>
                <c:pt idx="5">
                  <c:v>1.735</c:v>
                </c:pt>
              </c:numCache>
            </c:numRef>
          </c:xVal>
          <c:yVal>
            <c:numRef>
              <c:f>Tabelle1!$E$39:$E$44</c:f>
              <c:numCache>
                <c:formatCode>0.000</c:formatCode>
                <c:ptCount val="6"/>
                <c:pt idx="0">
                  <c:v>0.0</c:v>
                </c:pt>
                <c:pt idx="1">
                  <c:v>0.981</c:v>
                </c:pt>
                <c:pt idx="2">
                  <c:v>1.962</c:v>
                </c:pt>
                <c:pt idx="3">
                  <c:v>2.943</c:v>
                </c:pt>
                <c:pt idx="4">
                  <c:v>3.924</c:v>
                </c:pt>
                <c:pt idx="5">
                  <c:v>4.905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293-4C3B-9A9B-461FE24BE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6077040"/>
        <c:axId val="-646073696"/>
      </c:scatterChart>
      <c:valAx>
        <c:axId val="-64607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latin typeface="Arial" panose="020B0604020202020204" pitchFamily="34" charset="0"/>
                    <a:cs typeface="Arial" panose="020B0604020202020204" pitchFamily="34" charset="0"/>
                  </a:rPr>
                  <a:t>Deformation x in 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46073696"/>
        <c:crosses val="autoZero"/>
        <c:crossBetween val="midCat"/>
      </c:valAx>
      <c:valAx>
        <c:axId val="-6460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latin typeface="Arial" panose="020B0604020202020204" pitchFamily="34" charset="0"/>
                    <a:cs typeface="Arial" panose="020B0604020202020204" pitchFamily="34" charset="0"/>
                  </a:rPr>
                  <a:t>Wirkende Kraft F in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4607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465245</xdr:colOff>
      <xdr:row>3</xdr:row>
      <xdr:rowOff>124873</xdr:rowOff>
    </xdr:from>
    <xdr:to>
      <xdr:col>14</xdr:col>
      <xdr:colOff>465244</xdr:colOff>
      <xdr:row>18</xdr:row>
      <xdr:rowOff>95376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E56635F0-2059-437B-92CF-DB0046758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474305</xdr:colOff>
      <xdr:row>19</xdr:row>
      <xdr:rowOff>149737</xdr:rowOff>
    </xdr:from>
    <xdr:to>
      <xdr:col>14</xdr:col>
      <xdr:colOff>474304</xdr:colOff>
      <xdr:row>34</xdr:row>
      <xdr:rowOff>120240</xdr:rowOff>
    </xdr:to>
    <xdr:graphicFrame macro="">
      <xdr:nvGraphicFramePr>
        <xdr:cNvPr id="4" name="Diagramm 3">
          <a:extLst>
            <a:ext uri="{FF2B5EF4-FFF2-40B4-BE49-F238E27FC236}">
              <a16:creationId xmlns="" xmlns:a16="http://schemas.microsoft.com/office/drawing/2014/main" id="{547B0F59-25D4-4809-A95E-11956217F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455960</xdr:colOff>
      <xdr:row>37</xdr:row>
      <xdr:rowOff>47318</xdr:rowOff>
    </xdr:from>
    <xdr:to>
      <xdr:col>14</xdr:col>
      <xdr:colOff>455959</xdr:colOff>
      <xdr:row>52</xdr:row>
      <xdr:rowOff>28063</xdr:rowOff>
    </xdr:to>
    <xdr:graphicFrame macro="">
      <xdr:nvGraphicFramePr>
        <xdr:cNvPr id="5" name="Diagramm 4">
          <a:extLst>
            <a:ext uri="{FF2B5EF4-FFF2-40B4-BE49-F238E27FC236}">
              <a16:creationId xmlns="" xmlns:a16="http://schemas.microsoft.com/office/drawing/2014/main" id="{B0558B2C-A66A-4D43-B66C-CC5BCFDFC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8"/>
  <sheetViews>
    <sheetView tabSelected="1" topLeftCell="B1" zoomScale="93" workbookViewId="0">
      <selection activeCell="F31" sqref="F31"/>
    </sheetView>
  </sheetViews>
  <sheetFormatPr baseColWidth="10" defaultRowHeight="14" x14ac:dyDescent="0.15"/>
  <cols>
    <col min="1" max="1" width="10.83203125" style="1"/>
    <col min="2" max="2" width="34.5" style="1" bestFit="1" customWidth="1"/>
    <col min="3" max="3" width="14" style="1" bestFit="1" customWidth="1"/>
    <col min="4" max="4" width="19.1640625" style="1" bestFit="1" customWidth="1"/>
    <col min="5" max="5" width="22" style="1" bestFit="1" customWidth="1"/>
    <col min="6" max="6" width="34.33203125" style="1" bestFit="1" customWidth="1"/>
    <col min="7" max="16384" width="10.83203125" style="1"/>
  </cols>
  <sheetData>
    <row r="3" spans="2:6" ht="30" x14ac:dyDescent="0.3">
      <c r="B3" s="2" t="s">
        <v>0</v>
      </c>
    </row>
    <row r="5" spans="2:6" x14ac:dyDescent="0.15">
      <c r="B5" s="1" t="s">
        <v>1</v>
      </c>
      <c r="C5" s="1" t="s">
        <v>10</v>
      </c>
    </row>
    <row r="6" spans="2:6" x14ac:dyDescent="0.15">
      <c r="C6" s="1" t="s">
        <v>2</v>
      </c>
      <c r="D6" s="1" t="s">
        <v>12</v>
      </c>
      <c r="E6" s="1" t="s">
        <v>3</v>
      </c>
      <c r="F6" s="1" t="s">
        <v>4</v>
      </c>
    </row>
    <row r="7" spans="2:6" x14ac:dyDescent="0.15">
      <c r="B7" s="1">
        <v>0</v>
      </c>
      <c r="C7" s="1">
        <v>0</v>
      </c>
      <c r="D7" s="3">
        <v>0</v>
      </c>
      <c r="E7" s="3">
        <v>0</v>
      </c>
      <c r="F7" s="3">
        <v>0</v>
      </c>
    </row>
    <row r="8" spans="2:6" x14ac:dyDescent="0.15">
      <c r="B8" s="1">
        <v>1</v>
      </c>
      <c r="C8" s="1">
        <v>0.1</v>
      </c>
      <c r="D8" s="3">
        <v>0.32</v>
      </c>
      <c r="E8" s="3">
        <f>C8*9.81</f>
        <v>0.98100000000000009</v>
      </c>
      <c r="F8" s="3">
        <f>E8/D8</f>
        <v>3.0656250000000003</v>
      </c>
    </row>
    <row r="9" spans="2:6" x14ac:dyDescent="0.15">
      <c r="B9" s="1">
        <v>2</v>
      </c>
      <c r="C9" s="1">
        <v>0.2</v>
      </c>
      <c r="D9" s="3">
        <v>0.63500000000000001</v>
      </c>
      <c r="E9" s="3">
        <f>C9*9.81</f>
        <v>1.9620000000000002</v>
      </c>
      <c r="F9" s="3">
        <f>E9/D9</f>
        <v>3.0897637795275594</v>
      </c>
    </row>
    <row r="10" spans="2:6" x14ac:dyDescent="0.15">
      <c r="B10" s="1">
        <v>3</v>
      </c>
      <c r="C10" s="1">
        <v>0.3</v>
      </c>
      <c r="D10" s="3">
        <v>0.94</v>
      </c>
      <c r="E10" s="3">
        <f>C10*9.81</f>
        <v>2.9430000000000001</v>
      </c>
      <c r="F10" s="3">
        <f>E10/D10</f>
        <v>3.1308510638297875</v>
      </c>
    </row>
    <row r="11" spans="2:6" x14ac:dyDescent="0.15">
      <c r="B11" s="1">
        <v>4</v>
      </c>
      <c r="C11" s="1">
        <v>0.4</v>
      </c>
      <c r="D11" s="3">
        <v>1.24</v>
      </c>
      <c r="E11" s="3">
        <f>C11*9.81</f>
        <v>3.9240000000000004</v>
      </c>
      <c r="F11" s="3">
        <f>E11/D11</f>
        <v>3.1645161290322585</v>
      </c>
    </row>
    <row r="12" spans="2:6" x14ac:dyDescent="0.15">
      <c r="B12" s="1">
        <v>5</v>
      </c>
      <c r="C12" s="1">
        <v>0.5</v>
      </c>
      <c r="D12" s="3">
        <v>1.51</v>
      </c>
      <c r="E12" s="3">
        <f>C12*9.81</f>
        <v>4.9050000000000002</v>
      </c>
      <c r="F12" s="3">
        <f>E12/D12</f>
        <v>3.2483443708609272</v>
      </c>
    </row>
    <row r="13" spans="2:6" x14ac:dyDescent="0.15">
      <c r="D13" s="3"/>
      <c r="E13" s="3"/>
      <c r="F13" s="3"/>
    </row>
    <row r="14" spans="2:6" x14ac:dyDescent="0.15">
      <c r="D14" s="3"/>
      <c r="E14" s="3" t="s">
        <v>9</v>
      </c>
      <c r="F14" s="3">
        <f>AVERAGE(F8:F13)</f>
        <v>3.1398200686501063</v>
      </c>
    </row>
    <row r="15" spans="2:6" x14ac:dyDescent="0.15">
      <c r="D15" s="3"/>
      <c r="E15" s="3" t="s">
        <v>13</v>
      </c>
      <c r="F15" s="3">
        <f>_xlfn.STDEV.S(F8:F12)</f>
        <v>7.1551385222309541E-2</v>
      </c>
    </row>
    <row r="16" spans="2:6" x14ac:dyDescent="0.15">
      <c r="D16" s="3"/>
      <c r="E16" s="3" t="s">
        <v>14</v>
      </c>
      <c r="F16" s="3">
        <f>F15/SQRT(5)</f>
        <v>3.1998752248271603E-2</v>
      </c>
    </row>
    <row r="17" spans="2:6" x14ac:dyDescent="0.15">
      <c r="D17" s="3"/>
      <c r="E17" s="3"/>
      <c r="F17" s="3"/>
    </row>
    <row r="18" spans="2:6" x14ac:dyDescent="0.15">
      <c r="D18" s="3"/>
      <c r="E18" s="3"/>
      <c r="F18" s="3"/>
    </row>
    <row r="19" spans="2:6" x14ac:dyDescent="0.15">
      <c r="D19" s="3"/>
      <c r="E19" s="3"/>
      <c r="F19" s="3"/>
    </row>
    <row r="20" spans="2:6" x14ac:dyDescent="0.15">
      <c r="D20" s="3"/>
      <c r="E20" s="3"/>
      <c r="F20" s="3"/>
    </row>
    <row r="21" spans="2:6" x14ac:dyDescent="0.15">
      <c r="B21" s="1" t="s">
        <v>5</v>
      </c>
      <c r="C21" s="1">
        <v>0.18</v>
      </c>
      <c r="D21" s="3"/>
      <c r="E21" s="3"/>
      <c r="F21" s="3"/>
    </row>
    <row r="22" spans="2:6" x14ac:dyDescent="0.15">
      <c r="C22" s="1" t="s">
        <v>2</v>
      </c>
      <c r="D22" s="3" t="s">
        <v>12</v>
      </c>
      <c r="E22" s="3" t="s">
        <v>3</v>
      </c>
      <c r="F22" s="3" t="s">
        <v>4</v>
      </c>
    </row>
    <row r="23" spans="2:6" x14ac:dyDescent="0.15">
      <c r="B23" s="1">
        <v>0</v>
      </c>
      <c r="C23" s="1">
        <v>0</v>
      </c>
      <c r="D23" s="3">
        <v>0</v>
      </c>
      <c r="E23" s="3">
        <v>0</v>
      </c>
      <c r="F23" s="3">
        <v>0</v>
      </c>
    </row>
    <row r="24" spans="2:6" x14ac:dyDescent="0.15">
      <c r="B24" s="1">
        <v>1</v>
      </c>
      <c r="C24" s="1">
        <v>0.1</v>
      </c>
      <c r="D24" s="3">
        <v>0.05</v>
      </c>
      <c r="E24" s="3">
        <f>C24*9.81</f>
        <v>0.98100000000000009</v>
      </c>
      <c r="F24" s="3">
        <f>E24/D24</f>
        <v>19.62</v>
      </c>
    </row>
    <row r="25" spans="2:6" x14ac:dyDescent="0.15">
      <c r="B25" s="1">
        <v>2</v>
      </c>
      <c r="C25" s="1">
        <v>0.2</v>
      </c>
      <c r="D25" s="3">
        <v>0.09</v>
      </c>
      <c r="E25" s="3">
        <f>C25*9.81</f>
        <v>1.9620000000000002</v>
      </c>
      <c r="F25" s="3">
        <f>E25/D25</f>
        <v>21.800000000000004</v>
      </c>
    </row>
    <row r="26" spans="2:6" x14ac:dyDescent="0.15">
      <c r="B26" s="1">
        <v>3</v>
      </c>
      <c r="C26" s="1">
        <v>0.3</v>
      </c>
      <c r="D26" s="3">
        <v>0.14000000000000001</v>
      </c>
      <c r="E26" s="3">
        <f>C26*9.81</f>
        <v>2.9430000000000001</v>
      </c>
      <c r="F26" s="3">
        <f>E26/D26</f>
        <v>21.021428571428569</v>
      </c>
    </row>
    <row r="27" spans="2:6" x14ac:dyDescent="0.15">
      <c r="B27" s="1">
        <v>4</v>
      </c>
      <c r="C27" s="1">
        <v>0.4</v>
      </c>
      <c r="D27" s="3">
        <v>0.19</v>
      </c>
      <c r="E27" s="3">
        <f>C27*9.81</f>
        <v>3.9240000000000004</v>
      </c>
      <c r="F27" s="3">
        <f>E27/D27</f>
        <v>20.652631578947371</v>
      </c>
    </row>
    <row r="28" spans="2:6" x14ac:dyDescent="0.15">
      <c r="B28" s="1">
        <v>5</v>
      </c>
      <c r="C28" s="1">
        <v>0.5</v>
      </c>
      <c r="D28" s="3">
        <v>0.24</v>
      </c>
      <c r="E28" s="3">
        <f>C28*9.81</f>
        <v>4.9050000000000002</v>
      </c>
      <c r="F28" s="3">
        <f>E28/D28</f>
        <v>20.437500000000004</v>
      </c>
    </row>
    <row r="29" spans="2:6" x14ac:dyDescent="0.15">
      <c r="D29" s="3"/>
      <c r="E29" s="3"/>
      <c r="F29" s="3"/>
    </row>
    <row r="30" spans="2:6" x14ac:dyDescent="0.15">
      <c r="D30" s="3"/>
      <c r="E30" s="3" t="s">
        <v>8</v>
      </c>
      <c r="F30" s="3">
        <f>AVERAGE(F24:F28)</f>
        <v>20.706312030075189</v>
      </c>
    </row>
    <row r="31" spans="2:6" x14ac:dyDescent="0.15">
      <c r="D31" s="3"/>
      <c r="E31" s="3" t="s">
        <v>13</v>
      </c>
      <c r="F31" s="3">
        <f>_xlfn.STDEV.S(F24:F28)</f>
        <v>0.79854040837412921</v>
      </c>
    </row>
    <row r="32" spans="2:6" x14ac:dyDescent="0.15">
      <c r="D32" s="3"/>
      <c r="E32" s="3" t="s">
        <v>14</v>
      </c>
      <c r="F32" s="3">
        <f>F31/SQRT(5)</f>
        <v>0.357118127180999</v>
      </c>
    </row>
    <row r="33" spans="2:6" x14ac:dyDescent="0.15">
      <c r="D33" s="3"/>
      <c r="E33" s="3"/>
      <c r="F33" s="3"/>
    </row>
    <row r="34" spans="2:6" x14ac:dyDescent="0.15">
      <c r="D34" s="3"/>
      <c r="E34" s="3"/>
      <c r="F34" s="3"/>
    </row>
    <row r="35" spans="2:6" x14ac:dyDescent="0.15">
      <c r="D35" s="3"/>
      <c r="E35" s="3"/>
      <c r="F35" s="3"/>
    </row>
    <row r="36" spans="2:6" x14ac:dyDescent="0.15">
      <c r="D36" s="3"/>
      <c r="E36" s="3"/>
      <c r="F36" s="3"/>
    </row>
    <row r="37" spans="2:6" x14ac:dyDescent="0.15">
      <c r="B37" s="1" t="s">
        <v>6</v>
      </c>
      <c r="C37" s="1" t="s">
        <v>11</v>
      </c>
      <c r="D37" s="3"/>
      <c r="E37" s="3"/>
      <c r="F37" s="3"/>
    </row>
    <row r="38" spans="2:6" x14ac:dyDescent="0.15">
      <c r="C38" s="1" t="s">
        <v>2</v>
      </c>
      <c r="D38" s="3" t="s">
        <v>12</v>
      </c>
      <c r="E38" s="3" t="s">
        <v>3</v>
      </c>
      <c r="F38" s="3" t="s">
        <v>4</v>
      </c>
    </row>
    <row r="39" spans="2:6" x14ac:dyDescent="0.15">
      <c r="B39" s="1">
        <v>0</v>
      </c>
      <c r="C39" s="1">
        <v>0</v>
      </c>
      <c r="D39" s="3">
        <v>0</v>
      </c>
      <c r="E39" s="3">
        <v>0</v>
      </c>
      <c r="F39" s="3">
        <v>0</v>
      </c>
    </row>
    <row r="40" spans="2:6" x14ac:dyDescent="0.15">
      <c r="B40" s="1">
        <v>1</v>
      </c>
      <c r="C40" s="1">
        <v>0.1</v>
      </c>
      <c r="D40" s="3">
        <v>0.36499999999999999</v>
      </c>
      <c r="E40" s="3">
        <f>C40*9.81</f>
        <v>0.98100000000000009</v>
      </c>
      <c r="F40" s="3">
        <f>E40/D40</f>
        <v>2.6876712328767125</v>
      </c>
    </row>
    <row r="41" spans="2:6" x14ac:dyDescent="0.15">
      <c r="B41" s="1">
        <v>2</v>
      </c>
      <c r="C41" s="1">
        <v>0.2</v>
      </c>
      <c r="D41" s="3">
        <v>0.73</v>
      </c>
      <c r="E41" s="3">
        <f>C41*9.81</f>
        <v>1.9620000000000002</v>
      </c>
      <c r="F41" s="3">
        <f>E41/D41</f>
        <v>2.6876712328767125</v>
      </c>
    </row>
    <row r="42" spans="2:6" x14ac:dyDescent="0.15">
      <c r="B42" s="1">
        <v>3</v>
      </c>
      <c r="C42" s="1">
        <v>0.3</v>
      </c>
      <c r="D42" s="3">
        <v>1.08</v>
      </c>
      <c r="E42" s="3">
        <f>C42*9.81</f>
        <v>2.9430000000000001</v>
      </c>
      <c r="F42" s="3">
        <f>E42/D42</f>
        <v>2.7250000000000001</v>
      </c>
    </row>
    <row r="43" spans="2:6" x14ac:dyDescent="0.15">
      <c r="B43" s="1">
        <v>4</v>
      </c>
      <c r="C43" s="1">
        <v>0.4</v>
      </c>
      <c r="D43" s="3">
        <v>1.45</v>
      </c>
      <c r="E43" s="3">
        <f>C43*9.81</f>
        <v>3.9240000000000004</v>
      </c>
      <c r="F43" s="3">
        <f>E43/D43</f>
        <v>2.7062068965517243</v>
      </c>
    </row>
    <row r="44" spans="2:6" x14ac:dyDescent="0.15">
      <c r="B44" s="1">
        <v>5</v>
      </c>
      <c r="C44" s="1">
        <v>0.5</v>
      </c>
      <c r="D44" s="3">
        <v>1.7350000000000001</v>
      </c>
      <c r="E44" s="3">
        <f>C44*9.81</f>
        <v>4.9050000000000002</v>
      </c>
      <c r="F44" s="3">
        <f>E44/D44</f>
        <v>2.8270893371757926</v>
      </c>
    </row>
    <row r="45" spans="2:6" x14ac:dyDescent="0.15">
      <c r="D45" s="3"/>
      <c r="E45" s="3"/>
      <c r="F45" s="3"/>
    </row>
    <row r="46" spans="2:6" x14ac:dyDescent="0.15">
      <c r="D46" s="3"/>
      <c r="E46" s="3" t="s">
        <v>7</v>
      </c>
      <c r="F46" s="3">
        <f>AVERAGE(F40:F44)</f>
        <v>2.7267277398961882</v>
      </c>
    </row>
    <row r="47" spans="2:6" x14ac:dyDescent="0.15">
      <c r="D47" s="3"/>
      <c r="E47" s="3" t="s">
        <v>13</v>
      </c>
      <c r="F47" s="3">
        <f>_xlfn.STDEV.S(F40:F44)</f>
        <v>5.8196567309324848E-2</v>
      </c>
    </row>
    <row r="48" spans="2:6" x14ac:dyDescent="0.15">
      <c r="D48" s="3"/>
      <c r="E48" s="3" t="s">
        <v>14</v>
      </c>
      <c r="F48" s="3">
        <f>F47/SQRT(5)</f>
        <v>2.6026296112158478E-2</v>
      </c>
    </row>
  </sheetData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Elsener</dc:creator>
  <cp:lastModifiedBy>Microsoft Office-Anwender</cp:lastModifiedBy>
  <dcterms:created xsi:type="dcterms:W3CDTF">2017-10-30T11:47:38Z</dcterms:created>
  <dcterms:modified xsi:type="dcterms:W3CDTF">2017-12-08T10:25:48Z</dcterms:modified>
</cp:coreProperties>
</file>