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mihso\Documents\Study-data\Labs\2.4.1\"/>
    </mc:Choice>
  </mc:AlternateContent>
  <xr:revisionPtr revIDLastSave="0" documentId="13_ncr:1_{75A8DB27-A51A-41DC-AED8-F3952B0954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1" l="1"/>
  <c r="H3" i="1"/>
  <c r="G3" i="1" s="1"/>
  <c r="H4" i="1"/>
  <c r="G4" i="1" s="1"/>
  <c r="H5" i="1"/>
  <c r="G5" i="1" s="1"/>
  <c r="H6" i="1"/>
  <c r="G6" i="1" s="1"/>
  <c r="H7" i="1"/>
  <c r="G7" i="1" s="1"/>
  <c r="H8" i="1"/>
  <c r="G8" i="1" s="1"/>
  <c r="H9" i="1"/>
  <c r="G9" i="1" s="1"/>
  <c r="H10" i="1"/>
  <c r="G10" i="1" s="1"/>
  <c r="H11" i="1"/>
  <c r="G11" i="1" s="1"/>
  <c r="H12" i="1"/>
  <c r="H13" i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" i="1"/>
  <c r="G12" i="1"/>
  <c r="G13" i="1"/>
  <c r="D4" i="1"/>
  <c r="E4" i="1"/>
  <c r="F4" i="1"/>
  <c r="D5" i="1"/>
  <c r="E5" i="1" s="1"/>
  <c r="F5" i="1" s="1"/>
  <c r="D6" i="1"/>
  <c r="E6" i="1"/>
  <c r="F6" i="1"/>
  <c r="D7" i="1"/>
  <c r="E7" i="1"/>
  <c r="F7" i="1" s="1"/>
  <c r="D8" i="1"/>
  <c r="D9" i="1"/>
  <c r="E9" i="1"/>
  <c r="F9" i="1" s="1"/>
  <c r="D10" i="1"/>
  <c r="E10" i="1" s="1"/>
  <c r="F10" i="1" s="1"/>
  <c r="D11" i="1"/>
  <c r="E11" i="1"/>
  <c r="F11" i="1"/>
  <c r="D12" i="1"/>
  <c r="D13" i="1"/>
  <c r="E13" i="1" s="1"/>
  <c r="F13" i="1" s="1"/>
  <c r="D14" i="1"/>
  <c r="E14" i="1"/>
  <c r="F14" i="1" s="1"/>
  <c r="D15" i="1"/>
  <c r="E15" i="1"/>
  <c r="F15" i="1" s="1"/>
  <c r="D16" i="1"/>
  <c r="D17" i="1"/>
  <c r="E17" i="1"/>
  <c r="F17" i="1" s="1"/>
  <c r="D18" i="1"/>
  <c r="E18" i="1" s="1"/>
  <c r="F18" i="1" s="1"/>
  <c r="D19" i="1"/>
  <c r="D20" i="1"/>
  <c r="D21" i="1"/>
  <c r="E21" i="1" s="1"/>
  <c r="F21" i="1" s="1"/>
  <c r="D22" i="1"/>
  <c r="E22" i="1"/>
  <c r="F22" i="1"/>
  <c r="D23" i="1"/>
  <c r="D24" i="1"/>
  <c r="D3" i="1"/>
  <c r="E3" i="1" s="1"/>
  <c r="F3" i="1" s="1"/>
  <c r="G2" i="1"/>
  <c r="D2" i="1"/>
  <c r="E2" i="1" s="1"/>
  <c r="F2" i="1" s="1"/>
  <c r="E23" i="1" l="1"/>
  <c r="F23" i="1" s="1"/>
  <c r="E19" i="1"/>
  <c r="F19" i="1" s="1"/>
  <c r="E20" i="1"/>
  <c r="F20" i="1" s="1"/>
  <c r="E12" i="1"/>
  <c r="F12" i="1" s="1"/>
  <c r="E24" i="1"/>
  <c r="F24" i="1" s="1"/>
  <c r="E16" i="1"/>
  <c r="F16" i="1" s="1"/>
  <c r="E8" i="1"/>
  <c r="F8" i="1" s="1"/>
</calcChain>
</file>

<file path=xl/sharedStrings.xml><?xml version="1.0" encoding="utf-8"?>
<sst xmlns="http://schemas.openxmlformats.org/spreadsheetml/2006/main" count="9" uniqueCount="9">
  <si>
    <t>ртуть</t>
  </si>
  <si>
    <t>T, К</t>
  </si>
  <si>
    <t>P, кПа</t>
  </si>
  <si>
    <t>lnP, ln(Па)</t>
  </si>
  <si>
    <t>1/T, 10^-3 К^-1</t>
  </si>
  <si>
    <t>dh, мм</t>
  </si>
  <si>
    <t>h2, мм</t>
  </si>
  <si>
    <t>h1, мм</t>
  </si>
  <si>
    <t>T,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</si>
</sst>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Sheet1!$L$2:$L$24</c:f>
              <c:numCache>
                <c:formatCode>General</c:formatCode>
                <c:ptCount val="23"/>
                <c:pt idx="0">
                  <c:v>295.64</c:v>
                </c:pt>
                <c:pt idx="1">
                  <c:v>296.21999999999997</c:v>
                </c:pt>
                <c:pt idx="2">
                  <c:v>297.23999999999995</c:v>
                </c:pt>
                <c:pt idx="3">
                  <c:v>298.23999999999995</c:v>
                </c:pt>
                <c:pt idx="4">
                  <c:v>299.23999999999995</c:v>
                </c:pt>
                <c:pt idx="5">
                  <c:v>300.23999999999995</c:v>
                </c:pt>
                <c:pt idx="6">
                  <c:v>301.23999999999995</c:v>
                </c:pt>
                <c:pt idx="7">
                  <c:v>302.22999999999996</c:v>
                </c:pt>
                <c:pt idx="8">
                  <c:v>303.22999999999996</c:v>
                </c:pt>
                <c:pt idx="9">
                  <c:v>304.21999999999997</c:v>
                </c:pt>
                <c:pt idx="10">
                  <c:v>305.15999999999997</c:v>
                </c:pt>
                <c:pt idx="11">
                  <c:v>305.21999999999997</c:v>
                </c:pt>
                <c:pt idx="12">
                  <c:v>306.22999999999996</c:v>
                </c:pt>
                <c:pt idx="13">
                  <c:v>307.15999999999997</c:v>
                </c:pt>
                <c:pt idx="14">
                  <c:v>307.21999999999997</c:v>
                </c:pt>
                <c:pt idx="15">
                  <c:v>308.21999999999997</c:v>
                </c:pt>
                <c:pt idx="16">
                  <c:v>309.19</c:v>
                </c:pt>
                <c:pt idx="17">
                  <c:v>309.20999999999998</c:v>
                </c:pt>
                <c:pt idx="18">
                  <c:v>310.20999999999998</c:v>
                </c:pt>
                <c:pt idx="19">
                  <c:v>311.17999999999995</c:v>
                </c:pt>
                <c:pt idx="20">
                  <c:v>311.20999999999998</c:v>
                </c:pt>
                <c:pt idx="21">
                  <c:v>312.2</c:v>
                </c:pt>
                <c:pt idx="22">
                  <c:v>313.21999999999997</c:v>
                </c:pt>
              </c:numCache>
            </c:numRef>
          </c:xVal>
          <c:yVal>
            <c:numRef>
              <c:f>Sheet1!$M$2:$M$24</c:f>
              <c:numCache>
                <c:formatCode>General</c:formatCode>
                <c:ptCount val="23"/>
                <c:pt idx="0">
                  <c:v>6.8882680799999987</c:v>
                </c:pt>
                <c:pt idx="1">
                  <c:v>7.0230182400000007</c:v>
                </c:pt>
                <c:pt idx="2">
                  <c:v>7.5126549599999999</c:v>
                </c:pt>
                <c:pt idx="3">
                  <c:v>7.9435886399999998</c:v>
                </c:pt>
                <c:pt idx="4">
                  <c:v>8.3918664000000014</c:v>
                </c:pt>
                <c:pt idx="5">
                  <c:v>8.7787727999999987</c:v>
                </c:pt>
                <c:pt idx="6">
                  <c:v>9.3524616000000016</c:v>
                </c:pt>
                <c:pt idx="7">
                  <c:v>9.882123120000001</c:v>
                </c:pt>
                <c:pt idx="8">
                  <c:v>10.434465360000001</c:v>
                </c:pt>
                <c:pt idx="9">
                  <c:v>11.021495760000001</c:v>
                </c:pt>
                <c:pt idx="10">
                  <c:v>11.783301120000001</c:v>
                </c:pt>
                <c:pt idx="11">
                  <c:v>11.665895039999999</c:v>
                </c:pt>
                <c:pt idx="12">
                  <c:v>12.335643360000002</c:v>
                </c:pt>
                <c:pt idx="13">
                  <c:v>13.018733279999999</c:v>
                </c:pt>
                <c:pt idx="14">
                  <c:v>12.97337184</c:v>
                </c:pt>
                <c:pt idx="15">
                  <c:v>13.700489039999999</c:v>
                </c:pt>
                <c:pt idx="16">
                  <c:v>14.41960128</c:v>
                </c:pt>
                <c:pt idx="17">
                  <c:v>14.467631039999999</c:v>
                </c:pt>
                <c:pt idx="18">
                  <c:v>15.229436400000001</c:v>
                </c:pt>
                <c:pt idx="19">
                  <c:v>16.156677599999998</c:v>
                </c:pt>
                <c:pt idx="20">
                  <c:v>16.031266559999999</c:v>
                </c:pt>
                <c:pt idx="21">
                  <c:v>16.82909424</c:v>
                </c:pt>
                <c:pt idx="22">
                  <c:v>17.713642319999995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3-4B9E-B430-09AFA72B9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121040"/>
        <c:axId val="1777137264"/>
      </c:scatterChart>
      <c:valAx>
        <c:axId val="17771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T,</a:t>
                </a:r>
                <a:r>
                  <a:rPr lang="en-GB" baseline="0"/>
                  <a:t> </a:t>
                </a:r>
                <a:r>
                  <a:rPr lang="ru-RU" baseline="0"/>
                  <a:t>К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37264"/>
        <c:crosses val="autoZero"/>
        <c:crossBetween val="midCat"/>
      </c:valAx>
      <c:valAx>
        <c:axId val="17771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p, </a:t>
                </a:r>
                <a:r>
                  <a:rPr lang="ru-RU"/>
                  <a:t>КпА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2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39872</xdr:colOff>
      <xdr:row>1</xdr:row>
      <xdr:rowOff>1771</xdr:rowOff>
    </xdr:from>
    <xdr:to>
      <xdr:col>27</xdr:col>
      <xdr:colOff>310116</xdr:colOff>
      <xdr:row>39</xdr:row>
      <xdr:rowOff>62023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535137-2EE5-42F2-8618-3D9EACE41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64EF-D18E-314C-B2DC-9762D0640767}">
  <dimension ref="A1:N64"/>
  <sheetViews>
    <sheetView tabSelected="1" zoomScale="86" zoomScaleNormal="60" zoomScaleSheetLayoutView="100" workbookViewId="0">
      <selection activeCell="A27" sqref="A27"/>
    </sheetView>
  </sheetViews>
  <sheetFormatPr defaultRowHeight="14.4" x14ac:dyDescent="0.3"/>
  <cols>
    <col min="1" max="1" width="11.77734375" bestFit="1" customWidth="1"/>
    <col min="5" max="5" width="12" bestFit="1" customWidth="1"/>
    <col min="6" max="7" width="11.88671875" bestFit="1" customWidth="1"/>
    <col min="8" max="8" width="13" bestFit="1" customWidth="1"/>
  </cols>
  <sheetData>
    <row r="1" spans="1:14" x14ac:dyDescent="0.3">
      <c r="A1" t="s">
        <v>8</v>
      </c>
      <c r="B1" t="s">
        <v>7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H1" t="s">
        <v>1</v>
      </c>
      <c r="I1" t="s">
        <v>0</v>
      </c>
      <c r="M1" s="1"/>
      <c r="N1" s="1"/>
    </row>
    <row r="2" spans="1:14" x14ac:dyDescent="0.3">
      <c r="A2" s="1">
        <v>22.49</v>
      </c>
      <c r="B2" s="1">
        <v>3.16</v>
      </c>
      <c r="C2" s="1">
        <v>54.79</v>
      </c>
      <c r="D2" s="1">
        <f>C2-B2</f>
        <v>51.629999999999995</v>
      </c>
      <c r="E2" s="1">
        <f>$I$2*9.81*D2/1000/1000</f>
        <v>6.8882680799999987</v>
      </c>
      <c r="F2" s="1">
        <f>LN(E2*1000)</f>
        <v>8.8375749652108357</v>
      </c>
      <c r="G2" s="1">
        <f>1/H2*1000</f>
        <v>3.3824922202678938</v>
      </c>
      <c r="H2" s="1">
        <f>A2+273.15</f>
        <v>295.64</v>
      </c>
      <c r="I2">
        <v>13600</v>
      </c>
      <c r="L2">
        <v>295.64</v>
      </c>
      <c r="M2">
        <v>6.8882680799999987</v>
      </c>
      <c r="N2" s="1"/>
    </row>
    <row r="3" spans="1:14" x14ac:dyDescent="0.3">
      <c r="A3" s="1">
        <v>23.07</v>
      </c>
      <c r="B3" s="1">
        <v>2.48</v>
      </c>
      <c r="C3" s="1">
        <v>55.12</v>
      </c>
      <c r="D3" s="1">
        <f t="shared" ref="D3:D24" si="0">C3-B3</f>
        <v>52.64</v>
      </c>
      <c r="E3" s="1">
        <f t="shared" ref="E3:E24" si="1">$I$2*9.81*D3/1000/1000</f>
        <v>7.0230182400000007</v>
      </c>
      <c r="F3" s="1">
        <f t="shared" ref="F3:F24" si="2">LN(E3*1000)</f>
        <v>8.8569483533363407</v>
      </c>
      <c r="G3" s="1">
        <f t="shared" ref="G3:G24" si="3">1/H3*1000</f>
        <v>3.3758692863412332</v>
      </c>
      <c r="H3" s="1">
        <f t="shared" ref="H3:H24" si="4">A3+273.15</f>
        <v>296.21999999999997</v>
      </c>
      <c r="L3">
        <v>296.21999999999997</v>
      </c>
      <c r="M3">
        <v>7.0230182400000007</v>
      </c>
      <c r="N3" s="1"/>
    </row>
    <row r="4" spans="1:14" x14ac:dyDescent="0.3">
      <c r="A4" s="1">
        <v>24.09</v>
      </c>
      <c r="B4" s="1">
        <v>0.9</v>
      </c>
      <c r="C4" s="1">
        <v>57.21</v>
      </c>
      <c r="D4" s="1">
        <f t="shared" si="0"/>
        <v>56.31</v>
      </c>
      <c r="E4" s="1">
        <f t="shared" si="1"/>
        <v>7.5126549599999999</v>
      </c>
      <c r="F4" s="1">
        <f t="shared" si="2"/>
        <v>8.9243442055858058</v>
      </c>
      <c r="G4" s="1">
        <f t="shared" si="3"/>
        <v>3.3642847530614999</v>
      </c>
      <c r="H4" s="1">
        <f t="shared" si="4"/>
        <v>297.23999999999995</v>
      </c>
      <c r="L4">
        <v>297.23999999999995</v>
      </c>
      <c r="M4">
        <v>7.5126549599999999</v>
      </c>
      <c r="N4" s="1"/>
    </row>
    <row r="5" spans="1:14" x14ac:dyDescent="0.3">
      <c r="A5" s="1">
        <v>25.09</v>
      </c>
      <c r="B5" s="1">
        <v>-0.54</v>
      </c>
      <c r="C5" s="1">
        <v>59</v>
      </c>
      <c r="D5" s="1">
        <f t="shared" si="0"/>
        <v>59.54</v>
      </c>
      <c r="E5" s="1">
        <f t="shared" si="1"/>
        <v>7.9435886399999998</v>
      </c>
      <c r="F5" s="1">
        <f t="shared" si="2"/>
        <v>8.9801204219069088</v>
      </c>
      <c r="G5" s="1">
        <f t="shared" si="3"/>
        <v>3.3530042918454943</v>
      </c>
      <c r="H5" s="1">
        <f t="shared" si="4"/>
        <v>298.23999999999995</v>
      </c>
      <c r="L5">
        <v>298.23999999999995</v>
      </c>
      <c r="M5">
        <v>7.9435886399999998</v>
      </c>
      <c r="N5" s="1"/>
    </row>
    <row r="6" spans="1:14" x14ac:dyDescent="0.3">
      <c r="A6" s="1">
        <v>26.09</v>
      </c>
      <c r="B6" s="1">
        <v>-2.35</v>
      </c>
      <c r="C6" s="1">
        <v>60.55</v>
      </c>
      <c r="D6" s="1">
        <f t="shared" si="0"/>
        <v>62.9</v>
      </c>
      <c r="E6" s="1">
        <f t="shared" si="1"/>
        <v>8.3918664000000014</v>
      </c>
      <c r="F6" s="1">
        <f t="shared" si="2"/>
        <v>9.0350182300256723</v>
      </c>
      <c r="G6" s="1">
        <f t="shared" si="3"/>
        <v>3.3417992247025801</v>
      </c>
      <c r="H6" s="1">
        <f t="shared" si="4"/>
        <v>299.23999999999995</v>
      </c>
      <c r="L6">
        <v>299.23999999999995</v>
      </c>
      <c r="M6">
        <v>8.3918664000000014</v>
      </c>
      <c r="N6" s="1"/>
    </row>
    <row r="7" spans="1:14" x14ac:dyDescent="0.3">
      <c r="A7" s="1">
        <v>27.09</v>
      </c>
      <c r="B7" s="1">
        <v>-3.54</v>
      </c>
      <c r="C7" s="1">
        <v>62.26</v>
      </c>
      <c r="D7" s="1">
        <f t="shared" si="0"/>
        <v>65.8</v>
      </c>
      <c r="E7" s="1">
        <f t="shared" si="1"/>
        <v>8.7787727999999987</v>
      </c>
      <c r="F7" s="1">
        <f t="shared" si="2"/>
        <v>9.0800919046505495</v>
      </c>
      <c r="G7" s="1">
        <f t="shared" si="3"/>
        <v>3.3306687982946985</v>
      </c>
      <c r="H7" s="1">
        <f t="shared" si="4"/>
        <v>300.23999999999995</v>
      </c>
      <c r="L7">
        <v>300.23999999999995</v>
      </c>
      <c r="M7">
        <v>8.7787727999999987</v>
      </c>
      <c r="N7" s="1"/>
    </row>
    <row r="8" spans="1:14" x14ac:dyDescent="0.3">
      <c r="A8" s="1">
        <v>28.09</v>
      </c>
      <c r="B8" s="1">
        <v>-5.92</v>
      </c>
      <c r="C8" s="1">
        <v>64.180000000000007</v>
      </c>
      <c r="D8" s="1">
        <f t="shared" si="0"/>
        <v>70.100000000000009</v>
      </c>
      <c r="E8" s="1">
        <f t="shared" si="1"/>
        <v>9.3524616000000016</v>
      </c>
      <c r="F8" s="1">
        <f t="shared" si="2"/>
        <v>9.1433948603598232</v>
      </c>
      <c r="G8" s="1">
        <f t="shared" si="3"/>
        <v>3.3196122692869476</v>
      </c>
      <c r="H8" s="1">
        <f t="shared" si="4"/>
        <v>301.23999999999995</v>
      </c>
      <c r="L8">
        <v>301.23999999999995</v>
      </c>
      <c r="M8">
        <v>9.3524616000000016</v>
      </c>
      <c r="N8" s="1"/>
    </row>
    <row r="9" spans="1:14" x14ac:dyDescent="0.3">
      <c r="A9" s="1">
        <v>29.08</v>
      </c>
      <c r="B9" s="1">
        <v>-7.73</v>
      </c>
      <c r="C9" s="1">
        <v>66.34</v>
      </c>
      <c r="D9" s="1">
        <f t="shared" si="0"/>
        <v>74.070000000000007</v>
      </c>
      <c r="E9" s="1">
        <f t="shared" si="1"/>
        <v>9.882123120000001</v>
      </c>
      <c r="F9" s="1">
        <f t="shared" si="2"/>
        <v>9.1984826583444761</v>
      </c>
      <c r="G9" s="1">
        <f t="shared" si="3"/>
        <v>3.3087383780564474</v>
      </c>
      <c r="H9" s="1">
        <f t="shared" si="4"/>
        <v>302.22999999999996</v>
      </c>
      <c r="L9">
        <v>302.22999999999996</v>
      </c>
      <c r="M9">
        <v>9.882123120000001</v>
      </c>
      <c r="N9" s="1"/>
    </row>
    <row r="10" spans="1:14" x14ac:dyDescent="0.3">
      <c r="A10" s="1">
        <v>30.08</v>
      </c>
      <c r="B10" s="1">
        <v>-9.86</v>
      </c>
      <c r="C10" s="1">
        <v>68.349999999999994</v>
      </c>
      <c r="D10" s="1">
        <f t="shared" si="0"/>
        <v>78.209999999999994</v>
      </c>
      <c r="E10" s="1">
        <f t="shared" si="1"/>
        <v>10.434465360000001</v>
      </c>
      <c r="F10" s="1">
        <f t="shared" si="2"/>
        <v>9.2528695829327976</v>
      </c>
      <c r="G10" s="1">
        <f t="shared" si="3"/>
        <v>3.2978267321834918</v>
      </c>
      <c r="H10" s="1">
        <f t="shared" si="4"/>
        <v>303.22999999999996</v>
      </c>
      <c r="L10">
        <v>303.22999999999996</v>
      </c>
      <c r="M10">
        <v>10.434465360000001</v>
      </c>
      <c r="N10" s="1"/>
    </row>
    <row r="11" spans="1:14" x14ac:dyDescent="0.3">
      <c r="A11" s="1">
        <v>31.07</v>
      </c>
      <c r="B11" s="1">
        <v>-12.17</v>
      </c>
      <c r="C11" s="1">
        <v>70.44</v>
      </c>
      <c r="D11" s="1">
        <f t="shared" si="0"/>
        <v>82.61</v>
      </c>
      <c r="E11" s="1">
        <f t="shared" si="1"/>
        <v>11.021495760000001</v>
      </c>
      <c r="F11" s="1">
        <f t="shared" si="2"/>
        <v>9.3076028048936923</v>
      </c>
      <c r="G11" s="1">
        <f t="shared" si="3"/>
        <v>3.2870948655578203</v>
      </c>
      <c r="H11" s="1">
        <f t="shared" si="4"/>
        <v>304.21999999999997</v>
      </c>
      <c r="L11">
        <v>304.21999999999997</v>
      </c>
      <c r="M11">
        <v>11.021495760000001</v>
      </c>
      <c r="N11" s="1"/>
    </row>
    <row r="12" spans="1:14" x14ac:dyDescent="0.3">
      <c r="A12" s="1">
        <v>32.07</v>
      </c>
      <c r="B12" s="1">
        <v>-14.56</v>
      </c>
      <c r="C12" s="1">
        <v>72.88</v>
      </c>
      <c r="D12" s="1">
        <f t="shared" si="0"/>
        <v>87.44</v>
      </c>
      <c r="E12" s="1">
        <f t="shared" si="1"/>
        <v>11.665895039999999</v>
      </c>
      <c r="F12" s="1">
        <f t="shared" si="2"/>
        <v>9.3644249101875605</v>
      </c>
      <c r="G12" s="1">
        <f t="shared" si="3"/>
        <v>3.2763252735731605</v>
      </c>
      <c r="H12" s="1">
        <f t="shared" si="4"/>
        <v>305.21999999999997</v>
      </c>
      <c r="L12">
        <v>305.15999999999997</v>
      </c>
      <c r="M12">
        <v>11.783301120000001</v>
      </c>
      <c r="N12" s="1"/>
    </row>
    <row r="13" spans="1:14" x14ac:dyDescent="0.3">
      <c r="A13" s="1">
        <v>33.08</v>
      </c>
      <c r="B13" s="1">
        <v>-16.79</v>
      </c>
      <c r="C13" s="1">
        <v>75.67</v>
      </c>
      <c r="D13" s="1">
        <f t="shared" si="0"/>
        <v>92.460000000000008</v>
      </c>
      <c r="E13" s="1">
        <f t="shared" si="1"/>
        <v>12.335643360000002</v>
      </c>
      <c r="F13" s="1">
        <f t="shared" si="2"/>
        <v>9.4202481848793571</v>
      </c>
      <c r="G13" s="1">
        <f t="shared" si="3"/>
        <v>3.2655193808575258</v>
      </c>
      <c r="H13" s="1">
        <f t="shared" si="4"/>
        <v>306.22999999999996</v>
      </c>
      <c r="L13">
        <v>305.21999999999997</v>
      </c>
      <c r="M13">
        <v>11.665895039999999</v>
      </c>
      <c r="N13" s="1"/>
    </row>
    <row r="14" spans="1:14" x14ac:dyDescent="0.3">
      <c r="A14" s="1">
        <v>34.07</v>
      </c>
      <c r="B14" s="1">
        <v>-19.190000000000001</v>
      </c>
      <c r="C14" s="1">
        <v>78.05</v>
      </c>
      <c r="D14" s="1">
        <f t="shared" si="0"/>
        <v>97.24</v>
      </c>
      <c r="E14" s="1">
        <f t="shared" si="1"/>
        <v>12.97337184</v>
      </c>
      <c r="F14" s="1">
        <f t="shared" si="2"/>
        <v>9.4706542157672011</v>
      </c>
      <c r="G14" s="1">
        <f t="shared" si="3"/>
        <v>3.2549964195039389</v>
      </c>
      <c r="H14" s="1">
        <f t="shared" si="4"/>
        <v>307.21999999999997</v>
      </c>
      <c r="L14">
        <v>306.22999999999996</v>
      </c>
      <c r="M14">
        <v>12.335643360000002</v>
      </c>
      <c r="N14" s="1"/>
    </row>
    <row r="15" spans="1:14" x14ac:dyDescent="0.3">
      <c r="A15" s="1">
        <v>35.07</v>
      </c>
      <c r="B15" s="1">
        <v>-21.98</v>
      </c>
      <c r="C15" s="1">
        <v>80.709999999999994</v>
      </c>
      <c r="D15" s="1">
        <f t="shared" si="0"/>
        <v>102.69</v>
      </c>
      <c r="E15" s="1">
        <f t="shared" si="1"/>
        <v>13.700489039999999</v>
      </c>
      <c r="F15" s="1">
        <f t="shared" si="2"/>
        <v>9.5251868075294812</v>
      </c>
      <c r="G15" s="1">
        <f t="shared" si="3"/>
        <v>3.2444357926156644</v>
      </c>
      <c r="H15" s="1">
        <f t="shared" si="4"/>
        <v>308.21999999999997</v>
      </c>
      <c r="L15">
        <v>307.15999999999997</v>
      </c>
      <c r="M15">
        <v>13.018733279999999</v>
      </c>
      <c r="N15" s="1"/>
    </row>
    <row r="16" spans="1:14" x14ac:dyDescent="0.3">
      <c r="A16" s="1">
        <v>36.06</v>
      </c>
      <c r="B16" s="1">
        <v>-24.91</v>
      </c>
      <c r="C16" s="1">
        <v>83.53</v>
      </c>
      <c r="D16" s="1">
        <f t="shared" si="0"/>
        <v>108.44</v>
      </c>
      <c r="E16" s="1">
        <f t="shared" si="1"/>
        <v>14.467631039999999</v>
      </c>
      <c r="F16" s="1">
        <f t="shared" si="2"/>
        <v>9.5796690909497428</v>
      </c>
      <c r="G16" s="1">
        <f t="shared" si="3"/>
        <v>3.2340480579541411</v>
      </c>
      <c r="H16" s="1">
        <f t="shared" si="4"/>
        <v>309.20999999999998</v>
      </c>
      <c r="L16">
        <v>307.21999999999997</v>
      </c>
      <c r="M16">
        <v>12.97337184</v>
      </c>
      <c r="N16" s="1"/>
    </row>
    <row r="17" spans="1:14" x14ac:dyDescent="0.3">
      <c r="A17" s="1">
        <v>37.06</v>
      </c>
      <c r="B17" s="1">
        <v>-27.7</v>
      </c>
      <c r="C17" s="1">
        <v>86.45</v>
      </c>
      <c r="D17" s="1">
        <f t="shared" si="0"/>
        <v>114.15</v>
      </c>
      <c r="E17" s="1">
        <f t="shared" si="1"/>
        <v>15.229436400000001</v>
      </c>
      <c r="F17" s="1">
        <f t="shared" si="2"/>
        <v>9.6309854392950829</v>
      </c>
      <c r="G17" s="1">
        <f t="shared" si="3"/>
        <v>3.2236227071983494</v>
      </c>
      <c r="H17" s="1">
        <f t="shared" si="4"/>
        <v>310.20999999999998</v>
      </c>
      <c r="L17">
        <v>308.21999999999997</v>
      </c>
      <c r="M17">
        <v>13.700489039999999</v>
      </c>
      <c r="N17" s="1"/>
    </row>
    <row r="18" spans="1:14" x14ac:dyDescent="0.3">
      <c r="A18" s="1">
        <v>38.06</v>
      </c>
      <c r="B18" s="1">
        <v>-30.32</v>
      </c>
      <c r="C18" s="1">
        <v>89.84</v>
      </c>
      <c r="D18" s="1">
        <f t="shared" si="0"/>
        <v>120.16</v>
      </c>
      <c r="E18" s="1">
        <f t="shared" si="1"/>
        <v>16.031266559999999</v>
      </c>
      <c r="F18" s="1">
        <f t="shared" si="2"/>
        <v>9.6822962543351032</v>
      </c>
      <c r="G18" s="1">
        <f t="shared" si="3"/>
        <v>3.2132643552585076</v>
      </c>
      <c r="H18" s="1">
        <f t="shared" si="4"/>
        <v>311.20999999999998</v>
      </c>
      <c r="L18">
        <v>309.19</v>
      </c>
      <c r="M18">
        <v>14.41960128</v>
      </c>
      <c r="N18" s="1"/>
    </row>
    <row r="19" spans="1:14" x14ac:dyDescent="0.3">
      <c r="A19" s="1">
        <v>39.049999999999997</v>
      </c>
      <c r="B19" s="1">
        <v>-33.54</v>
      </c>
      <c r="C19" s="1">
        <v>92.6</v>
      </c>
      <c r="D19" s="1">
        <f t="shared" si="0"/>
        <v>126.13999999999999</v>
      </c>
      <c r="E19" s="1">
        <f t="shared" si="1"/>
        <v>16.82909424</v>
      </c>
      <c r="F19" s="1">
        <f t="shared" si="2"/>
        <v>9.7308644675547828</v>
      </c>
      <c r="G19" s="1">
        <f t="shared" si="3"/>
        <v>3.2030749519538757</v>
      </c>
      <c r="H19" s="1">
        <f t="shared" si="4"/>
        <v>312.2</v>
      </c>
      <c r="L19">
        <v>309.20999999999998</v>
      </c>
      <c r="M19">
        <v>14.467631039999999</v>
      </c>
      <c r="N19" s="1"/>
    </row>
    <row r="20" spans="1:14" x14ac:dyDescent="0.3">
      <c r="A20" s="1">
        <v>40.07</v>
      </c>
      <c r="B20" s="1">
        <v>-36.72</v>
      </c>
      <c r="C20" s="1">
        <v>96.05</v>
      </c>
      <c r="D20" s="1">
        <f t="shared" si="0"/>
        <v>132.76999999999998</v>
      </c>
      <c r="E20" s="1">
        <f t="shared" si="1"/>
        <v>17.713642319999995</v>
      </c>
      <c r="F20" s="1">
        <f t="shared" si="2"/>
        <v>9.7820903742270886</v>
      </c>
      <c r="G20" s="1">
        <f t="shared" si="3"/>
        <v>3.1926441478832772</v>
      </c>
      <c r="H20" s="1">
        <f t="shared" si="4"/>
        <v>313.21999999999997</v>
      </c>
      <c r="L20">
        <v>310.20999999999998</v>
      </c>
      <c r="M20">
        <v>15.229436400000001</v>
      </c>
      <c r="N20" s="1"/>
    </row>
    <row r="21" spans="1:14" x14ac:dyDescent="0.3">
      <c r="A21" s="1">
        <v>38.03</v>
      </c>
      <c r="B21" s="1">
        <v>-31.14</v>
      </c>
      <c r="C21" s="1">
        <v>89.96</v>
      </c>
      <c r="D21" s="1">
        <f t="shared" si="0"/>
        <v>121.1</v>
      </c>
      <c r="E21" s="1">
        <f t="shared" si="1"/>
        <v>16.156677599999998</v>
      </c>
      <c r="F21" s="1">
        <f t="shared" si="2"/>
        <v>9.690088716878325</v>
      </c>
      <c r="G21" s="1">
        <f t="shared" si="3"/>
        <v>3.2135741371553448</v>
      </c>
      <c r="H21" s="1">
        <f t="shared" si="4"/>
        <v>311.17999999999995</v>
      </c>
      <c r="L21">
        <v>311.17999999999995</v>
      </c>
      <c r="M21">
        <v>16.156677599999998</v>
      </c>
      <c r="N21" s="1"/>
    </row>
    <row r="22" spans="1:14" x14ac:dyDescent="0.3">
      <c r="A22" s="1">
        <v>36.04</v>
      </c>
      <c r="B22" s="1">
        <v>-24.6</v>
      </c>
      <c r="C22" s="1">
        <v>83.48</v>
      </c>
      <c r="D22" s="1">
        <f t="shared" si="0"/>
        <v>108.08000000000001</v>
      </c>
      <c r="E22" s="1">
        <f t="shared" si="1"/>
        <v>14.41960128</v>
      </c>
      <c r="F22" s="1">
        <f t="shared" si="2"/>
        <v>9.5763437599712216</v>
      </c>
      <c r="G22" s="1">
        <f t="shared" si="3"/>
        <v>3.2342572528218896</v>
      </c>
      <c r="H22" s="1">
        <f t="shared" si="4"/>
        <v>309.19</v>
      </c>
      <c r="L22">
        <v>311.20999999999998</v>
      </c>
      <c r="M22">
        <v>16.031266559999999</v>
      </c>
      <c r="N22" s="1"/>
    </row>
    <row r="23" spans="1:14" x14ac:dyDescent="0.3">
      <c r="A23" s="1">
        <v>34.01</v>
      </c>
      <c r="B23" s="1">
        <v>-19.36</v>
      </c>
      <c r="C23" s="1">
        <v>78.22</v>
      </c>
      <c r="D23" s="1">
        <f t="shared" si="0"/>
        <v>97.58</v>
      </c>
      <c r="E23" s="1">
        <f t="shared" si="1"/>
        <v>13.018733279999999</v>
      </c>
      <c r="F23" s="1">
        <f t="shared" si="2"/>
        <v>9.4741446207069693</v>
      </c>
      <c r="G23" s="1">
        <f t="shared" si="3"/>
        <v>3.2556322437817427</v>
      </c>
      <c r="H23" s="1">
        <f t="shared" si="4"/>
        <v>307.15999999999997</v>
      </c>
      <c r="L23">
        <v>312.2</v>
      </c>
      <c r="M23">
        <v>16.82909424</v>
      </c>
      <c r="N23" s="1"/>
    </row>
    <row r="24" spans="1:14" x14ac:dyDescent="0.3">
      <c r="A24" s="1">
        <v>32.01</v>
      </c>
      <c r="B24" s="1">
        <v>-14.82</v>
      </c>
      <c r="C24" s="1">
        <v>73.5</v>
      </c>
      <c r="D24" s="1">
        <f t="shared" si="0"/>
        <v>88.32</v>
      </c>
      <c r="E24" s="1">
        <f t="shared" si="1"/>
        <v>11.783301120000001</v>
      </c>
      <c r="F24" s="1">
        <f t="shared" si="2"/>
        <v>9.3744386488480629</v>
      </c>
      <c r="G24" s="1">
        <f t="shared" si="3"/>
        <v>3.2769694586446461</v>
      </c>
      <c r="H24" s="1">
        <f t="shared" si="4"/>
        <v>305.15999999999997</v>
      </c>
      <c r="L24">
        <v>313.21999999999997</v>
      </c>
      <c r="M24">
        <v>17.713642319999995</v>
      </c>
    </row>
    <row r="25" spans="1:14" x14ac:dyDescent="0.3">
      <c r="A25" s="1"/>
      <c r="B25" s="1"/>
      <c r="C25" s="1"/>
      <c r="D25" s="1"/>
      <c r="E25" s="1"/>
      <c r="F25" s="1"/>
      <c r="G25" s="1"/>
      <c r="H25" s="1"/>
    </row>
    <row r="26" spans="1:14" x14ac:dyDescent="0.3">
      <c r="A26" s="1"/>
      <c r="B26" s="1"/>
      <c r="C26" s="1"/>
      <c r="D26" s="1"/>
      <c r="E26" s="1"/>
      <c r="F26" s="1"/>
      <c r="G26" s="1"/>
      <c r="H26" s="1"/>
    </row>
    <row r="27" spans="1:14" x14ac:dyDescent="0.3">
      <c r="A27" s="2">
        <f>0.01/300</f>
        <v>3.3333333333333335E-5</v>
      </c>
      <c r="B27" s="1"/>
      <c r="C27" s="1"/>
      <c r="D27" s="1"/>
      <c r="E27" s="1"/>
      <c r="F27" s="1"/>
      <c r="G27" s="1"/>
      <c r="H27" s="1"/>
    </row>
    <row r="28" spans="1:14" x14ac:dyDescent="0.3">
      <c r="A28" s="1"/>
      <c r="B28" s="1"/>
      <c r="C28" s="1"/>
      <c r="D28" s="1"/>
      <c r="E28" s="1"/>
      <c r="F28" s="1"/>
      <c r="G28" s="1"/>
      <c r="H28" s="1"/>
    </row>
    <row r="29" spans="1:14" x14ac:dyDescent="0.3">
      <c r="A29" s="1"/>
      <c r="B29" s="1"/>
      <c r="C29" s="1"/>
      <c r="D29" s="1"/>
      <c r="E29" s="1"/>
      <c r="F29" s="1"/>
      <c r="G29" s="1"/>
      <c r="H29" s="1"/>
    </row>
    <row r="30" spans="1:14" x14ac:dyDescent="0.3">
      <c r="A30" s="1"/>
      <c r="B30" s="1"/>
      <c r="C30" s="1"/>
      <c r="D30" s="1"/>
      <c r="E30" s="1"/>
      <c r="F30" s="1"/>
      <c r="G30" s="1"/>
      <c r="H30" s="1"/>
    </row>
    <row r="31" spans="1:14" x14ac:dyDescent="0.3">
      <c r="A31" s="1"/>
      <c r="B31" s="1"/>
      <c r="C31" s="1"/>
      <c r="D31" s="1"/>
      <c r="E31" s="1"/>
      <c r="F31" s="1"/>
      <c r="G31" s="1"/>
      <c r="H31" s="1"/>
    </row>
    <row r="32" spans="1:14" x14ac:dyDescent="0.3">
      <c r="A32" s="1"/>
      <c r="B32" s="1"/>
      <c r="C32" s="1"/>
      <c r="D32" s="1"/>
      <c r="E32" s="1"/>
      <c r="F32" s="1"/>
      <c r="G32" s="1"/>
      <c r="H32" s="1"/>
    </row>
    <row r="33" spans="1:13" x14ac:dyDescent="0.3">
      <c r="A33" s="1"/>
      <c r="B33" s="1"/>
      <c r="C33" s="1"/>
      <c r="D33" s="1"/>
      <c r="E33" s="1"/>
      <c r="F33" s="1"/>
      <c r="G33" s="1"/>
      <c r="H33" s="1"/>
    </row>
    <row r="34" spans="1:13" x14ac:dyDescent="0.3">
      <c r="A34" s="1"/>
      <c r="B34" s="1"/>
      <c r="C34" s="1"/>
      <c r="D34" s="1"/>
      <c r="E34" s="1"/>
      <c r="F34" s="1"/>
      <c r="G34" s="1"/>
      <c r="H34" s="1"/>
    </row>
    <row r="35" spans="1:13" x14ac:dyDescent="0.3">
      <c r="A35" s="1"/>
      <c r="B35" s="1"/>
      <c r="C35" s="1"/>
      <c r="D35" s="1"/>
      <c r="E35" s="1"/>
      <c r="F35" s="1"/>
      <c r="G35" s="1"/>
      <c r="H35" s="1"/>
    </row>
    <row r="42" spans="1:13" x14ac:dyDescent="0.3">
      <c r="L42">
        <v>3.1926441478832772</v>
      </c>
      <c r="M42">
        <v>9.7820903742270886</v>
      </c>
    </row>
    <row r="43" spans="1:13" x14ac:dyDescent="0.3">
      <c r="L43">
        <v>3.2030749519538757</v>
      </c>
      <c r="M43">
        <v>9.7308644675547828</v>
      </c>
    </row>
    <row r="44" spans="1:13" x14ac:dyDescent="0.3">
      <c r="L44">
        <v>3.2132643552585076</v>
      </c>
      <c r="M44">
        <v>9.6822962543351032</v>
      </c>
    </row>
    <row r="45" spans="1:13" x14ac:dyDescent="0.3">
      <c r="L45">
        <v>3.2135741371553448</v>
      </c>
      <c r="M45">
        <v>9.690088716878325</v>
      </c>
    </row>
    <row r="46" spans="1:13" x14ac:dyDescent="0.3">
      <c r="L46">
        <v>3.2236227071983494</v>
      </c>
      <c r="M46">
        <v>9.6309854392950829</v>
      </c>
    </row>
    <row r="47" spans="1:13" x14ac:dyDescent="0.3">
      <c r="L47">
        <v>3.2340480579541411</v>
      </c>
      <c r="M47">
        <v>9.5796690909497428</v>
      </c>
    </row>
    <row r="48" spans="1:13" x14ac:dyDescent="0.3">
      <c r="L48">
        <v>3.2342572528218896</v>
      </c>
      <c r="M48">
        <v>9.5763437599712216</v>
      </c>
    </row>
    <row r="49" spans="12:13" x14ac:dyDescent="0.3">
      <c r="L49">
        <v>3.2444357926156644</v>
      </c>
      <c r="M49">
        <v>9.5251868075294812</v>
      </c>
    </row>
    <row r="50" spans="12:13" x14ac:dyDescent="0.3">
      <c r="L50">
        <v>3.2549964195039389</v>
      </c>
      <c r="M50">
        <v>9.4706542157672011</v>
      </c>
    </row>
    <row r="51" spans="12:13" x14ac:dyDescent="0.3">
      <c r="L51">
        <v>3.2556322437817427</v>
      </c>
      <c r="M51">
        <v>9.4741446207069693</v>
      </c>
    </row>
    <row r="52" spans="12:13" x14ac:dyDescent="0.3">
      <c r="L52">
        <v>3.2655193808575258</v>
      </c>
      <c r="M52">
        <v>9.4202481848793571</v>
      </c>
    </row>
    <row r="53" spans="12:13" x14ac:dyDescent="0.3">
      <c r="L53">
        <v>3.2763252735731605</v>
      </c>
      <c r="M53">
        <v>9.3644249101875605</v>
      </c>
    </row>
    <row r="54" spans="12:13" x14ac:dyDescent="0.3">
      <c r="L54">
        <v>3.2769694586446461</v>
      </c>
      <c r="M54">
        <v>9.3744386488480629</v>
      </c>
    </row>
    <row r="55" spans="12:13" x14ac:dyDescent="0.3">
      <c r="L55">
        <v>3.2870948655578203</v>
      </c>
      <c r="M55">
        <v>9.3076028048936923</v>
      </c>
    </row>
    <row r="56" spans="12:13" x14ac:dyDescent="0.3">
      <c r="L56">
        <v>3.2978267321834918</v>
      </c>
      <c r="M56">
        <v>9.2528695829327976</v>
      </c>
    </row>
    <row r="57" spans="12:13" x14ac:dyDescent="0.3">
      <c r="L57">
        <v>3.3087383780564474</v>
      </c>
      <c r="M57">
        <v>9.1984826583444761</v>
      </c>
    </row>
    <row r="58" spans="12:13" x14ac:dyDescent="0.3">
      <c r="L58">
        <v>3.3196122692869476</v>
      </c>
      <c r="M58">
        <v>9.1433948603598232</v>
      </c>
    </row>
    <row r="59" spans="12:13" x14ac:dyDescent="0.3">
      <c r="L59">
        <v>3.3306687982946985</v>
      </c>
      <c r="M59">
        <v>9.0800919046505495</v>
      </c>
    </row>
    <row r="60" spans="12:13" x14ac:dyDescent="0.3">
      <c r="L60">
        <v>3.3417992247025801</v>
      </c>
      <c r="M60">
        <v>9.0350182300256723</v>
      </c>
    </row>
    <row r="61" spans="12:13" x14ac:dyDescent="0.3">
      <c r="L61">
        <v>3.3530042918454943</v>
      </c>
      <c r="M61">
        <v>8.9801204219069088</v>
      </c>
    </row>
    <row r="62" spans="12:13" x14ac:dyDescent="0.3">
      <c r="L62">
        <v>3.3642847530614999</v>
      </c>
      <c r="M62">
        <v>8.9243442055858058</v>
      </c>
    </row>
    <row r="63" spans="12:13" x14ac:dyDescent="0.3">
      <c r="L63">
        <v>3.3758692863412332</v>
      </c>
      <c r="M63">
        <v>8.8569483533363407</v>
      </c>
    </row>
    <row r="64" spans="12:13" x14ac:dyDescent="0.3">
      <c r="L64">
        <v>3.3824922202678938</v>
      </c>
      <c r="M64">
        <v>8.8375749652108357</v>
      </c>
    </row>
  </sheetData>
  <sortState xmlns:xlrd2="http://schemas.microsoft.com/office/spreadsheetml/2017/richdata2" ref="L42:M64">
    <sortCondition ref="L42:L6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 Solodilov</dc:creator>
  <cp:lastModifiedBy>Misha Solodilov</cp:lastModifiedBy>
  <dcterms:created xsi:type="dcterms:W3CDTF">2024-02-08T09:57:59Z</dcterms:created>
  <dcterms:modified xsi:type="dcterms:W3CDTF">2024-02-14T21:38:06Z</dcterms:modified>
</cp:coreProperties>
</file>