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42\Desktop\금융권 취준 소모임\포트폴리오이론 실습\"/>
    </mc:Choice>
  </mc:AlternateContent>
  <xr:revisionPtr revIDLastSave="0" documentId="13_ncr:1_{526642B6-5738-444F-B415-96ED1CF7C394}" xr6:coauthVersionLast="47" xr6:coauthVersionMax="47" xr10:uidLastSave="{00000000-0000-0000-0000-000000000000}"/>
  <bookViews>
    <workbookView xWindow="-110" yWindow="-110" windowWidth="19420" windowHeight="10420" activeTab="3" xr2:uid="{A4791C52-60E2-4952-A275-03A178AE6A34}"/>
  </bookViews>
  <sheets>
    <sheet name="수익률Data" sheetId="1" r:id="rId1"/>
    <sheet name="기대수익과 위험" sheetId="2" r:id="rId2"/>
    <sheet name="상관계수 및 포트폴리오 분산, 표준편차" sheetId="3" r:id="rId3"/>
    <sheet name="포트폴리오 결합선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2" i="2" l="1"/>
  <c r="H10" i="4" l="1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F9" i="4" s="1"/>
  <c r="P15" i="3"/>
  <c r="O15" i="3"/>
  <c r="O12" i="3"/>
  <c r="R10" i="3"/>
  <c r="Q9" i="3"/>
  <c r="P8" i="3"/>
  <c r="O7" i="3"/>
  <c r="L13" i="3"/>
  <c r="L10" i="3"/>
  <c r="L11" i="3"/>
  <c r="L12" i="3"/>
  <c r="L9" i="3"/>
  <c r="BL3" i="2" l="1"/>
  <c r="BL4" i="2"/>
  <c r="BL5" i="2"/>
  <c r="BK3" i="2"/>
  <c r="BK4" i="2"/>
  <c r="BK5" i="2"/>
  <c r="BK2" i="2"/>
</calcChain>
</file>

<file path=xl/sharedStrings.xml><?xml version="1.0" encoding="utf-8"?>
<sst xmlns="http://schemas.openxmlformats.org/spreadsheetml/2006/main" count="66" uniqueCount="36">
  <si>
    <t>수익률</t>
  </si>
  <si>
    <t>수익률</t>
    <phoneticPr fontId="1" type="noConversion"/>
  </si>
  <si>
    <t>삼성전자</t>
    <phoneticPr fontId="1" type="noConversion"/>
  </si>
  <si>
    <t>애경산업</t>
    <phoneticPr fontId="1" type="noConversion"/>
  </si>
  <si>
    <t>카카오</t>
    <phoneticPr fontId="1" type="noConversion"/>
  </si>
  <si>
    <t>KT&amp;G</t>
    <phoneticPr fontId="1" type="noConversion"/>
  </si>
  <si>
    <t>Y/M/D</t>
    <phoneticPr fontId="1" type="noConversion"/>
  </si>
  <si>
    <t>삼성전자</t>
  </si>
  <si>
    <t>애경산업</t>
  </si>
  <si>
    <t>카카오</t>
  </si>
  <si>
    <t>KT&amp;G</t>
  </si>
  <si>
    <t>Risk</t>
  </si>
  <si>
    <t>Risk</t>
    <phoneticPr fontId="1" type="noConversion"/>
  </si>
  <si>
    <t>E(r)</t>
  </si>
  <si>
    <t>E(r)</t>
    <phoneticPr fontId="1" type="noConversion"/>
  </si>
  <si>
    <t>STEDV.S 쓰는 이유 : 표본표준편차!</t>
    <phoneticPr fontId="1" type="noConversion"/>
  </si>
  <si>
    <t>weight</t>
    <phoneticPr fontId="1" type="noConversion"/>
  </si>
  <si>
    <t>(R*W)^2</t>
    <phoneticPr fontId="1" type="noConversion"/>
  </si>
  <si>
    <t>*공분산 테이블 구하는 이유
전체 포트폴리오의 위험을 알기 위함!
공식 : all (R*w)^2 + all combination of 2*wx*wy*cov(x,y)</t>
    <phoneticPr fontId="1" type="noConversion"/>
  </si>
  <si>
    <t>전체 포트폴리오의 위험</t>
    <phoneticPr fontId="1" type="noConversion"/>
  </si>
  <si>
    <t>* 같은 기업 간의 수치 : 공분산이 아닌 just (모집단의)분산 varp</t>
    <phoneticPr fontId="1" type="noConversion"/>
  </si>
  <si>
    <t>공분산합</t>
    <phoneticPr fontId="1" type="noConversion"/>
  </si>
  <si>
    <t>값</t>
    <phoneticPr fontId="1" type="noConversion"/>
  </si>
  <si>
    <t>Input Data</t>
  </si>
  <si>
    <t>Portfolio Weights</t>
  </si>
  <si>
    <r>
      <t>Expected Return, E(</t>
    </r>
    <r>
      <rPr>
        <i/>
        <sz val="10"/>
        <rFont val="Verdana"/>
        <family val="2"/>
      </rPr>
      <t>r</t>
    </r>
    <r>
      <rPr>
        <i/>
        <vertAlign val="subscript"/>
        <sz val="12"/>
        <rFont val="Verdana"/>
        <family val="2"/>
      </rPr>
      <t>P</t>
    </r>
    <r>
      <rPr>
        <sz val="10"/>
        <rFont val="Verdana"/>
        <family val="2"/>
      </rPr>
      <t>)</t>
    </r>
    <phoneticPr fontId="10" type="noConversion"/>
  </si>
  <si>
    <t>Std Dev</t>
  </si>
  <si>
    <r>
      <t>w</t>
    </r>
    <r>
      <rPr>
        <i/>
        <vertAlign val="subscript"/>
        <sz val="12"/>
        <rFont val="Verdana"/>
        <family val="2"/>
      </rPr>
      <t>S</t>
    </r>
    <r>
      <rPr>
        <b/>
        <vertAlign val="subscript"/>
        <sz val="12"/>
        <rFont val="Verdana"/>
        <family val="2"/>
      </rPr>
      <t xml:space="preserve"> </t>
    </r>
    <r>
      <rPr>
        <sz val="10"/>
        <rFont val="Verdana"/>
        <family val="2"/>
      </rPr>
      <t>= 1–w</t>
    </r>
    <r>
      <rPr>
        <i/>
        <vertAlign val="subscript"/>
        <sz val="12"/>
        <rFont val="Verdana"/>
        <family val="2"/>
      </rPr>
      <t>B</t>
    </r>
  </si>
  <si>
    <r>
      <t>w</t>
    </r>
    <r>
      <rPr>
        <i/>
        <vertAlign val="subscript"/>
        <sz val="12"/>
        <rFont val="Verdana"/>
        <family val="2"/>
      </rPr>
      <t>B</t>
    </r>
  </si>
  <si>
    <t>E(KT&amp;G)</t>
    <phoneticPr fontId="1" type="noConversion"/>
  </si>
  <si>
    <r>
      <t>E(카카오</t>
    </r>
    <r>
      <rPr>
        <i/>
        <sz val="9"/>
        <rFont val="맑은 고딕"/>
        <family val="2"/>
        <charset val="129"/>
      </rPr>
      <t>)</t>
    </r>
    <phoneticPr fontId="1" type="noConversion"/>
  </si>
  <si>
    <r>
      <t>s</t>
    </r>
    <r>
      <rPr>
        <i/>
        <sz val="9"/>
        <rFont val="Verdana"/>
        <family val="2"/>
      </rPr>
      <t>(KT&amp;G)</t>
    </r>
    <phoneticPr fontId="1" type="noConversion"/>
  </si>
  <si>
    <r>
      <t>s</t>
    </r>
    <r>
      <rPr>
        <i/>
        <sz val="9"/>
        <rFont val="Verdana"/>
        <family val="2"/>
      </rPr>
      <t>(카카오)</t>
    </r>
    <phoneticPr fontId="1" type="noConversion"/>
  </si>
  <si>
    <r>
      <t>r</t>
    </r>
    <r>
      <rPr>
        <i/>
        <sz val="9"/>
        <rFont val="Verdana"/>
        <family val="2"/>
      </rPr>
      <t>(KT&amp;G-카카오</t>
    </r>
    <r>
      <rPr>
        <i/>
        <sz val="9"/>
        <rFont val="맑은 고딕"/>
        <family val="2"/>
        <charset val="129"/>
      </rPr>
      <t>)</t>
    </r>
    <phoneticPr fontId="1" type="noConversion"/>
  </si>
  <si>
    <t>위험</t>
    <phoneticPr fontId="1" type="noConversion"/>
  </si>
  <si>
    <t>KT&amp;G와 카카오를 활용해서 포트폴리오 결합선을 만들어보았음
KT&amp;G 0.96, 카카오 0.04 활용할 때 최소분산포트폴리오를 달성할 수 있다
KT&amp;G를 가능한 많은 비중을 가져가는 것이 포트폴리오 구축에 적합하다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</si>
</sst>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0"/>
      <name val="Verdana"/>
      <family val="2"/>
    </font>
    <font>
      <b/>
      <sz val="11"/>
      <name val="Verdana"/>
      <family val="2"/>
    </font>
    <font>
      <i/>
      <sz val="9"/>
      <name val="Verdana"/>
      <family val="2"/>
    </font>
    <font>
      <i/>
      <sz val="9"/>
      <name val="맑은 고딕"/>
      <family val="2"/>
      <charset val="129"/>
    </font>
    <font>
      <i/>
      <sz val="9"/>
      <name val="Symbol"/>
      <family val="1"/>
      <charset val="2"/>
    </font>
    <font>
      <i/>
      <sz val="10"/>
      <name val="Verdana"/>
      <family val="2"/>
    </font>
    <font>
      <i/>
      <vertAlign val="subscript"/>
      <sz val="12"/>
      <name val="Verdana"/>
      <family val="2"/>
    </font>
    <font>
      <sz val="8"/>
      <name val="돋움"/>
      <family val="3"/>
      <charset val="129"/>
    </font>
    <font>
      <b/>
      <vertAlign val="subscript"/>
      <sz val="12"/>
      <name val="Verdana"/>
      <family val="2"/>
    </font>
    <font>
      <sz val="10"/>
      <color rgb="FFFF0000"/>
      <name val="Verdana"/>
      <family val="2"/>
    </font>
    <font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2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3" fillId="0" borderId="0" xfId="1" applyBorder="1"/>
    <xf numFmtId="0" fontId="4" fillId="0" borderId="0" xfId="1" applyFont="1" applyBorder="1"/>
    <xf numFmtId="0" fontId="5" fillId="0" borderId="0" xfId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3" fillId="0" borderId="0" xfId="1" applyNumberFormat="1" applyBorder="1" applyAlignment="1">
      <alignment horizontal="center"/>
    </xf>
    <xf numFmtId="0" fontId="13" fillId="0" borderId="0" xfId="0" applyFont="1" applyAlignment="1">
      <alignment horizontal="center" vertical="center" wrapText="1"/>
    </xf>
  </cellXfs>
  <cellStyles count="2">
    <cellStyle name="표준" xfId="0" builtinId="0"/>
    <cellStyle name="표준 2" xfId="1" xr:uid="{481B2277-A452-4B3C-A97C-0E8951D17D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포트폴리오 결합선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'포트폴리오 결합선'!$J$9:$J$309</c:f>
              <c:numCache>
                <c:formatCode>General</c:formatCode>
                <c:ptCount val="301"/>
                <c:pt idx="0">
                  <c:v>5.5260230517076785</c:v>
                </c:pt>
                <c:pt idx="1">
                  <c:v>5.503882270697674</c:v>
                </c:pt>
                <c:pt idx="2">
                  <c:v>5.4817431719678433</c:v>
                </c:pt>
                <c:pt idx="3">
                  <c:v>5.4596057759834968</c:v>
                </c:pt>
                <c:pt idx="4">
                  <c:v>5.4374701035416315</c:v>
                </c:pt>
                <c:pt idx="5">
                  <c:v>5.4153361757776493</c:v>
                </c:pt>
                <c:pt idx="6">
                  <c:v>5.3932040141722366</c:v>
                </c:pt>
                <c:pt idx="7">
                  <c:v>5.3710736405584081</c:v>
                </c:pt>
                <c:pt idx="8">
                  <c:v>5.348945077128719</c:v>
                </c:pt>
                <c:pt idx="9">
                  <c:v>5.3268183464426633</c:v>
                </c:pt>
                <c:pt idx="10">
                  <c:v>5.3046934714342466</c:v>
                </c:pt>
                <c:pt idx="11">
                  <c:v>5.2825704754197522</c:v>
                </c:pt>
                <c:pt idx="12">
                  <c:v>5.2604493821056968</c:v>
                </c:pt>
                <c:pt idx="13">
                  <c:v>5.2383302155969833</c:v>
                </c:pt>
                <c:pt idx="14">
                  <c:v>5.2162130004052605</c:v>
                </c:pt>
                <c:pt idx="15">
                  <c:v>5.1940977614574919</c:v>
                </c:pt>
                <c:pt idx="16">
                  <c:v>5.1719845241047455</c:v>
                </c:pt>
                <c:pt idx="17">
                  <c:v>5.1498733141311979</c:v>
                </c:pt>
                <c:pt idx="18">
                  <c:v>5.1277641577633712</c:v>
                </c:pt>
                <c:pt idx="19">
                  <c:v>5.1056570816796052</c:v>
                </c:pt>
                <c:pt idx="20">
                  <c:v>5.0835521130197838</c:v>
                </c:pt>
                <c:pt idx="21">
                  <c:v>5.0614492793952897</c:v>
                </c:pt>
                <c:pt idx="22">
                  <c:v>5.0393486088992363</c:v>
                </c:pt>
                <c:pt idx="23">
                  <c:v>5.0172501301169561</c:v>
                </c:pt>
                <c:pt idx="24">
                  <c:v>4.9951538721367683</c:v>
                </c:pt>
                <c:pt idx="25">
                  <c:v>4.9730598645610193</c:v>
                </c:pt>
                <c:pt idx="26">
                  <c:v>4.9509681375174264</c:v>
                </c:pt>
                <c:pt idx="27">
                  <c:v>4.9288787216707064</c:v>
                </c:pt>
                <c:pt idx="28">
                  <c:v>4.9067916482345275</c:v>
                </c:pt>
                <c:pt idx="29">
                  <c:v>4.8847069489837747</c:v>
                </c:pt>
                <c:pt idx="30">
                  <c:v>4.8626246562671289</c:v>
                </c:pt>
                <c:pt idx="31">
                  <c:v>4.84054480302001</c:v>
                </c:pt>
                <c:pt idx="32">
                  <c:v>4.8184674227778501</c:v>
                </c:pt>
                <c:pt idx="33">
                  <c:v>4.7963925496897364</c:v>
                </c:pt>
                <c:pt idx="34">
                  <c:v>4.7743202185324121</c:v>
                </c:pt>
                <c:pt idx="35">
                  <c:v>4.7522504647246784</c:v>
                </c:pt>
                <c:pt idx="36">
                  <c:v>4.7301833243421818</c:v>
                </c:pt>
                <c:pt idx="37">
                  <c:v>4.7081188341326072</c:v>
                </c:pt>
                <c:pt idx="38">
                  <c:v>4.6860570315312939</c:v>
                </c:pt>
                <c:pt idx="39">
                  <c:v>4.6639979546772921</c:v>
                </c:pt>
                <c:pt idx="40">
                  <c:v>4.6419416424298596</c:v>
                </c:pt>
                <c:pt idx="41">
                  <c:v>4.6198881343854286</c:v>
                </c:pt>
                <c:pt idx="42">
                  <c:v>4.5978374708950405</c:v>
                </c:pt>
                <c:pt idx="43">
                  <c:v>4.5757896930822906</c:v>
                </c:pt>
                <c:pt idx="44">
                  <c:v>4.5537448428617653</c:v>
                </c:pt>
                <c:pt idx="45">
                  <c:v>4.5317029629580192</c:v>
                </c:pt>
                <c:pt idx="46">
                  <c:v>4.5096640969250981</c:v>
                </c:pt>
                <c:pt idx="47">
                  <c:v>4.4876282891666071</c:v>
                </c:pt>
                <c:pt idx="48">
                  <c:v>4.4655955849563833</c:v>
                </c:pt>
                <c:pt idx="49">
                  <c:v>4.4435660304597526</c:v>
                </c:pt>
                <c:pt idx="50">
                  <c:v>4.4215396727554248</c:v>
                </c:pt>
                <c:pt idx="51">
                  <c:v>4.3995165598580064</c:v>
                </c:pt>
                <c:pt idx="52">
                  <c:v>4.3774967407412069</c:v>
                </c:pt>
                <c:pt idx="53">
                  <c:v>4.3554802653617131</c:v>
                </c:pt>
                <c:pt idx="54">
                  <c:v>4.33346718468378</c:v>
                </c:pt>
                <c:pt idx="55">
                  <c:v>4.3114575507045618</c:v>
                </c:pt>
                <c:pt idx="56">
                  <c:v>4.2894514164801976</c:v>
                </c:pt>
                <c:pt idx="57">
                  <c:v>4.2674488361526919</c:v>
                </c:pt>
                <c:pt idx="58">
                  <c:v>4.2454498649775996</c:v>
                </c:pt>
                <c:pt idx="59">
                  <c:v>4.2234545593525761</c:v>
                </c:pt>
                <c:pt idx="60">
                  <c:v>4.2014629768467779</c:v>
                </c:pt>
                <c:pt idx="61">
                  <c:v>4.1794751762311861</c:v>
                </c:pt>
                <c:pt idx="62">
                  <c:v>4.1574912175098566</c:v>
                </c:pt>
                <c:pt idx="63">
                  <c:v>4.1355111619521558</c:v>
                </c:pt>
                <c:pt idx="64">
                  <c:v>4.1135350721259849</c:v>
                </c:pt>
                <c:pt idx="65">
                  <c:v>4.0915630119320632</c:v>
                </c:pt>
                <c:pt idx="66">
                  <c:v>4.069595046639285</c:v>
                </c:pt>
                <c:pt idx="67">
                  <c:v>4.0476312429211996</c:v>
                </c:pt>
                <c:pt idx="68">
                  <c:v>4.0256716688936525</c:v>
                </c:pt>
                <c:pt idx="69">
                  <c:v>4.003716394153634</c:v>
                </c:pt>
                <c:pt idx="70">
                  <c:v>3.9817654898193773</c:v>
                </c:pt>
                <c:pt idx="71">
                  <c:v>3.9598190285717458</c:v>
                </c:pt>
                <c:pt idx="72">
                  <c:v>3.9378770846969831</c:v>
                </c:pt>
                <c:pt idx="73">
                  <c:v>3.9159397341308404</c:v>
                </c:pt>
                <c:pt idx="74">
                  <c:v>3.8940070545041658</c:v>
                </c:pt>
                <c:pt idx="75">
                  <c:v>3.8720791251899906</c:v>
                </c:pt>
                <c:pt idx="76">
                  <c:v>3.8501560273521829</c:v>
                </c:pt>
                <c:pt idx="77">
                  <c:v>3.8282378439957179</c:v>
                </c:pt>
                <c:pt idx="78">
                  <c:v>3.8063246600186389</c:v>
                </c:pt>
                <c:pt idx="79">
                  <c:v>3.7844165622657631</c:v>
                </c:pt>
                <c:pt idx="80">
                  <c:v>3.762513639584208</c:v>
                </c:pt>
                <c:pt idx="81">
                  <c:v>3.7406159828808114</c:v>
                </c:pt>
                <c:pt idx="82">
                  <c:v>3.7187236851815082</c:v>
                </c:pt>
                <c:pt idx="83">
                  <c:v>3.6968368416927562</c:v>
                </c:pt>
                <c:pt idx="84">
                  <c:v>3.6749555498650865</c:v>
                </c:pt>
                <c:pt idx="85">
                  <c:v>3.6530799094588531</c:v>
                </c:pt>
                <c:pt idx="86">
                  <c:v>3.6312100226122968</c:v>
                </c:pt>
                <c:pt idx="87">
                  <c:v>3.609345993911981</c:v>
                </c:pt>
                <c:pt idx="88">
                  <c:v>3.5874879304657354</c:v>
                </c:pt>
                <c:pt idx="89">
                  <c:v>3.5656359419781714</c:v>
                </c:pt>
                <c:pt idx="90">
                  <c:v>3.5437901408289094</c:v>
                </c:pt>
                <c:pt idx="91">
                  <c:v>3.5219506421536044</c:v>
                </c:pt>
                <c:pt idx="92">
                  <c:v>3.5001175639279003</c:v>
                </c:pt>
                <c:pt idx="93">
                  <c:v>3.4782910270544276</c:v>
                </c:pt>
                <c:pt idx="94">
                  <c:v>3.4564711554529866</c:v>
                </c:pt>
                <c:pt idx="95">
                  <c:v>3.4346580761540206</c:v>
                </c:pt>
                <c:pt idx="96">
                  <c:v>3.4128519193955582</c:v>
                </c:pt>
                <c:pt idx="97">
                  <c:v>3.3910528187237441</c:v>
                </c:pt>
                <c:pt idx="98">
                  <c:v>3.3692609110971112</c:v>
                </c:pt>
                <c:pt idx="99">
                  <c:v>3.3474763369947818</c:v>
                </c:pt>
                <c:pt idx="100">
                  <c:v>3.3256992405287433</c:v>
                </c:pt>
                <c:pt idx="101">
                  <c:v>3.3039297695603778</c:v>
                </c:pt>
                <c:pt idx="102">
                  <c:v>3.2821680758214558</c:v>
                </c:pt>
                <c:pt idx="103">
                  <c:v>3.2604143150397489</c:v>
                </c:pt>
                <c:pt idx="104">
                  <c:v>3.2386686470695185</c:v>
                </c:pt>
                <c:pt idx="105">
                  <c:v>3.2169312360270421</c:v>
                </c:pt>
                <c:pt idx="106">
                  <c:v>3.1952022504314535</c:v>
                </c:pt>
                <c:pt idx="107">
                  <c:v>3.1734818633510988</c:v>
                </c:pt>
                <c:pt idx="108">
                  <c:v>3.1517702525556772</c:v>
                </c:pt>
                <c:pt idx="109">
                  <c:v>3.1300676006744297</c:v>
                </c:pt>
                <c:pt idx="110">
                  <c:v>3.1083740953606376</c:v>
                </c:pt>
                <c:pt idx="111">
                  <c:v>3.0866899294627457</c:v>
                </c:pt>
                <c:pt idx="112">
                  <c:v>3.0650153012023904</c:v>
                </c:pt>
                <c:pt idx="113">
                  <c:v>3.0433504143596766</c:v>
                </c:pt>
                <c:pt idx="114">
                  <c:v>3.0216954784660275</c:v>
                </c:pt>
                <c:pt idx="115">
                  <c:v>3.0000507090049711</c:v>
                </c:pt>
                <c:pt idx="116">
                  <c:v>2.9784163276212432</c:v>
                </c:pt>
                <c:pt idx="117">
                  <c:v>2.956792562338586</c:v>
                </c:pt>
                <c:pt idx="118">
                  <c:v>2.9351796477866783</c:v>
                </c:pt>
                <c:pt idx="119">
                  <c:v>2.913577825437629</c:v>
                </c:pt>
                <c:pt idx="120">
                  <c:v>2.8919873438524899</c:v>
                </c:pt>
                <c:pt idx="121">
                  <c:v>2.8704084589382881</c:v>
                </c:pt>
                <c:pt idx="122">
                  <c:v>2.848841434216085</c:v>
                </c:pt>
                <c:pt idx="123">
                  <c:v>2.8272865411006056</c:v>
                </c:pt>
                <c:pt idx="124">
                  <c:v>2.8057440591920129</c:v>
                </c:pt>
                <c:pt idx="125">
                  <c:v>2.7842142765804336</c:v>
                </c:pt>
                <c:pt idx="126">
                  <c:v>2.7626974901638652</c:v>
                </c:pt>
                <c:pt idx="127">
                  <c:v>2.7411940059801529</c:v>
                </c:pt>
                <c:pt idx="128">
                  <c:v>2.7197041395537305</c:v>
                </c:pt>
                <c:pt idx="129">
                  <c:v>2.6982282162578954</c:v>
                </c:pt>
                <c:pt idx="130">
                  <c:v>2.6767665716933946</c:v>
                </c:pt>
                <c:pt idx="131">
                  <c:v>2.6553195520841824</c:v>
                </c:pt>
                <c:pt idx="132">
                  <c:v>2.6338875146912128</c:v>
                </c:pt>
                <c:pt idx="133">
                  <c:v>2.612470828245236</c:v>
                </c:pt>
                <c:pt idx="134">
                  <c:v>2.5910698733995634</c:v>
                </c:pt>
                <c:pt idx="135">
                  <c:v>2.5696850432038731</c:v>
                </c:pt>
                <c:pt idx="136">
                  <c:v>2.548316743600163</c:v>
                </c:pt>
                <c:pt idx="137">
                  <c:v>2.5269653939420236</c:v>
                </c:pt>
                <c:pt idx="138">
                  <c:v>2.5056314275384914</c:v>
                </c:pt>
                <c:pt idx="139">
                  <c:v>2.4843152922237923</c:v>
                </c:pt>
                <c:pt idx="140">
                  <c:v>2.4630174509543705</c:v>
                </c:pt>
                <c:pt idx="141">
                  <c:v>2.4417383824347203</c:v>
                </c:pt>
                <c:pt idx="142">
                  <c:v>2.4204785817735446</c:v>
                </c:pt>
                <c:pt idx="143">
                  <c:v>2.3992385611719391</c:v>
                </c:pt>
                <c:pt idx="144">
                  <c:v>2.3780188506453661</c:v>
                </c:pt>
                <c:pt idx="145">
                  <c:v>2.3568199987812819</c:v>
                </c:pt>
                <c:pt idx="146">
                  <c:v>2.3356425735344177</c:v>
                </c:pt>
                <c:pt idx="147">
                  <c:v>2.3144871630618171</c:v>
                </c:pt>
                <c:pt idx="148">
                  <c:v>2.2933543765998707</c:v>
                </c:pt>
                <c:pt idx="149">
                  <c:v>2.2722448453857274</c:v>
                </c:pt>
                <c:pt idx="150">
                  <c:v>2.2511592236256006</c:v>
                </c:pt>
                <c:pt idx="151">
                  <c:v>2.2300981895126522</c:v>
                </c:pt>
                <c:pt idx="152">
                  <c:v>2.2090624462972945</c:v>
                </c:pt>
                <c:pt idx="153">
                  <c:v>2.1880527234129312</c:v>
                </c:pt>
                <c:pt idx="154">
                  <c:v>2.1670697776603522</c:v>
                </c:pt>
                <c:pt idx="155">
                  <c:v>2.1461143944541754</c:v>
                </c:pt>
                <c:pt idx="156">
                  <c:v>2.1251873891349726</c:v>
                </c:pt>
                <c:pt idx="157">
                  <c:v>2.1042896083509066</c:v>
                </c:pt>
                <c:pt idx="158">
                  <c:v>2.0834219315129823</c:v>
                </c:pt>
                <c:pt idx="159">
                  <c:v>2.0625852723282363</c:v>
                </c:pt>
                <c:pt idx="160">
                  <c:v>2.0417805804154825</c:v>
                </c:pt>
                <c:pt idx="161">
                  <c:v>2.0210088430085129</c:v>
                </c:pt>
                <c:pt idx="162">
                  <c:v>2.0002710867519471</c:v>
                </c:pt>
                <c:pt idx="163">
                  <c:v>1.9795683795952603</c:v>
                </c:pt>
                <c:pt idx="164">
                  <c:v>1.9589018327908567</c:v>
                </c:pt>
                <c:pt idx="165">
                  <c:v>1.9382726030024091</c:v>
                </c:pt>
                <c:pt idx="166">
                  <c:v>1.9176818945300793</c:v>
                </c:pt>
                <c:pt idx="167">
                  <c:v>1.8971309616596312</c:v>
                </c:pt>
                <c:pt idx="168">
                  <c:v>1.8766211111428708</c:v>
                </c:pt>
                <c:pt idx="169">
                  <c:v>1.8561537048173011</c:v>
                </c:pt>
                <c:pt idx="170">
                  <c:v>1.835730162373344</c:v>
                </c:pt>
                <c:pt idx="171">
                  <c:v>1.8153519642779796</c:v>
                </c:pt>
                <c:pt idx="172">
                  <c:v>1.7950206548641598</c:v>
                </c:pt>
                <c:pt idx="173">
                  <c:v>1.7747378455959006</c:v>
                </c:pt>
                <c:pt idx="174">
                  <c:v>1.7545052185195071</c:v>
                </c:pt>
                <c:pt idx="175">
                  <c:v>1.7343245299119685</c:v>
                </c:pt>
                <c:pt idx="176">
                  <c:v>1.7141976141381545</c:v>
                </c:pt>
                <c:pt idx="177">
                  <c:v>1.6941263877290547</c:v>
                </c:pt>
                <c:pt idx="178">
                  <c:v>1.6741128536939298</c:v>
                </c:pt>
                <c:pt idx="179">
                  <c:v>1.6541591060798697</c:v>
                </c:pt>
                <c:pt idx="180">
                  <c:v>1.6342673347928902</c:v>
                </c:pt>
                <c:pt idx="181">
                  <c:v>1.6144398306953227</c:v>
                </c:pt>
                <c:pt idx="182">
                  <c:v>1.5946789909948684</c:v>
                </c:pt>
                <c:pt idx="183">
                  <c:v>1.5749873249412722</c:v>
                </c:pt>
                <c:pt idx="184">
                  <c:v>1.5553674598471257</c:v>
                </c:pt>
                <c:pt idx="185">
                  <c:v>1.5358221474498015</c:v>
                </c:pt>
                <c:pt idx="186">
                  <c:v>1.5163542706319399</c:v>
                </c:pt>
                <c:pt idx="187">
                  <c:v>1.4969668505182427</c:v>
                </c:pt>
                <c:pt idx="188">
                  <c:v>1.4776630539665243</c:v>
                </c:pt>
                <c:pt idx="189">
                  <c:v>1.4584462014710131</c:v>
                </c:pt>
                <c:pt idx="190">
                  <c:v>1.4393197754957587</c:v>
                </c:pt>
                <c:pt idx="191">
                  <c:v>1.4202874292555996</c:v>
                </c:pt>
                <c:pt idx="192">
                  <c:v>1.4013529959614677</c:v>
                </c:pt>
                <c:pt idx="193">
                  <c:v>1.3825204985457771</c:v>
                </c:pt>
                <c:pt idx="194">
                  <c:v>1.3637941598821766</c:v>
                </c:pt>
                <c:pt idx="195">
                  <c:v>1.3451784135119704</c:v>
                </c:pt>
                <c:pt idx="196">
                  <c:v>1.3266779148869612</c:v>
                </c:pt>
                <c:pt idx="197">
                  <c:v>1.3082975531351542</c:v>
                </c:pt>
                <c:pt idx="198">
                  <c:v>1.2900424633516645</c:v>
                </c:pt>
                <c:pt idx="199">
                  <c:v>1.2719180394120579</c:v>
                </c:pt>
                <c:pt idx="200">
                  <c:v>1.2539299472991223</c:v>
                </c:pt>
                <c:pt idx="201">
                  <c:v>1.2360841389265249</c:v>
                </c:pt>
                <c:pt idx="202">
                  <c:v>1.2183868664337536</c:v>
                </c:pt>
                <c:pt idx="203">
                  <c:v>1.2008446969159567</c:v>
                </c:pt>
                <c:pt idx="204">
                  <c:v>1.1834645275395772</c:v>
                </c:pt>
                <c:pt idx="205">
                  <c:v>1.1662536009797164</c:v>
                </c:pt>
                <c:pt idx="206">
                  <c:v>1.1492195210977842</c:v>
                </c:pt>
                <c:pt idx="207">
                  <c:v>1.132370268757825</c:v>
                </c:pt>
                <c:pt idx="208">
                  <c:v>1.1157142176567885</c:v>
                </c:pt>
                <c:pt idx="209">
                  <c:v>1.0992601500175987</c:v>
                </c:pt>
                <c:pt idx="210">
                  <c:v>1.0830172719639841</c:v>
                </c:pt>
                <c:pt idx="211">
                  <c:v>1.0669952283624753</c:v>
                </c:pt>
                <c:pt idx="212">
                  <c:v>1.0512041168796165</c:v>
                </c:pt>
                <c:pt idx="213">
                  <c:v>1.0356545009613007</c:v>
                </c:pt>
                <c:pt idx="214">
                  <c:v>1.0203574213963118</c:v>
                </c:pt>
                <c:pt idx="215">
                  <c:v>1.00532440607798</c:v>
                </c:pt>
                <c:pt idx="216">
                  <c:v>0.99056747752686658</c:v>
                </c:pt>
                <c:pt idx="217">
                  <c:v>0.9760991576844118</c:v>
                </c:pt>
                <c:pt idx="218">
                  <c:v>0.96193246943373334</c:v>
                </c:pt>
                <c:pt idx="219">
                  <c:v>0.94808093425082962</c:v>
                </c:pt>
                <c:pt idx="220">
                  <c:v>0.93455856533946258</c:v>
                </c:pt>
                <c:pt idx="221">
                  <c:v>0.92137985555858881</c:v>
                </c:pt>
                <c:pt idx="222">
                  <c:v>0.90855975941561529</c:v>
                </c:pt>
                <c:pt idx="223">
                  <c:v>0.89611366837580275</c:v>
                </c:pt>
                <c:pt idx="224">
                  <c:v>0.88405737873222867</c:v>
                </c:pt>
                <c:pt idx="225">
                  <c:v>0.87240705129672325</c:v>
                </c:pt>
                <c:pt idx="226">
                  <c:v>0.86117916221537238</c:v>
                </c:pt>
                <c:pt idx="227">
                  <c:v>0.85039044428784649</c:v>
                </c:pt>
                <c:pt idx="228">
                  <c:v>0.84005781828310744</c:v>
                </c:pt>
                <c:pt idx="229">
                  <c:v>0.83019831389942655</c:v>
                </c:pt>
                <c:pt idx="230">
                  <c:v>0.82082898021738404</c:v>
                </c:pt>
                <c:pt idx="231">
                  <c:v>0.81196678574209769</c:v>
                </c:pt>
                <c:pt idx="232">
                  <c:v>0.80362850842437117</c:v>
                </c:pt>
                <c:pt idx="233">
                  <c:v>0.79583061638566577</c:v>
                </c:pt>
                <c:pt idx="234">
                  <c:v>0.78858914044106709</c:v>
                </c:pt>
                <c:pt idx="235">
                  <c:v>0.78191953990596519</c:v>
                </c:pt>
                <c:pt idx="236">
                  <c:v>0.7758365635701342</c:v>
                </c:pt>
                <c:pt idx="237">
                  <c:v>0.7703541081076003</c:v>
                </c:pt>
                <c:pt idx="238">
                  <c:v>0.76548507653943265</c:v>
                </c:pt>
                <c:pt idx="239">
                  <c:v>0.76124123965487378</c:v>
                </c:pt>
                <c:pt idx="240">
                  <c:v>0.75763310349956314</c:v>
                </c:pt>
                <c:pt idx="241">
                  <c:v>0.75466978613553493</c:v>
                </c:pt>
                <c:pt idx="242">
                  <c:v>0.75235890684812878</c:v>
                </c:pt>
                <c:pt idx="243">
                  <c:v>0.75070649080845953</c:v>
                </c:pt>
                <c:pt idx="244">
                  <c:v>0.74971689189358348</c:v>
                </c:pt>
                <c:pt idx="245">
                  <c:v>0.74939273592661804</c:v>
                </c:pt>
                <c:pt idx="246">
                  <c:v>0.74973488604237404</c:v>
                </c:pt>
                <c:pt idx="247">
                  <c:v>0.7507424312364025</c:v>
                </c:pt>
                <c:pt idx="248">
                  <c:v>0.75241269845005976</c:v>
                </c:pt>
                <c:pt idx="249">
                  <c:v>0.75474128781950156</c:v>
                </c:pt>
                <c:pt idx="250">
                  <c:v>0.75772213001229016</c:v>
                </c:pt>
                <c:pt idx="251">
                  <c:v>0.76134756392968606</c:v>
                </c:pt>
                <c:pt idx="252">
                  <c:v>0.76560843249885635</c:v>
                </c:pt>
                <c:pt idx="253">
                  <c:v>0.77049419384277495</c:v>
                </c:pt>
                <c:pt idx="254">
                  <c:v>0.77599304481282716</c:v>
                </c:pt>
                <c:pt idx="255">
                  <c:v>0.78209205370641643</c:v>
                </c:pt>
                <c:pt idx="256">
                  <c:v>0.78877729896590043</c:v>
                </c:pt>
                <c:pt idx="257">
                  <c:v>0.79603401075428015</c:v>
                </c:pt>
                <c:pt idx="258">
                  <c:v>0.80384671250900375</c:v>
                </c:pt>
                <c:pt idx="259">
                  <c:v>0.81219935986548486</c:v>
                </c:pt>
                <c:pt idx="260">
                  <c:v>0.82107547469197784</c:v>
                </c:pt>
                <c:pt idx="261">
                  <c:v>0.83045827236279224</c:v>
                </c:pt>
                <c:pt idx="262">
                  <c:v>0.84033078079486856</c:v>
                </c:pt>
                <c:pt idx="263">
                  <c:v>0.85067595016387765</c:v>
                </c:pt>
                <c:pt idx="264">
                  <c:v>0.86147675258448042</c:v>
                </c:pt>
                <c:pt idx="265">
                  <c:v>0.87271627137356111</c:v>
                </c:pt>
                <c:pt idx="266">
                  <c:v>0.88437777980748911</c:v>
                </c:pt>
                <c:pt idx="267">
                  <c:v>0.89644480953077033</c:v>
                </c:pt>
                <c:pt idx="268">
                  <c:v>0.90890120897294324</c:v>
                </c:pt>
                <c:pt idx="269">
                  <c:v>0.92173119228475675</c:v>
                </c:pt>
                <c:pt idx="270">
                  <c:v>0.93491937941689074</c:v>
                </c:pt>
                <c:pt idx="271">
                  <c:v>0.94845082803919367</c:v>
                </c:pt>
                <c:pt idx="272">
                  <c:v>0.9623110580407892</c:v>
                </c:pt>
                <c:pt idx="273">
                  <c:v>0.97648606936674598</c:v>
                </c:pt>
                <c:pt idx="274">
                  <c:v>0.99096235394056964</c:v>
                </c:pt>
                <c:pt idx="275">
                  <c:v>1.0057269023984272</c:v>
                </c:pt>
                <c:pt idx="276">
                  <c:v>1.0207672063251341</c:v>
                </c:pt>
                <c:pt idx="277">
                  <c:v>1.0360712566373442</c:v>
                </c:pt>
                <c:pt idx="278">
                  <c:v>1.0516275387092786</c:v>
                </c:pt>
                <c:pt idx="279">
                  <c:v>1.0674250247833657</c:v>
                </c:pt>
                <c:pt idx="280">
                  <c:v>1.0834531641544016</c:v>
                </c:pt>
                <c:pt idx="281">
                  <c:v>1.0997018715629177</c:v>
                </c:pt>
                <c:pt idx="282">
                  <c:v>1.1161615141824981</c:v>
                </c:pt>
                <c:pt idx="283">
                  <c:v>1.1328228975377095</c:v>
                </c:pt>
                <c:pt idx="284">
                  <c:v>1.14967725064458</c:v>
                </c:pt>
                <c:pt idx="285">
                  <c:v>1.1667162106245086</c:v>
                </c:pt>
                <c:pt idx="286">
                  <c:v>1.1839318070052547</c:v>
                </c:pt>
                <c:pt idx="287">
                  <c:v>1.2013164458891858</c:v>
                </c:pt>
                <c:pt idx="288">
                  <c:v>1.2188628941391668</c:v>
                </c:pt>
                <c:pt idx="289">
                  <c:v>1.2365642637061649</c:v>
                </c:pt>
                <c:pt idx="290">
                  <c:v>1.254413996199587</c:v>
                </c:pt>
                <c:pt idx="291">
                  <c:v>1.2724058477812996</c:v>
                </c:pt>
                <c:pt idx="292">
                  <c:v>1.2905338744469521</c:v>
                </c:pt>
                <c:pt idx="293">
                  <c:v>1.3087924177433403</c:v>
                </c:pt>
                <c:pt idx="294">
                  <c:v>1.3271760909578796</c:v>
                </c:pt>
                <c:pt idx="295">
                  <c:v>1.3456797658055208</c:v>
                </c:pt>
                <c:pt idx="296">
                  <c:v>1.3642985596294337</c:v>
                </c:pt>
                <c:pt idx="297">
                  <c:v>1.383027823124277</c:v>
                </c:pt>
                <c:pt idx="298">
                  <c:v>1.4018631285846666</c:v>
                </c:pt>
                <c:pt idx="299">
                  <c:v>1.4208002586763859</c:v>
                </c:pt>
                <c:pt idx="300">
                  <c:v>1.4398351957237898</c:v>
                </c:pt>
              </c:numCache>
            </c:numRef>
          </c:xVal>
          <c:yVal>
            <c:numRef>
              <c:f>'포트폴리오 결합선'!$K$9:$K$309</c:f>
              <c:numCache>
                <c:formatCode>General</c:formatCode>
                <c:ptCount val="301"/>
                <c:pt idx="0">
                  <c:v>1.0264450614301068</c:v>
                </c:pt>
                <c:pt idx="1">
                  <c:v>1.0225132666931349</c:v>
                </c:pt>
                <c:pt idx="2">
                  <c:v>1.018581471956163</c:v>
                </c:pt>
                <c:pt idx="3">
                  <c:v>1.0146496772191906</c:v>
                </c:pt>
                <c:pt idx="4">
                  <c:v>1.0107178824822189</c:v>
                </c:pt>
                <c:pt idx="5">
                  <c:v>1.006786087745247</c:v>
                </c:pt>
                <c:pt idx="6">
                  <c:v>1.0028542930082749</c:v>
                </c:pt>
                <c:pt idx="7">
                  <c:v>0.99892249827130275</c:v>
                </c:pt>
                <c:pt idx="8">
                  <c:v>0.99499070353433083</c:v>
                </c:pt>
                <c:pt idx="9">
                  <c:v>0.99105890879735903</c:v>
                </c:pt>
                <c:pt idx="10">
                  <c:v>0.987127114060387</c:v>
                </c:pt>
                <c:pt idx="11">
                  <c:v>0.98319531932341475</c:v>
                </c:pt>
                <c:pt idx="12">
                  <c:v>0.97926352458644295</c:v>
                </c:pt>
                <c:pt idx="13">
                  <c:v>0.97533172984947114</c:v>
                </c:pt>
                <c:pt idx="14">
                  <c:v>0.97139993511249934</c:v>
                </c:pt>
                <c:pt idx="15">
                  <c:v>0.96746814037552697</c:v>
                </c:pt>
                <c:pt idx="16">
                  <c:v>0.96353634563855495</c:v>
                </c:pt>
                <c:pt idx="17">
                  <c:v>0.95960455090158314</c:v>
                </c:pt>
                <c:pt idx="18">
                  <c:v>0.95567275616461134</c:v>
                </c:pt>
                <c:pt idx="19">
                  <c:v>0.95174096142763909</c:v>
                </c:pt>
                <c:pt idx="20">
                  <c:v>0.94780916669066706</c:v>
                </c:pt>
                <c:pt idx="21">
                  <c:v>0.94387737195369525</c:v>
                </c:pt>
                <c:pt idx="22">
                  <c:v>0.93994557721672334</c:v>
                </c:pt>
                <c:pt idx="23">
                  <c:v>0.9360137824797512</c:v>
                </c:pt>
                <c:pt idx="24">
                  <c:v>0.93208198774277917</c:v>
                </c:pt>
                <c:pt idx="25">
                  <c:v>0.92815019300580726</c:v>
                </c:pt>
                <c:pt idx="26">
                  <c:v>0.92421839826883534</c:v>
                </c:pt>
                <c:pt idx="27">
                  <c:v>0.92028660353186331</c:v>
                </c:pt>
                <c:pt idx="28">
                  <c:v>0.91635480879489128</c:v>
                </c:pt>
                <c:pt idx="29">
                  <c:v>0.91242301405791937</c:v>
                </c:pt>
                <c:pt idx="30">
                  <c:v>0.90849121932094745</c:v>
                </c:pt>
                <c:pt idx="31">
                  <c:v>0.90455942458397542</c:v>
                </c:pt>
                <c:pt idx="32">
                  <c:v>0.90062762984700329</c:v>
                </c:pt>
                <c:pt idx="33">
                  <c:v>0.89669583511003137</c:v>
                </c:pt>
                <c:pt idx="34">
                  <c:v>0.89276404037305956</c:v>
                </c:pt>
                <c:pt idx="35">
                  <c:v>0.88883224563608743</c:v>
                </c:pt>
                <c:pt idx="36">
                  <c:v>0.8849004508991154</c:v>
                </c:pt>
                <c:pt idx="37">
                  <c:v>0.88096865616214348</c:v>
                </c:pt>
                <c:pt idx="38">
                  <c:v>0.87703686142517157</c:v>
                </c:pt>
                <c:pt idx="39">
                  <c:v>0.87310506668819965</c:v>
                </c:pt>
                <c:pt idx="40">
                  <c:v>0.86917327195122762</c:v>
                </c:pt>
                <c:pt idx="41">
                  <c:v>0.86524147721425548</c:v>
                </c:pt>
                <c:pt idx="42">
                  <c:v>0.86130968247728368</c:v>
                </c:pt>
                <c:pt idx="43">
                  <c:v>0.85737788774031176</c:v>
                </c:pt>
                <c:pt idx="44">
                  <c:v>0.85344609300333973</c:v>
                </c:pt>
                <c:pt idx="45">
                  <c:v>0.84951429826636771</c:v>
                </c:pt>
                <c:pt idx="46">
                  <c:v>0.84558250352939579</c:v>
                </c:pt>
                <c:pt idx="47">
                  <c:v>0.84165070879242376</c:v>
                </c:pt>
                <c:pt idx="48">
                  <c:v>0.83771891405545174</c:v>
                </c:pt>
                <c:pt idx="49">
                  <c:v>0.83378711931847971</c:v>
                </c:pt>
                <c:pt idx="50">
                  <c:v>0.82985532458150779</c:v>
                </c:pt>
                <c:pt idx="51">
                  <c:v>0.82592352984453588</c:v>
                </c:pt>
                <c:pt idx="52">
                  <c:v>0.82199173510756385</c:v>
                </c:pt>
                <c:pt idx="53">
                  <c:v>0.81805994037059193</c:v>
                </c:pt>
                <c:pt idx="54">
                  <c:v>0.81412814563361979</c:v>
                </c:pt>
                <c:pt idx="55">
                  <c:v>0.81019635089664788</c:v>
                </c:pt>
                <c:pt idx="56">
                  <c:v>0.80626455615967585</c:v>
                </c:pt>
                <c:pt idx="57">
                  <c:v>0.80233276142270404</c:v>
                </c:pt>
                <c:pt idx="58">
                  <c:v>0.79840096668573191</c:v>
                </c:pt>
                <c:pt idx="59">
                  <c:v>0.7944691719487601</c:v>
                </c:pt>
                <c:pt idx="60">
                  <c:v>0.79053737721178796</c:v>
                </c:pt>
                <c:pt idx="61">
                  <c:v>0.78660558247481616</c:v>
                </c:pt>
                <c:pt idx="62">
                  <c:v>0.78267378773784391</c:v>
                </c:pt>
                <c:pt idx="63">
                  <c:v>0.7787419930008721</c:v>
                </c:pt>
                <c:pt idx="64">
                  <c:v>0.77481019826389996</c:v>
                </c:pt>
                <c:pt idx="65">
                  <c:v>0.77087840352692816</c:v>
                </c:pt>
                <c:pt idx="66">
                  <c:v>0.76694660878995602</c:v>
                </c:pt>
                <c:pt idx="67">
                  <c:v>0.76301481405298421</c:v>
                </c:pt>
                <c:pt idx="68">
                  <c:v>0.75908301931601208</c:v>
                </c:pt>
                <c:pt idx="69">
                  <c:v>0.75515122457904016</c:v>
                </c:pt>
                <c:pt idx="70">
                  <c:v>0.75121942984206813</c:v>
                </c:pt>
                <c:pt idx="71">
                  <c:v>0.74728763510509622</c:v>
                </c:pt>
                <c:pt idx="72">
                  <c:v>0.74335584036812419</c:v>
                </c:pt>
                <c:pt idx="73">
                  <c:v>0.73942404563115227</c:v>
                </c:pt>
                <c:pt idx="74">
                  <c:v>0.73549225089418024</c:v>
                </c:pt>
                <c:pt idx="75">
                  <c:v>0.73156045615720833</c:v>
                </c:pt>
                <c:pt idx="76">
                  <c:v>0.72762866142023641</c:v>
                </c:pt>
                <c:pt idx="77">
                  <c:v>0.72369686668326438</c:v>
                </c:pt>
                <c:pt idx="78">
                  <c:v>0.71976507194629236</c:v>
                </c:pt>
                <c:pt idx="79">
                  <c:v>0.71583327720932033</c:v>
                </c:pt>
                <c:pt idx="80">
                  <c:v>0.71190148247234841</c:v>
                </c:pt>
                <c:pt idx="81">
                  <c:v>0.70796968773537639</c:v>
                </c:pt>
                <c:pt idx="82">
                  <c:v>0.70403789299840458</c:v>
                </c:pt>
                <c:pt idx="83">
                  <c:v>0.70010609826143244</c:v>
                </c:pt>
                <c:pt idx="84">
                  <c:v>0.69617430352446064</c:v>
                </c:pt>
                <c:pt idx="85">
                  <c:v>0.69224250878748839</c:v>
                </c:pt>
                <c:pt idx="86">
                  <c:v>0.68831071405051658</c:v>
                </c:pt>
                <c:pt idx="87">
                  <c:v>0.68437891931354444</c:v>
                </c:pt>
                <c:pt idx="88">
                  <c:v>0.68044712457657264</c:v>
                </c:pt>
                <c:pt idx="89">
                  <c:v>0.6765153298396005</c:v>
                </c:pt>
                <c:pt idx="90">
                  <c:v>0.67258353510262869</c:v>
                </c:pt>
                <c:pt idx="91">
                  <c:v>0.66865174036565656</c:v>
                </c:pt>
                <c:pt idx="92">
                  <c:v>0.66471994562868475</c:v>
                </c:pt>
                <c:pt idx="93">
                  <c:v>0.6607881508917125</c:v>
                </c:pt>
                <c:pt idx="94">
                  <c:v>0.65685635615474069</c:v>
                </c:pt>
                <c:pt idx="95">
                  <c:v>0.65292456141776867</c:v>
                </c:pt>
                <c:pt idx="96">
                  <c:v>0.64899276668079631</c:v>
                </c:pt>
                <c:pt idx="97">
                  <c:v>0.64506097194382428</c:v>
                </c:pt>
                <c:pt idx="98">
                  <c:v>0.64112917720685236</c:v>
                </c:pt>
                <c:pt idx="99">
                  <c:v>0.63719738246988034</c:v>
                </c:pt>
                <c:pt idx="100">
                  <c:v>0.63326558773290853</c:v>
                </c:pt>
                <c:pt idx="101">
                  <c:v>0.62933379299593639</c:v>
                </c:pt>
                <c:pt idx="102">
                  <c:v>0.62540199825896459</c:v>
                </c:pt>
                <c:pt idx="103">
                  <c:v>0.62147020352199234</c:v>
                </c:pt>
                <c:pt idx="104">
                  <c:v>0.61753840878502053</c:v>
                </c:pt>
                <c:pt idx="105">
                  <c:v>0.6136066140480485</c:v>
                </c:pt>
                <c:pt idx="106">
                  <c:v>0.60967481931107659</c:v>
                </c:pt>
                <c:pt idx="107">
                  <c:v>0.60574302457410456</c:v>
                </c:pt>
                <c:pt idx="108">
                  <c:v>0.60181122983713264</c:v>
                </c:pt>
                <c:pt idx="109">
                  <c:v>0.59787943510016062</c:v>
                </c:pt>
                <c:pt idx="110">
                  <c:v>0.5939476403631887</c:v>
                </c:pt>
                <c:pt idx="111">
                  <c:v>0.59001584562621656</c:v>
                </c:pt>
                <c:pt idx="112">
                  <c:v>0.58608405088924465</c:v>
                </c:pt>
                <c:pt idx="113">
                  <c:v>0.58215225615227262</c:v>
                </c:pt>
                <c:pt idx="114">
                  <c:v>0.5782204614153007</c:v>
                </c:pt>
                <c:pt idx="115">
                  <c:v>0.57428866667832867</c:v>
                </c:pt>
                <c:pt idx="116">
                  <c:v>0.57035687194135676</c:v>
                </c:pt>
                <c:pt idx="117">
                  <c:v>0.56642507720438473</c:v>
                </c:pt>
                <c:pt idx="118">
                  <c:v>0.56249328246741281</c:v>
                </c:pt>
                <c:pt idx="119">
                  <c:v>0.55856148773044068</c:v>
                </c:pt>
                <c:pt idx="120">
                  <c:v>0.55462969299346876</c:v>
                </c:pt>
                <c:pt idx="121">
                  <c:v>0.55069789825649684</c:v>
                </c:pt>
                <c:pt idx="122">
                  <c:v>0.54676610351952482</c:v>
                </c:pt>
                <c:pt idx="123">
                  <c:v>0.5428343087825529</c:v>
                </c:pt>
                <c:pt idx="124">
                  <c:v>0.53890251404558087</c:v>
                </c:pt>
                <c:pt idx="125">
                  <c:v>0.53497071930860907</c:v>
                </c:pt>
                <c:pt idx="126">
                  <c:v>0.53103892457163693</c:v>
                </c:pt>
                <c:pt idx="127">
                  <c:v>0.52710712983466501</c:v>
                </c:pt>
                <c:pt idx="128">
                  <c:v>0.52317533509769298</c:v>
                </c:pt>
                <c:pt idx="129">
                  <c:v>0.51924354036072107</c:v>
                </c:pt>
                <c:pt idx="130">
                  <c:v>0.51531174562374904</c:v>
                </c:pt>
                <c:pt idx="131">
                  <c:v>0.51137995088677712</c:v>
                </c:pt>
                <c:pt idx="132">
                  <c:v>0.5074481561498051</c:v>
                </c:pt>
                <c:pt idx="133">
                  <c:v>0.50351636141283318</c:v>
                </c:pt>
                <c:pt idx="134">
                  <c:v>0.4995845666758611</c:v>
                </c:pt>
                <c:pt idx="135">
                  <c:v>0.49565277193888918</c:v>
                </c:pt>
                <c:pt idx="136">
                  <c:v>0.49172097720191715</c:v>
                </c:pt>
                <c:pt idx="137">
                  <c:v>0.48778918246494518</c:v>
                </c:pt>
                <c:pt idx="138">
                  <c:v>0.48385738772797321</c:v>
                </c:pt>
                <c:pt idx="139">
                  <c:v>0.47992559299100163</c:v>
                </c:pt>
                <c:pt idx="140">
                  <c:v>0.47599379825402965</c:v>
                </c:pt>
                <c:pt idx="141">
                  <c:v>0.47206200351705768</c:v>
                </c:pt>
                <c:pt idx="142">
                  <c:v>0.46813020878008571</c:v>
                </c:pt>
                <c:pt idx="143">
                  <c:v>0.46419841404311374</c:v>
                </c:pt>
                <c:pt idx="144">
                  <c:v>0.46026661930614171</c:v>
                </c:pt>
                <c:pt idx="145">
                  <c:v>0.45633482456916974</c:v>
                </c:pt>
                <c:pt idx="146">
                  <c:v>0.45240302983219777</c:v>
                </c:pt>
                <c:pt idx="147">
                  <c:v>0.4484712350952258</c:v>
                </c:pt>
                <c:pt idx="148">
                  <c:v>0.44453944035825382</c:v>
                </c:pt>
                <c:pt idx="149">
                  <c:v>0.4406076456212818</c:v>
                </c:pt>
                <c:pt idx="150">
                  <c:v>0.43667585088430982</c:v>
                </c:pt>
                <c:pt idx="151">
                  <c:v>0.43274405614733785</c:v>
                </c:pt>
                <c:pt idx="152">
                  <c:v>0.42881226141036594</c:v>
                </c:pt>
                <c:pt idx="153">
                  <c:v>0.42488046667339396</c:v>
                </c:pt>
                <c:pt idx="154">
                  <c:v>0.42094867193642199</c:v>
                </c:pt>
                <c:pt idx="155">
                  <c:v>0.41701687719945002</c:v>
                </c:pt>
                <c:pt idx="156">
                  <c:v>0.41308508246247799</c:v>
                </c:pt>
                <c:pt idx="157">
                  <c:v>0.40915328772550602</c:v>
                </c:pt>
                <c:pt idx="158">
                  <c:v>0.40522149298853405</c:v>
                </c:pt>
                <c:pt idx="159">
                  <c:v>0.40128969825156208</c:v>
                </c:pt>
                <c:pt idx="160">
                  <c:v>0.39735790351459005</c:v>
                </c:pt>
                <c:pt idx="161">
                  <c:v>0.39342610877761802</c:v>
                </c:pt>
                <c:pt idx="162">
                  <c:v>0.38949431404064605</c:v>
                </c:pt>
                <c:pt idx="163">
                  <c:v>0.38556251930367413</c:v>
                </c:pt>
                <c:pt idx="164">
                  <c:v>0.38163072456670211</c:v>
                </c:pt>
                <c:pt idx="165">
                  <c:v>0.37769892982973013</c:v>
                </c:pt>
                <c:pt idx="166">
                  <c:v>0.37376713509275816</c:v>
                </c:pt>
                <c:pt idx="167">
                  <c:v>0.36983534035578619</c:v>
                </c:pt>
                <c:pt idx="168">
                  <c:v>0.36590354561881422</c:v>
                </c:pt>
                <c:pt idx="169">
                  <c:v>0.36197175088184225</c:v>
                </c:pt>
                <c:pt idx="170">
                  <c:v>0.35803995614487027</c:v>
                </c:pt>
                <c:pt idx="171">
                  <c:v>0.3541081614078983</c:v>
                </c:pt>
                <c:pt idx="172">
                  <c:v>0.35017636667092628</c:v>
                </c:pt>
                <c:pt idx="173">
                  <c:v>0.3462445719339543</c:v>
                </c:pt>
                <c:pt idx="174">
                  <c:v>0.34231277719698233</c:v>
                </c:pt>
                <c:pt idx="175">
                  <c:v>0.33838098246001036</c:v>
                </c:pt>
                <c:pt idx="176">
                  <c:v>0.33444918772303833</c:v>
                </c:pt>
                <c:pt idx="177">
                  <c:v>0.33051739298606636</c:v>
                </c:pt>
                <c:pt idx="178">
                  <c:v>0.32658559824909439</c:v>
                </c:pt>
                <c:pt idx="179">
                  <c:v>0.32265380351212236</c:v>
                </c:pt>
                <c:pt idx="180">
                  <c:v>0.31872200877515039</c:v>
                </c:pt>
                <c:pt idx="181">
                  <c:v>0.31479021403817842</c:v>
                </c:pt>
                <c:pt idx="182">
                  <c:v>0.31085841930120645</c:v>
                </c:pt>
                <c:pt idx="183">
                  <c:v>0.30692662456423442</c:v>
                </c:pt>
                <c:pt idx="184">
                  <c:v>0.30299482982726245</c:v>
                </c:pt>
                <c:pt idx="185">
                  <c:v>0.29906303509029053</c:v>
                </c:pt>
                <c:pt idx="186">
                  <c:v>0.29513124035331856</c:v>
                </c:pt>
                <c:pt idx="187">
                  <c:v>0.29119944561634653</c:v>
                </c:pt>
                <c:pt idx="188">
                  <c:v>0.28726765087937461</c:v>
                </c:pt>
                <c:pt idx="189">
                  <c:v>0.28333585614240264</c:v>
                </c:pt>
                <c:pt idx="190">
                  <c:v>0.27940406140543067</c:v>
                </c:pt>
                <c:pt idx="191">
                  <c:v>0.2754722666684587</c:v>
                </c:pt>
                <c:pt idx="192">
                  <c:v>0.27154047193148673</c:v>
                </c:pt>
                <c:pt idx="193">
                  <c:v>0.2676086771945147</c:v>
                </c:pt>
                <c:pt idx="194">
                  <c:v>0.26367688245754273</c:v>
                </c:pt>
                <c:pt idx="195">
                  <c:v>0.25974508772057076</c:v>
                </c:pt>
                <c:pt idx="196">
                  <c:v>0.25581329298359878</c:v>
                </c:pt>
                <c:pt idx="197">
                  <c:v>0.25188149824662681</c:v>
                </c:pt>
                <c:pt idx="198">
                  <c:v>0.24794970350965481</c:v>
                </c:pt>
                <c:pt idx="199">
                  <c:v>0.24401790877268281</c:v>
                </c:pt>
                <c:pt idx="200">
                  <c:v>0.24008611403571084</c:v>
                </c:pt>
                <c:pt idx="201">
                  <c:v>0.23615431929873887</c:v>
                </c:pt>
                <c:pt idx="202">
                  <c:v>0.23222252456176687</c:v>
                </c:pt>
                <c:pt idx="203">
                  <c:v>0.22829072982479487</c:v>
                </c:pt>
                <c:pt idx="204">
                  <c:v>0.2243589350878229</c:v>
                </c:pt>
                <c:pt idx="205">
                  <c:v>0.22042714035085093</c:v>
                </c:pt>
                <c:pt idx="206">
                  <c:v>0.21649534561387895</c:v>
                </c:pt>
                <c:pt idx="207">
                  <c:v>0.21256355087690698</c:v>
                </c:pt>
                <c:pt idx="208">
                  <c:v>0.20863175613993504</c:v>
                </c:pt>
                <c:pt idx="209">
                  <c:v>0.20469996140296304</c:v>
                </c:pt>
                <c:pt idx="210">
                  <c:v>0.20076816666599107</c:v>
                </c:pt>
                <c:pt idx="211">
                  <c:v>0.19683637192901907</c:v>
                </c:pt>
                <c:pt idx="212">
                  <c:v>0.19290457719204709</c:v>
                </c:pt>
                <c:pt idx="213">
                  <c:v>0.18897278245507509</c:v>
                </c:pt>
                <c:pt idx="214">
                  <c:v>0.18504098771810312</c:v>
                </c:pt>
                <c:pt idx="215">
                  <c:v>0.18110919298113112</c:v>
                </c:pt>
                <c:pt idx="216">
                  <c:v>0.17717739824415915</c:v>
                </c:pt>
                <c:pt idx="217">
                  <c:v>0.17324560350718715</c:v>
                </c:pt>
                <c:pt idx="218">
                  <c:v>0.16931380877021521</c:v>
                </c:pt>
                <c:pt idx="219">
                  <c:v>0.16538201403324324</c:v>
                </c:pt>
                <c:pt idx="220">
                  <c:v>0.16145021929627124</c:v>
                </c:pt>
                <c:pt idx="221">
                  <c:v>0.15751842455929929</c:v>
                </c:pt>
                <c:pt idx="222">
                  <c:v>0.15358662982232729</c:v>
                </c:pt>
                <c:pt idx="223">
                  <c:v>0.14965483508535532</c:v>
                </c:pt>
                <c:pt idx="224">
                  <c:v>0.14572304034838335</c:v>
                </c:pt>
                <c:pt idx="225">
                  <c:v>0.14179124561141135</c:v>
                </c:pt>
                <c:pt idx="226">
                  <c:v>0.13785945087443935</c:v>
                </c:pt>
                <c:pt idx="227">
                  <c:v>0.13392765613746738</c:v>
                </c:pt>
                <c:pt idx="228">
                  <c:v>0.1299958614004954</c:v>
                </c:pt>
                <c:pt idx="229">
                  <c:v>0.12606406666352343</c:v>
                </c:pt>
                <c:pt idx="230">
                  <c:v>0.12213227192655143</c:v>
                </c:pt>
                <c:pt idx="231">
                  <c:v>0.11820047718957945</c:v>
                </c:pt>
                <c:pt idx="232">
                  <c:v>0.11426868245260752</c:v>
                </c:pt>
                <c:pt idx="233">
                  <c:v>0.11033688771563552</c:v>
                </c:pt>
                <c:pt idx="234">
                  <c:v>0.10640509297866355</c:v>
                </c:pt>
                <c:pt idx="235">
                  <c:v>0.10247329824169155</c:v>
                </c:pt>
                <c:pt idx="236">
                  <c:v>9.8541503504719574E-2</c:v>
                </c:pt>
                <c:pt idx="237">
                  <c:v>9.4609708767747602E-2</c:v>
                </c:pt>
                <c:pt idx="238">
                  <c:v>9.0677914030775603E-2</c:v>
                </c:pt>
                <c:pt idx="239">
                  <c:v>8.6746119293803631E-2</c:v>
                </c:pt>
                <c:pt idx="240">
                  <c:v>8.2814324556831645E-2</c:v>
                </c:pt>
                <c:pt idx="241">
                  <c:v>7.8882529819859659E-2</c:v>
                </c:pt>
                <c:pt idx="242">
                  <c:v>7.4950735082887687E-2</c:v>
                </c:pt>
                <c:pt idx="243">
                  <c:v>7.1018940345915688E-2</c:v>
                </c:pt>
                <c:pt idx="244">
                  <c:v>6.7087145608943757E-2</c:v>
                </c:pt>
                <c:pt idx="245">
                  <c:v>6.3155350871971772E-2</c:v>
                </c:pt>
                <c:pt idx="246">
                  <c:v>5.9223556134999786E-2</c:v>
                </c:pt>
                <c:pt idx="247">
                  <c:v>5.5291761398027807E-2</c:v>
                </c:pt>
                <c:pt idx="248">
                  <c:v>5.1359966661055821E-2</c:v>
                </c:pt>
                <c:pt idx="249">
                  <c:v>4.7428171924083842E-2</c:v>
                </c:pt>
                <c:pt idx="250">
                  <c:v>4.3496377187111857E-2</c:v>
                </c:pt>
                <c:pt idx="251">
                  <c:v>3.9564582450139871E-2</c:v>
                </c:pt>
                <c:pt idx="252">
                  <c:v>3.5632787713167892E-2</c:v>
                </c:pt>
                <c:pt idx="253">
                  <c:v>3.1700992976195906E-2</c:v>
                </c:pt>
                <c:pt idx="254">
                  <c:v>2.7769198239223924E-2</c:v>
                </c:pt>
                <c:pt idx="255">
                  <c:v>2.3837403502251941E-2</c:v>
                </c:pt>
                <c:pt idx="256">
                  <c:v>1.9905608765279959E-2</c:v>
                </c:pt>
                <c:pt idx="257">
                  <c:v>1.5973814028307977E-2</c:v>
                </c:pt>
                <c:pt idx="258">
                  <c:v>1.2042019291335991E-2</c:v>
                </c:pt>
                <c:pt idx="259">
                  <c:v>8.1102245543640122E-3</c:v>
                </c:pt>
                <c:pt idx="260">
                  <c:v>4.1784298173920265E-3</c:v>
                </c:pt>
                <c:pt idx="261">
                  <c:v>2.4663508042004068E-4</c:v>
                </c:pt>
                <c:pt idx="262">
                  <c:v>-3.6851596565519382E-3</c:v>
                </c:pt>
                <c:pt idx="263">
                  <c:v>-7.6169543935238407E-3</c:v>
                </c:pt>
                <c:pt idx="264">
                  <c:v>-1.154874913049582E-2</c:v>
                </c:pt>
                <c:pt idx="265">
                  <c:v>-1.5480543867467805E-2</c:v>
                </c:pt>
                <c:pt idx="266">
                  <c:v>-1.9412338604439791E-2</c:v>
                </c:pt>
                <c:pt idx="267">
                  <c:v>-2.3344133341411777E-2</c:v>
                </c:pt>
                <c:pt idx="268">
                  <c:v>-2.7275928078383749E-2</c:v>
                </c:pt>
                <c:pt idx="269">
                  <c:v>-3.1207722815355735E-2</c:v>
                </c:pt>
                <c:pt idx="270">
                  <c:v>-3.513951755232772E-2</c:v>
                </c:pt>
                <c:pt idx="271">
                  <c:v>-3.9071312289299706E-2</c:v>
                </c:pt>
                <c:pt idx="272">
                  <c:v>-4.3003107026271692E-2</c:v>
                </c:pt>
                <c:pt idx="273">
                  <c:v>-4.6934901763243664E-2</c:v>
                </c:pt>
                <c:pt idx="274">
                  <c:v>-5.086669650021565E-2</c:v>
                </c:pt>
                <c:pt idx="275">
                  <c:v>-5.4798491237187635E-2</c:v>
                </c:pt>
                <c:pt idx="276">
                  <c:v>-5.8730285974159621E-2</c:v>
                </c:pt>
                <c:pt idx="277">
                  <c:v>-6.2662080711131607E-2</c:v>
                </c:pt>
                <c:pt idx="278">
                  <c:v>-6.6593875448103579E-2</c:v>
                </c:pt>
                <c:pt idx="279">
                  <c:v>-7.0525670185075578E-2</c:v>
                </c:pt>
                <c:pt idx="280">
                  <c:v>-7.4457464922047537E-2</c:v>
                </c:pt>
                <c:pt idx="281">
                  <c:v>-7.8389259659019522E-2</c:v>
                </c:pt>
                <c:pt idx="282">
                  <c:v>-8.2321054395991508E-2</c:v>
                </c:pt>
                <c:pt idx="283">
                  <c:v>-8.6252849132963494E-2</c:v>
                </c:pt>
                <c:pt idx="284">
                  <c:v>-9.018464386993548E-2</c:v>
                </c:pt>
                <c:pt idx="285">
                  <c:v>-9.4116438606907465E-2</c:v>
                </c:pt>
                <c:pt idx="286">
                  <c:v>-9.8048233343879451E-2</c:v>
                </c:pt>
                <c:pt idx="287">
                  <c:v>-0.10198002808085144</c:v>
                </c:pt>
                <c:pt idx="288">
                  <c:v>-0.10591182281782333</c:v>
                </c:pt>
                <c:pt idx="289">
                  <c:v>-0.10984361755479531</c:v>
                </c:pt>
                <c:pt idx="290">
                  <c:v>-0.1137754122917673</c:v>
                </c:pt>
                <c:pt idx="291">
                  <c:v>-0.11770720702873928</c:v>
                </c:pt>
                <c:pt idx="292">
                  <c:v>-0.12163900176571127</c:v>
                </c:pt>
                <c:pt idx="293">
                  <c:v>-0.12557079650268327</c:v>
                </c:pt>
                <c:pt idx="294">
                  <c:v>-0.12950259123965524</c:v>
                </c:pt>
                <c:pt idx="295">
                  <c:v>-0.13343438597662721</c:v>
                </c:pt>
                <c:pt idx="296">
                  <c:v>-0.13736618071359918</c:v>
                </c:pt>
                <c:pt idx="297">
                  <c:v>-0.14129797545057116</c:v>
                </c:pt>
                <c:pt idx="298">
                  <c:v>-0.14522977018754316</c:v>
                </c:pt>
                <c:pt idx="299">
                  <c:v>-0.14916156492451516</c:v>
                </c:pt>
                <c:pt idx="300">
                  <c:v>-0.15309335966148713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C0-4B06-9E87-EC0DA26FE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750432"/>
        <c:axId val="1320751680"/>
      </c:scatterChart>
      <c:valAx>
        <c:axId val="13207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751680"/>
        <c:crosses val="autoZero"/>
        <c:crossBetween val="midCat"/>
      </c:valAx>
      <c:valAx>
        <c:axId val="13207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75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136525</xdr:colOff>
      <xdr:row>4</xdr:row>
      <xdr:rowOff>114300</xdr:rowOff>
    </xdr:from>
    <xdr:to>
      <xdr:col>18</xdr:col>
      <xdr:colOff>85725</xdr:colOff>
      <xdr:row>17</xdr:row>
      <xdr:rowOff>50800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91FA930-6DC9-4B7A-A8D7-504CB88F5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EC7E9-2B43-40A5-8600-EF5A8E2328F0}">
  <dimension ref="A1:E64"/>
  <sheetViews>
    <sheetView workbookViewId="0">
      <selection activeCell="C1" sqref="C1"/>
    </sheetView>
  </sheetViews>
  <sheetFormatPr defaultRowHeight="17" x14ac:dyDescent="0.45"/>
  <cols>
    <col min="1" max="1" width="10.75" bestFit="1" customWidth="1"/>
  </cols>
  <sheetData>
    <row r="1" spans="1:5" x14ac:dyDescent="0.45">
      <c r="B1" t="s">
        <v>2</v>
      </c>
      <c r="C1" t="s">
        <v>3</v>
      </c>
      <c r="D1" t="s">
        <v>4</v>
      </c>
      <c r="E1" t="s">
        <v>5</v>
      </c>
    </row>
    <row r="3" spans="1:5" x14ac:dyDescent="0.45">
      <c r="A3" t="s">
        <v>6</v>
      </c>
      <c r="B3" t="s">
        <v>1</v>
      </c>
      <c r="C3" t="s">
        <v>0</v>
      </c>
      <c r="D3" t="s">
        <v>0</v>
      </c>
      <c r="E3" t="s">
        <v>0</v>
      </c>
    </row>
    <row r="4" spans="1:5" x14ac:dyDescent="0.45">
      <c r="A4" s="1">
        <v>44228</v>
      </c>
      <c r="B4">
        <v>1.2048192771084338</v>
      </c>
      <c r="C4">
        <v>1.0141987829614605</v>
      </c>
      <c r="D4">
        <v>0.11325028312570783</v>
      </c>
      <c r="E4">
        <v>-0.12484394506866417</v>
      </c>
    </row>
    <row r="5" spans="1:5" x14ac:dyDescent="0.45">
      <c r="A5" s="1">
        <v>44229</v>
      </c>
      <c r="B5">
        <v>1.6587677725118484</v>
      </c>
      <c r="C5">
        <v>1.5968063872255487</v>
      </c>
      <c r="D5">
        <v>0.89786756453423133</v>
      </c>
      <c r="E5">
        <v>-0.125</v>
      </c>
    </row>
    <row r="6" spans="1:5" x14ac:dyDescent="0.45">
      <c r="A6" s="1">
        <v>44230</v>
      </c>
      <c r="B6">
        <v>0.2364066193853428</v>
      </c>
      <c r="C6">
        <v>-0.2</v>
      </c>
      <c r="D6">
        <v>3.5714285714285712</v>
      </c>
      <c r="E6">
        <v>-0.12515644555694619</v>
      </c>
    </row>
    <row r="7" spans="1:5" x14ac:dyDescent="0.45">
      <c r="A7" s="1">
        <v>44231</v>
      </c>
      <c r="B7">
        <v>-2.5454545454545454</v>
      </c>
      <c r="C7">
        <v>-1.4198782961460445</v>
      </c>
      <c r="D7">
        <v>-1.6501650165016499</v>
      </c>
      <c r="E7">
        <v>0.24968789013732834</v>
      </c>
    </row>
    <row r="8" spans="1:5" x14ac:dyDescent="0.45">
      <c r="A8" s="1">
        <v>44232</v>
      </c>
      <c r="B8">
        <v>1.1976047904191618</v>
      </c>
      <c r="C8">
        <v>1.2024048096192386</v>
      </c>
      <c r="D8">
        <v>0.10989010989010989</v>
      </c>
      <c r="E8">
        <v>-0.125</v>
      </c>
    </row>
    <row r="9" spans="1:5" x14ac:dyDescent="0.45">
      <c r="A9" s="1">
        <v>44235</v>
      </c>
      <c r="B9">
        <v>-0.60240963855421692</v>
      </c>
      <c r="C9">
        <v>2.5390625</v>
      </c>
      <c r="D9">
        <v>0.43763676148796499</v>
      </c>
      <c r="E9">
        <v>-0.37641154328732745</v>
      </c>
    </row>
    <row r="10" spans="1:5" x14ac:dyDescent="0.45">
      <c r="A10" s="1">
        <v>44236</v>
      </c>
      <c r="B10">
        <v>-0.36275695284159615</v>
      </c>
      <c r="C10">
        <v>3.7593984962406015</v>
      </c>
      <c r="D10">
        <v>0.86767895878524948</v>
      </c>
      <c r="E10">
        <v>0.99378881987577639</v>
      </c>
    </row>
    <row r="11" spans="1:5" x14ac:dyDescent="0.45">
      <c r="A11" s="1">
        <v>44237</v>
      </c>
      <c r="B11">
        <v>-1.3480392156862746</v>
      </c>
      <c r="C11">
        <v>1.6635859519408502</v>
      </c>
      <c r="D11">
        <v>5.8222676200204289</v>
      </c>
      <c r="E11">
        <v>0</v>
      </c>
    </row>
    <row r="12" spans="1:5" x14ac:dyDescent="0.45">
      <c r="A12" s="1">
        <v>44242</v>
      </c>
      <c r="B12">
        <v>3.0878859857482186</v>
      </c>
      <c r="C12">
        <v>-1.8832391713747645</v>
      </c>
      <c r="D12">
        <v>2.4900398406374502</v>
      </c>
      <c r="E12">
        <v>-0.49937578027465668</v>
      </c>
    </row>
    <row r="13" spans="1:5" x14ac:dyDescent="0.45">
      <c r="A13" s="1">
        <v>44243</v>
      </c>
      <c r="B13">
        <v>0.82449941107184921</v>
      </c>
      <c r="C13">
        <v>-0.75901328273244784</v>
      </c>
      <c r="D13">
        <v>2.3346303501945527</v>
      </c>
      <c r="E13">
        <v>0</v>
      </c>
    </row>
    <row r="14" spans="1:5" x14ac:dyDescent="0.45">
      <c r="A14" s="1">
        <v>44244</v>
      </c>
      <c r="B14">
        <v>-2.0432692307692308</v>
      </c>
      <c r="C14">
        <v>-0.38095238095238093</v>
      </c>
      <c r="D14">
        <v>-0.98231827111984282</v>
      </c>
      <c r="E14">
        <v>0</v>
      </c>
    </row>
    <row r="15" spans="1:5" x14ac:dyDescent="0.45">
      <c r="A15" s="1">
        <v>44245</v>
      </c>
      <c r="B15">
        <v>-1.3398294762484775</v>
      </c>
      <c r="C15">
        <v>0.37950664136622392</v>
      </c>
      <c r="D15">
        <v>-1.5968063872255487</v>
      </c>
      <c r="E15">
        <v>-0.62814070351758799</v>
      </c>
    </row>
    <row r="16" spans="1:5" x14ac:dyDescent="0.45">
      <c r="A16" s="1">
        <v>44246</v>
      </c>
      <c r="B16">
        <v>0.60532687651331718</v>
      </c>
      <c r="C16">
        <v>-0.5725190839694656</v>
      </c>
      <c r="D16">
        <v>0.59523809523809523</v>
      </c>
      <c r="E16">
        <v>-0.12578616352201258</v>
      </c>
    </row>
    <row r="17" spans="1:5" x14ac:dyDescent="0.45">
      <c r="A17" s="1">
        <v>44249</v>
      </c>
      <c r="B17">
        <v>-0.48661800486618007</v>
      </c>
      <c r="C17">
        <v>-0.38314176245210724</v>
      </c>
      <c r="D17">
        <v>-2.7522935779816518</v>
      </c>
      <c r="E17">
        <v>-0.88832487309644681</v>
      </c>
    </row>
    <row r="18" spans="1:5" x14ac:dyDescent="0.45">
      <c r="A18" s="1">
        <v>44250</v>
      </c>
      <c r="B18">
        <v>-0.24390243902439024</v>
      </c>
      <c r="C18">
        <v>0.19120458891013384</v>
      </c>
      <c r="D18">
        <v>-0.71868583162217659</v>
      </c>
      <c r="E18">
        <v>0.25316455696202533</v>
      </c>
    </row>
    <row r="19" spans="1:5" x14ac:dyDescent="0.45">
      <c r="A19" s="1">
        <v>44251</v>
      </c>
      <c r="B19">
        <v>0</v>
      </c>
      <c r="C19">
        <v>-3.1558185404339252</v>
      </c>
      <c r="D19">
        <v>-2.8511087645195352</v>
      </c>
      <c r="E19">
        <v>-0.38119440914866581</v>
      </c>
    </row>
    <row r="20" spans="1:5" x14ac:dyDescent="0.45">
      <c r="A20" s="1">
        <v>44252</v>
      </c>
      <c r="B20">
        <v>3.8686987104337636</v>
      </c>
      <c r="C20">
        <v>1.9342359767891684</v>
      </c>
      <c r="D20">
        <v>2.2703818369453046</v>
      </c>
      <c r="E20">
        <v>1.3784461152882206</v>
      </c>
    </row>
    <row r="21" spans="1:5" x14ac:dyDescent="0.45">
      <c r="A21" s="1">
        <v>44253</v>
      </c>
      <c r="B21">
        <v>-3.3939393939393945</v>
      </c>
      <c r="C21">
        <v>-1.3725490196078431</v>
      </c>
      <c r="D21">
        <v>0.71721311475409832</v>
      </c>
      <c r="E21">
        <v>-1.9157088122605364</v>
      </c>
    </row>
    <row r="22" spans="1:5" x14ac:dyDescent="0.45">
      <c r="A22" s="1">
        <v>44257</v>
      </c>
      <c r="B22">
        <v>1.3157894736842104</v>
      </c>
      <c r="C22">
        <v>-0.79051383399209485</v>
      </c>
      <c r="D22">
        <v>0.71210579857578837</v>
      </c>
      <c r="E22">
        <v>-0.25608194622279129</v>
      </c>
    </row>
    <row r="23" spans="1:5" x14ac:dyDescent="0.45">
      <c r="A23" s="1">
        <v>44258</v>
      </c>
      <c r="B23">
        <v>0.47619047619047622</v>
      </c>
      <c r="C23">
        <v>2.3166023166023164</v>
      </c>
      <c r="D23">
        <v>0.40526849037487339</v>
      </c>
      <c r="E23">
        <v>2.1303258145363406</v>
      </c>
    </row>
    <row r="24" spans="1:5" x14ac:dyDescent="0.45">
      <c r="A24" s="1">
        <v>44259</v>
      </c>
      <c r="B24">
        <v>-1.9417475728155338</v>
      </c>
      <c r="C24">
        <v>0.19267822736030829</v>
      </c>
      <c r="D24">
        <v>-2.3858921161825726</v>
      </c>
      <c r="E24">
        <v>-0.50377833753148615</v>
      </c>
    </row>
    <row r="25" spans="1:5" x14ac:dyDescent="0.45">
      <c r="A25" s="1">
        <v>44260</v>
      </c>
      <c r="B25">
        <v>-0.36540803897685747</v>
      </c>
      <c r="C25">
        <v>-1.3671875</v>
      </c>
      <c r="D25">
        <v>-2.335456475583864</v>
      </c>
      <c r="E25">
        <v>0.37641154328732745</v>
      </c>
    </row>
    <row r="26" spans="1:5" x14ac:dyDescent="0.45">
      <c r="A26" s="1">
        <v>44263</v>
      </c>
      <c r="B26">
        <v>-0.12195121951219512</v>
      </c>
      <c r="C26">
        <v>-1.7892644135188867</v>
      </c>
      <c r="D26">
        <v>-3.7444933920704844</v>
      </c>
      <c r="E26">
        <v>0.12531328320802004</v>
      </c>
    </row>
    <row r="27" spans="1:5" x14ac:dyDescent="0.45">
      <c r="A27" s="1">
        <v>44264</v>
      </c>
      <c r="B27">
        <v>-0.73710073710073709</v>
      </c>
      <c r="C27">
        <v>-1.2072434607645874</v>
      </c>
      <c r="D27">
        <v>-2.947845804988662</v>
      </c>
      <c r="E27">
        <v>0.37453183520599254</v>
      </c>
    </row>
    <row r="28" spans="1:5" x14ac:dyDescent="0.45">
      <c r="A28" s="1">
        <v>44265</v>
      </c>
      <c r="B28">
        <v>-0.61804697156983934</v>
      </c>
      <c r="C28">
        <v>0</v>
      </c>
      <c r="D28">
        <v>4.1304347826086953</v>
      </c>
      <c r="E28">
        <v>0.12468827930174563</v>
      </c>
    </row>
    <row r="29" spans="1:5" x14ac:dyDescent="0.45">
      <c r="A29" s="1">
        <v>44266</v>
      </c>
      <c r="B29">
        <v>1.3414634146341464</v>
      </c>
      <c r="C29">
        <v>-0.40404040404040403</v>
      </c>
      <c r="D29">
        <v>3.9665970772442591</v>
      </c>
      <c r="E29">
        <v>0.37267080745341613</v>
      </c>
    </row>
    <row r="30" spans="1:5" x14ac:dyDescent="0.45">
      <c r="A30" s="1">
        <v>44267</v>
      </c>
      <c r="B30">
        <v>0.96618357487922701</v>
      </c>
      <c r="C30">
        <v>1.5904572564612325</v>
      </c>
      <c r="D30">
        <v>0.41580041580041582</v>
      </c>
      <c r="E30">
        <v>-0.12437810945273632</v>
      </c>
    </row>
    <row r="31" spans="1:5" x14ac:dyDescent="0.45">
      <c r="A31" s="1">
        <v>44270</v>
      </c>
      <c r="B31">
        <v>-1.2224938875305624</v>
      </c>
      <c r="C31">
        <v>0.59288537549407105</v>
      </c>
      <c r="D31">
        <v>-0.41753653444676403</v>
      </c>
      <c r="E31">
        <v>-0.24937655860349126</v>
      </c>
    </row>
    <row r="32" spans="1:5" x14ac:dyDescent="0.45">
      <c r="A32" s="1">
        <v>44271</v>
      </c>
      <c r="B32">
        <v>1.2077294685990339</v>
      </c>
      <c r="C32">
        <v>-0.19801980198019803</v>
      </c>
      <c r="D32">
        <v>0</v>
      </c>
      <c r="E32">
        <v>0</v>
      </c>
    </row>
    <row r="33" spans="1:5" x14ac:dyDescent="0.45">
      <c r="A33" s="1">
        <v>44272</v>
      </c>
      <c r="B33">
        <v>-0.60753341433778862</v>
      </c>
      <c r="C33">
        <v>-0.39761431411530812</v>
      </c>
      <c r="D33">
        <v>1.2371134020618557</v>
      </c>
      <c r="E33">
        <v>-0.12484394506866417</v>
      </c>
    </row>
    <row r="34" spans="1:5" x14ac:dyDescent="0.45">
      <c r="A34" s="1">
        <v>44273</v>
      </c>
      <c r="B34">
        <v>0.72376357056694818</v>
      </c>
      <c r="C34">
        <v>-0.19920318725099601</v>
      </c>
      <c r="D34">
        <v>2.6104417670682731</v>
      </c>
      <c r="E34">
        <v>3.3775633293124248</v>
      </c>
    </row>
    <row r="35" spans="1:5" x14ac:dyDescent="0.45">
      <c r="A35" s="1">
        <v>44274</v>
      </c>
      <c r="B35">
        <v>-1.2210012210012211</v>
      </c>
      <c r="C35">
        <v>-0.4</v>
      </c>
      <c r="D35">
        <v>-1.116751269035533</v>
      </c>
      <c r="E35">
        <v>-1.3447432762836184</v>
      </c>
    </row>
    <row r="36" spans="1:5" x14ac:dyDescent="0.45">
      <c r="A36" s="1">
        <v>44277</v>
      </c>
      <c r="B36">
        <v>0.12195121951219512</v>
      </c>
      <c r="C36">
        <v>-0.60362173038229372</v>
      </c>
      <c r="D36">
        <v>0.30364372469635625</v>
      </c>
      <c r="E36">
        <v>-1.4888337468982631</v>
      </c>
    </row>
    <row r="37" spans="1:5" x14ac:dyDescent="0.45">
      <c r="A37" s="1">
        <v>44278</v>
      </c>
      <c r="B37">
        <v>-0.24449877750611246</v>
      </c>
      <c r="C37">
        <v>-0.20161290322580644</v>
      </c>
      <c r="D37">
        <v>-0.7135575942915392</v>
      </c>
      <c r="E37">
        <v>-0.37359900373599003</v>
      </c>
    </row>
    <row r="38" spans="1:5" x14ac:dyDescent="0.45">
      <c r="A38" s="1">
        <v>44279</v>
      </c>
      <c r="B38">
        <v>-0.98765432098765427</v>
      </c>
      <c r="C38">
        <v>-0.6085192697768762</v>
      </c>
      <c r="D38">
        <v>0.3048780487804878</v>
      </c>
      <c r="E38">
        <v>0</v>
      </c>
    </row>
    <row r="39" spans="1:5" x14ac:dyDescent="0.45">
      <c r="A39" s="1">
        <v>44280</v>
      </c>
      <c r="B39">
        <v>0.24630541871921183</v>
      </c>
      <c r="C39">
        <v>0.40404040404040403</v>
      </c>
      <c r="D39">
        <v>-1.4432989690721649</v>
      </c>
      <c r="E39">
        <v>0.2484472049689441</v>
      </c>
    </row>
    <row r="40" spans="1:5" x14ac:dyDescent="0.45">
      <c r="A40" s="1">
        <v>44281</v>
      </c>
      <c r="B40">
        <v>0.36809815950920244</v>
      </c>
      <c r="C40">
        <v>-0.6097560975609756</v>
      </c>
      <c r="D40">
        <v>2.0202020202020203</v>
      </c>
      <c r="E40">
        <v>-0.12437810945273632</v>
      </c>
    </row>
    <row r="41" spans="1:5" x14ac:dyDescent="0.45">
      <c r="A41" s="1">
        <v>44284</v>
      </c>
      <c r="B41">
        <v>0.12254901960784313</v>
      </c>
      <c r="C41">
        <v>-1.0266940451745379</v>
      </c>
      <c r="D41">
        <v>-1.5384615384615385</v>
      </c>
      <c r="E41">
        <v>-0.24937655860349126</v>
      </c>
    </row>
    <row r="42" spans="1:5" x14ac:dyDescent="0.45">
      <c r="A42" s="1">
        <v>44285</v>
      </c>
      <c r="B42">
        <v>0.72992700729927007</v>
      </c>
      <c r="C42">
        <v>0.81466395112016288</v>
      </c>
      <c r="D42">
        <v>1.21580547112462</v>
      </c>
      <c r="E42">
        <v>1.1097410604192355</v>
      </c>
    </row>
    <row r="43" spans="1:5" x14ac:dyDescent="0.45">
      <c r="A43" s="1">
        <v>44286</v>
      </c>
      <c r="B43">
        <v>-0.98280098280098283</v>
      </c>
      <c r="C43">
        <v>1.0080645161290323</v>
      </c>
      <c r="D43">
        <v>0.90361445783132521</v>
      </c>
      <c r="E43">
        <v>0.36855036855036855</v>
      </c>
    </row>
    <row r="44" spans="1:5" x14ac:dyDescent="0.45">
      <c r="A44" s="1">
        <v>44287</v>
      </c>
      <c r="B44">
        <v>1.8094089264173705</v>
      </c>
      <c r="C44">
        <v>-1.0183299389002036</v>
      </c>
      <c r="D44">
        <v>0.20040080160320639</v>
      </c>
      <c r="E44">
        <v>0</v>
      </c>
    </row>
    <row r="45" spans="1:5" x14ac:dyDescent="0.45">
      <c r="A45" s="1">
        <v>44288</v>
      </c>
      <c r="B45">
        <v>2.2405660377358489</v>
      </c>
      <c r="C45">
        <v>0</v>
      </c>
      <c r="D45">
        <v>0.39920159680638717</v>
      </c>
      <c r="E45">
        <v>-0.12300123001230012</v>
      </c>
    </row>
    <row r="46" spans="1:5" x14ac:dyDescent="0.45">
      <c r="A46" s="1">
        <v>44291</v>
      </c>
      <c r="B46">
        <v>0.70257611241217799</v>
      </c>
      <c r="C46">
        <v>-0.20408163265306123</v>
      </c>
      <c r="D46">
        <v>0.19920318725099601</v>
      </c>
      <c r="E46">
        <v>-0.12315270935960591</v>
      </c>
    </row>
    <row r="47" spans="1:5" x14ac:dyDescent="0.45">
      <c r="A47" s="1">
        <v>44292</v>
      </c>
      <c r="B47">
        <v>0.69767441860465118</v>
      </c>
      <c r="C47">
        <v>-0.20449897750511251</v>
      </c>
      <c r="D47">
        <v>7.7205882352941178</v>
      </c>
      <c r="E47">
        <v>-0.37082818294190362</v>
      </c>
    </row>
    <row r="48" spans="1:5" x14ac:dyDescent="0.45">
      <c r="A48" s="1">
        <v>44293</v>
      </c>
      <c r="B48">
        <v>-0.46728971962616817</v>
      </c>
      <c r="C48">
        <v>-1.2422360248447204</v>
      </c>
      <c r="D48">
        <v>-0.36900369003690037</v>
      </c>
      <c r="E48">
        <v>0.12345679012345678</v>
      </c>
    </row>
    <row r="49" spans="1:5" x14ac:dyDescent="0.45">
      <c r="A49" s="1">
        <v>44294</v>
      </c>
      <c r="B49">
        <v>-1.0625737898465171</v>
      </c>
      <c r="C49">
        <v>0.82135523613963046</v>
      </c>
      <c r="D49">
        <v>1.0948905109489051</v>
      </c>
      <c r="E49">
        <v>0.24630541871921183</v>
      </c>
    </row>
    <row r="50" spans="1:5" x14ac:dyDescent="0.45">
      <c r="A50" s="1">
        <v>44295</v>
      </c>
      <c r="B50">
        <v>-1.3157894736842104</v>
      </c>
      <c r="C50">
        <v>0.20491803278688525</v>
      </c>
      <c r="D50">
        <v>1.7921146953405016</v>
      </c>
      <c r="E50">
        <v>0.49019607843137253</v>
      </c>
    </row>
    <row r="51" spans="1:5" x14ac:dyDescent="0.45">
      <c r="A51" s="1">
        <v>44298</v>
      </c>
      <c r="B51">
        <v>-0.48076923076923078</v>
      </c>
      <c r="C51">
        <v>0</v>
      </c>
      <c r="D51">
        <v>0</v>
      </c>
      <c r="E51">
        <v>0.48780487804878048</v>
      </c>
    </row>
    <row r="52" spans="1:5" x14ac:dyDescent="0.45">
      <c r="A52" s="1">
        <v>44299</v>
      </c>
      <c r="B52">
        <v>0.95238095238095244</v>
      </c>
      <c r="C52">
        <v>1.0141987829614605</v>
      </c>
      <c r="D52">
        <v>0</v>
      </c>
      <c r="E52">
        <v>0.36452004860267312</v>
      </c>
    </row>
    <row r="53" spans="1:5" x14ac:dyDescent="0.45">
      <c r="A53" s="1">
        <v>44300</v>
      </c>
      <c r="B53">
        <v>0</v>
      </c>
      <c r="C53">
        <v>1.5968063872255487</v>
      </c>
      <c r="D53">
        <v>0</v>
      </c>
      <c r="E53">
        <v>0.12135922330097086</v>
      </c>
    </row>
    <row r="54" spans="1:5" x14ac:dyDescent="0.45">
      <c r="A54" s="1">
        <v>44301</v>
      </c>
      <c r="B54">
        <v>0.11890606420927466</v>
      </c>
      <c r="C54">
        <v>-0.40080160320641278</v>
      </c>
      <c r="D54">
        <v>7.385892116182573</v>
      </c>
      <c r="E54">
        <v>0.60313630880579006</v>
      </c>
    </row>
    <row r="55" spans="1:5" x14ac:dyDescent="0.45">
      <c r="A55" s="1">
        <v>44302</v>
      </c>
      <c r="B55">
        <v>-0.23837902264600713</v>
      </c>
      <c r="C55">
        <v>-0.60483870967741937</v>
      </c>
      <c r="D55">
        <v>-1.2605042016806722</v>
      </c>
      <c r="E55">
        <v>-0.12077294685990338</v>
      </c>
    </row>
    <row r="56" spans="1:5" x14ac:dyDescent="0.45">
      <c r="A56" s="1">
        <v>44305</v>
      </c>
      <c r="B56">
        <v>-0.72028811524609848</v>
      </c>
      <c r="C56">
        <v>0.99800399201596801</v>
      </c>
      <c r="D56">
        <v>0</v>
      </c>
      <c r="E56">
        <v>0.24096385542168677</v>
      </c>
    </row>
    <row r="57" spans="1:5" x14ac:dyDescent="0.45">
      <c r="A57" s="1">
        <v>44306</v>
      </c>
      <c r="B57">
        <v>0.71513706793802145</v>
      </c>
      <c r="C57">
        <v>1.1834319526627219</v>
      </c>
      <c r="D57">
        <v>0.41841004184100417</v>
      </c>
      <c r="E57">
        <v>0.95465393794749409</v>
      </c>
    </row>
    <row r="58" spans="1:5" x14ac:dyDescent="0.45">
      <c r="A58" s="1">
        <v>44307</v>
      </c>
      <c r="B58">
        <v>-1.5738498789346249</v>
      </c>
      <c r="C58">
        <v>-0.99601593625498008</v>
      </c>
      <c r="D58">
        <v>-1.2711864406779663</v>
      </c>
      <c r="E58">
        <v>-0.60024009603841544</v>
      </c>
    </row>
    <row r="59" spans="1:5" x14ac:dyDescent="0.45">
      <c r="A59" s="1">
        <v>44308</v>
      </c>
      <c r="B59">
        <v>-0.24271844660194172</v>
      </c>
      <c r="C59">
        <v>-0.4</v>
      </c>
      <c r="D59">
        <v>-0.42553191489361702</v>
      </c>
      <c r="E59">
        <v>-0.48250904704463204</v>
      </c>
    </row>
    <row r="60" spans="1:5" x14ac:dyDescent="0.45">
      <c r="A60" s="1">
        <v>44309</v>
      </c>
      <c r="B60">
        <v>0.48309178743961351</v>
      </c>
      <c r="C60">
        <v>-1.0101010101010102</v>
      </c>
      <c r="D60">
        <v>0</v>
      </c>
      <c r="E60">
        <v>0</v>
      </c>
    </row>
    <row r="61" spans="1:5" x14ac:dyDescent="0.45">
      <c r="A61" s="1">
        <v>44312</v>
      </c>
      <c r="B61">
        <v>0.83832335329341312</v>
      </c>
      <c r="C61">
        <v>0.60240963855421692</v>
      </c>
      <c r="D61">
        <v>0.42372881355932202</v>
      </c>
      <c r="E61">
        <v>0.36057692307692307</v>
      </c>
    </row>
    <row r="62" spans="1:5" x14ac:dyDescent="0.45">
      <c r="A62" s="1">
        <v>44313</v>
      </c>
      <c r="B62">
        <v>-0.72376357056694818</v>
      </c>
      <c r="C62">
        <v>0.5988023952095809</v>
      </c>
      <c r="D62">
        <v>2.880658436213992</v>
      </c>
      <c r="E62">
        <v>-0.60459492140266025</v>
      </c>
    </row>
    <row r="63" spans="1:5" x14ac:dyDescent="0.45">
      <c r="A63" s="1">
        <v>44314</v>
      </c>
      <c r="B63">
        <v>-0.97442143727161989</v>
      </c>
      <c r="C63">
        <v>1.3779527559055118</v>
      </c>
      <c r="D63">
        <v>-1.6736401673640167</v>
      </c>
      <c r="E63">
        <v>0.24125452352231602</v>
      </c>
    </row>
    <row r="64" spans="1:5" x14ac:dyDescent="0.45">
      <c r="A64" s="1">
        <v>44315</v>
      </c>
      <c r="B64">
        <v>-0.48959608323133408</v>
      </c>
      <c r="C64">
        <v>-0.79365079365079361</v>
      </c>
      <c r="D64">
        <v>-2.1367521367521367</v>
      </c>
      <c r="E64">
        <v>-0.48484848484848486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BC0CE-C44C-4E3B-85E3-6E495B653C71}">
  <dimension ref="A1:BL6"/>
  <sheetViews>
    <sheetView workbookViewId="0">
      <selection activeCell="B2" sqref="B2"/>
    </sheetView>
  </sheetViews>
  <sheetFormatPr defaultRowHeight="17" x14ac:dyDescent="0.45"/>
  <cols>
    <col min="3" max="55" width="0" hidden="1" customWidth="1"/>
    <col min="56" max="61" width="8.6640625" hidden="1" customWidth="1"/>
    <col min="62" max="62" width="8.6640625" customWidth="1"/>
  </cols>
  <sheetData>
    <row r="1" spans="1:64" x14ac:dyDescent="0.45">
      <c r="BK1" t="s">
        <v>14</v>
      </c>
      <c r="BL1" t="s">
        <v>12</v>
      </c>
    </row>
    <row r="2" spans="1:64" x14ac:dyDescent="0.45">
      <c r="A2" t="s">
        <v>2</v>
      </c>
      <c r="B2">
        <v>1.2048192771084338</v>
      </c>
      <c r="C2">
        <v>1.6587677725118484</v>
      </c>
      <c r="D2">
        <v>0.2364066193853428</v>
      </c>
      <c r="E2">
        <v>-2.5454545454545454</v>
      </c>
      <c r="F2">
        <v>1.1976047904191618</v>
      </c>
      <c r="G2">
        <v>-0.60240963855421692</v>
      </c>
      <c r="H2">
        <v>-0.36275695284159615</v>
      </c>
      <c r="I2">
        <v>-1.3480392156862746</v>
      </c>
      <c r="J2">
        <v>3.0878859857482186</v>
      </c>
      <c r="K2">
        <v>0.82449941107184921</v>
      </c>
      <c r="L2">
        <v>-2.0432692307692308</v>
      </c>
      <c r="M2">
        <v>-1.3398294762484775</v>
      </c>
      <c r="N2">
        <v>0.60532687651331718</v>
      </c>
      <c r="O2">
        <v>-0.48661800486618007</v>
      </c>
      <c r="P2">
        <v>-0.24390243902439024</v>
      </c>
      <c r="Q2">
        <v>0</v>
      </c>
      <c r="R2">
        <v>3.8686987104337636</v>
      </c>
      <c r="S2">
        <v>-3.3939393939393945</v>
      </c>
      <c r="T2">
        <v>1.3157894736842104</v>
      </c>
      <c r="U2">
        <v>0.47619047619047622</v>
      </c>
      <c r="V2">
        <v>-1.9417475728155338</v>
      </c>
      <c r="W2">
        <v>-0.36540803897685747</v>
      </c>
      <c r="X2">
        <v>-0.12195121951219512</v>
      </c>
      <c r="Y2">
        <v>-0.73710073710073709</v>
      </c>
      <c r="Z2">
        <v>-0.61804697156983934</v>
      </c>
      <c r="AA2">
        <v>1.3414634146341464</v>
      </c>
      <c r="AB2">
        <v>0.96618357487922701</v>
      </c>
      <c r="AC2">
        <v>-1.2224938875305624</v>
      </c>
      <c r="AD2">
        <v>1.2077294685990339</v>
      </c>
      <c r="AE2">
        <v>-0.60753341433778862</v>
      </c>
      <c r="AF2">
        <v>0.72376357056694818</v>
      </c>
      <c r="AG2">
        <v>-1.2210012210012211</v>
      </c>
      <c r="AH2">
        <v>0.12195121951219512</v>
      </c>
      <c r="AI2">
        <v>-0.24449877750611246</v>
      </c>
      <c r="AJ2">
        <v>-0.98765432098765427</v>
      </c>
      <c r="AK2">
        <v>0.24630541871921183</v>
      </c>
      <c r="AL2">
        <v>0.36809815950920244</v>
      </c>
      <c r="AM2">
        <v>0.12254901960784313</v>
      </c>
      <c r="AN2">
        <v>0.72992700729927007</v>
      </c>
      <c r="AO2">
        <v>-0.98280098280098283</v>
      </c>
      <c r="AP2">
        <v>1.8094089264173705</v>
      </c>
      <c r="AQ2">
        <v>2.2405660377358489</v>
      </c>
      <c r="AR2">
        <v>0.70257611241217799</v>
      </c>
      <c r="AS2">
        <v>0.69767441860465118</v>
      </c>
      <c r="AT2">
        <v>-0.46728971962616817</v>
      </c>
      <c r="AU2">
        <v>-1.0625737898465171</v>
      </c>
      <c r="AV2">
        <v>-1.3157894736842104</v>
      </c>
      <c r="AW2">
        <v>-0.48076923076923078</v>
      </c>
      <c r="AX2">
        <v>0.95238095238095244</v>
      </c>
      <c r="AY2">
        <v>0</v>
      </c>
      <c r="AZ2">
        <v>0.11890606420927466</v>
      </c>
      <c r="BA2">
        <v>-0.23837902264600713</v>
      </c>
      <c r="BB2">
        <v>-0.72028811524609848</v>
      </c>
      <c r="BC2">
        <v>0.71513706793802145</v>
      </c>
      <c r="BD2">
        <v>-1.5738498789346249</v>
      </c>
      <c r="BE2">
        <v>-0.24271844660194172</v>
      </c>
      <c r="BF2">
        <v>0.48309178743961351</v>
      </c>
      <c r="BG2">
        <v>0.83832335329341312</v>
      </c>
      <c r="BH2">
        <v>-0.72376357056694818</v>
      </c>
      <c r="BI2">
        <v>-0.97442143727161989</v>
      </c>
      <c r="BJ2">
        <v>-0.48959608323133408</v>
      </c>
      <c r="BK2">
        <f>AVERAGE(B2:BJ2)</f>
        <v>-1.3833931854483075E-2</v>
      </c>
      <c r="BL2">
        <f>_xlfn.STDEV.S(B2:BJ2)</f>
        <v>1.2597327880782518</v>
      </c>
    </row>
    <row r="3" spans="1:64" x14ac:dyDescent="0.45">
      <c r="A3" t="s">
        <v>3</v>
      </c>
      <c r="B3">
        <v>1.0141987829614605</v>
      </c>
      <c r="C3">
        <v>1.5968063872255487</v>
      </c>
      <c r="D3">
        <v>-0.2</v>
      </c>
      <c r="E3">
        <v>-1.4198782961460445</v>
      </c>
      <c r="F3">
        <v>1.2024048096192386</v>
      </c>
      <c r="G3">
        <v>2.5390625</v>
      </c>
      <c r="H3">
        <v>3.7593984962406015</v>
      </c>
      <c r="I3">
        <v>1.6635859519408502</v>
      </c>
      <c r="J3">
        <v>-1.8832391713747645</v>
      </c>
      <c r="K3">
        <v>-0.75901328273244784</v>
      </c>
      <c r="L3">
        <v>-0.38095238095238093</v>
      </c>
      <c r="M3">
        <v>0.37950664136622392</v>
      </c>
      <c r="N3">
        <v>-0.5725190839694656</v>
      </c>
      <c r="O3">
        <v>-0.38314176245210724</v>
      </c>
      <c r="P3">
        <v>0.19120458891013384</v>
      </c>
      <c r="Q3">
        <v>-3.1558185404339252</v>
      </c>
      <c r="R3">
        <v>1.9342359767891684</v>
      </c>
      <c r="S3">
        <v>-1.3725490196078431</v>
      </c>
      <c r="T3">
        <v>-0.79051383399209485</v>
      </c>
      <c r="U3">
        <v>2.3166023166023164</v>
      </c>
      <c r="V3">
        <v>0.19267822736030829</v>
      </c>
      <c r="W3">
        <v>-1.3671875</v>
      </c>
      <c r="X3">
        <v>-1.7892644135188867</v>
      </c>
      <c r="Y3">
        <v>-1.2072434607645874</v>
      </c>
      <c r="Z3">
        <v>0</v>
      </c>
      <c r="AA3">
        <v>-0.40404040404040403</v>
      </c>
      <c r="AB3">
        <v>1.5904572564612325</v>
      </c>
      <c r="AC3">
        <v>0.59288537549407105</v>
      </c>
      <c r="AD3">
        <v>-0.19801980198019803</v>
      </c>
      <c r="AE3">
        <v>-0.39761431411530812</v>
      </c>
      <c r="AF3">
        <v>-0.19920318725099601</v>
      </c>
      <c r="AG3">
        <v>-0.4</v>
      </c>
      <c r="AH3">
        <v>-0.60362173038229372</v>
      </c>
      <c r="AI3">
        <v>-0.20161290322580644</v>
      </c>
      <c r="AJ3">
        <v>-0.6085192697768762</v>
      </c>
      <c r="AK3">
        <v>0.40404040404040403</v>
      </c>
      <c r="AL3">
        <v>-0.6097560975609756</v>
      </c>
      <c r="AM3">
        <v>-1.0266940451745379</v>
      </c>
      <c r="AN3">
        <v>0.81466395112016288</v>
      </c>
      <c r="AO3">
        <v>1.0080645161290323</v>
      </c>
      <c r="AP3">
        <v>-1.0183299389002036</v>
      </c>
      <c r="AQ3">
        <v>0</v>
      </c>
      <c r="AR3">
        <v>-0.20408163265306123</v>
      </c>
      <c r="AS3">
        <v>-0.20449897750511251</v>
      </c>
      <c r="AT3">
        <v>-1.2422360248447204</v>
      </c>
      <c r="AU3">
        <v>0.82135523613963046</v>
      </c>
      <c r="AV3">
        <v>0.20491803278688525</v>
      </c>
      <c r="AW3">
        <v>0</v>
      </c>
      <c r="AX3">
        <v>1.0141987829614605</v>
      </c>
      <c r="AY3">
        <v>1.5968063872255487</v>
      </c>
      <c r="AZ3">
        <v>-0.40080160320641278</v>
      </c>
      <c r="BA3">
        <v>-0.60483870967741937</v>
      </c>
      <c r="BB3">
        <v>0.99800399201596801</v>
      </c>
      <c r="BC3">
        <v>1.1834319526627219</v>
      </c>
      <c r="BD3">
        <v>-0.99601593625498008</v>
      </c>
      <c r="BE3">
        <v>-0.4</v>
      </c>
      <c r="BF3">
        <v>-1.0101010101010102</v>
      </c>
      <c r="BG3">
        <v>0.60240963855421692</v>
      </c>
      <c r="BH3">
        <v>0.5988023952095809</v>
      </c>
      <c r="BI3">
        <v>1.3779527559055118</v>
      </c>
      <c r="BJ3">
        <v>-0.79365079365079361</v>
      </c>
      <c r="BK3">
        <f t="shared" ref="BK3:BK5" si="0">AVERAGE(B3:BJ3)</f>
        <v>4.5782266056993794E-2</v>
      </c>
      <c r="BL3">
        <f t="shared" ref="BL3:BL5" si="1">_xlfn.STDEV.S(B3:BJ3)</f>
        <v>1.1982877422480702</v>
      </c>
    </row>
    <row r="4" spans="1:64" x14ac:dyDescent="0.45">
      <c r="A4" t="s">
        <v>4</v>
      </c>
      <c r="B4">
        <v>0.11325028312570783</v>
      </c>
      <c r="C4">
        <v>0.89786756453423133</v>
      </c>
      <c r="D4">
        <v>3.5714285714285712</v>
      </c>
      <c r="E4">
        <v>-1.6501650165016499</v>
      </c>
      <c r="F4">
        <v>0.10989010989010989</v>
      </c>
      <c r="G4">
        <v>0.43763676148796499</v>
      </c>
      <c r="H4">
        <v>0.86767895878524948</v>
      </c>
      <c r="I4">
        <v>5.8222676200204289</v>
      </c>
      <c r="J4">
        <v>2.4900398406374502</v>
      </c>
      <c r="K4">
        <v>2.3346303501945527</v>
      </c>
      <c r="L4">
        <v>-0.98231827111984282</v>
      </c>
      <c r="M4">
        <v>-1.5968063872255487</v>
      </c>
      <c r="N4">
        <v>0.59523809523809523</v>
      </c>
      <c r="O4">
        <v>-2.7522935779816518</v>
      </c>
      <c r="P4">
        <v>-0.71868583162217659</v>
      </c>
      <c r="Q4">
        <v>-2.8511087645195352</v>
      </c>
      <c r="R4">
        <v>2.2703818369453046</v>
      </c>
      <c r="S4">
        <v>0.71721311475409832</v>
      </c>
      <c r="T4">
        <v>0.71210579857578837</v>
      </c>
      <c r="U4">
        <v>0.40526849037487339</v>
      </c>
      <c r="V4">
        <v>-2.3858921161825726</v>
      </c>
      <c r="W4">
        <v>-2.335456475583864</v>
      </c>
      <c r="X4">
        <v>-3.7444933920704844</v>
      </c>
      <c r="Y4">
        <v>-2.947845804988662</v>
      </c>
      <c r="Z4">
        <v>4.1304347826086953</v>
      </c>
      <c r="AA4">
        <v>3.9665970772442591</v>
      </c>
      <c r="AB4">
        <v>0.41580041580041582</v>
      </c>
      <c r="AC4">
        <v>-0.41753653444676403</v>
      </c>
      <c r="AD4">
        <v>0</v>
      </c>
      <c r="AE4">
        <v>1.2371134020618557</v>
      </c>
      <c r="AF4">
        <v>2.6104417670682731</v>
      </c>
      <c r="AG4">
        <v>-1.116751269035533</v>
      </c>
      <c r="AH4">
        <v>0.30364372469635625</v>
      </c>
      <c r="AI4">
        <v>-0.7135575942915392</v>
      </c>
      <c r="AJ4">
        <v>0.3048780487804878</v>
      </c>
      <c r="AK4">
        <v>-1.4432989690721649</v>
      </c>
      <c r="AL4">
        <v>2.0202020202020203</v>
      </c>
      <c r="AM4">
        <v>-1.5384615384615385</v>
      </c>
      <c r="AN4">
        <v>1.21580547112462</v>
      </c>
      <c r="AO4">
        <v>0.90361445783132521</v>
      </c>
      <c r="AP4">
        <v>0.20040080160320639</v>
      </c>
      <c r="AQ4">
        <v>0.39920159680638717</v>
      </c>
      <c r="AR4">
        <v>0.19920318725099601</v>
      </c>
      <c r="AS4">
        <v>7.7205882352941178</v>
      </c>
      <c r="AT4">
        <v>-0.36900369003690037</v>
      </c>
      <c r="AU4">
        <v>1.0948905109489051</v>
      </c>
      <c r="AV4">
        <v>1.7921146953405016</v>
      </c>
      <c r="AW4">
        <v>0</v>
      </c>
      <c r="AX4">
        <v>0</v>
      </c>
      <c r="AY4">
        <v>0</v>
      </c>
      <c r="AZ4">
        <v>7.385892116182573</v>
      </c>
      <c r="BA4">
        <v>-1.2605042016806722</v>
      </c>
      <c r="BB4">
        <v>0</v>
      </c>
      <c r="BC4">
        <v>0.41841004184100417</v>
      </c>
      <c r="BD4">
        <v>-1.2711864406779663</v>
      </c>
      <c r="BE4">
        <v>-0.42553191489361702</v>
      </c>
      <c r="BF4">
        <v>0</v>
      </c>
      <c r="BG4">
        <v>0.42372881355932202</v>
      </c>
      <c r="BH4">
        <v>2.880658436213992</v>
      </c>
      <c r="BI4">
        <v>-1.6736401673640167</v>
      </c>
      <c r="BJ4">
        <v>-2.1367521367521367</v>
      </c>
      <c r="BK4">
        <f t="shared" si="0"/>
        <v>0.43667585088430982</v>
      </c>
      <c r="BL4">
        <f t="shared" si="1"/>
        <v>2.2511592236256006</v>
      </c>
    </row>
    <row r="5" spans="1:64" x14ac:dyDescent="0.45">
      <c r="A5" t="s">
        <v>5</v>
      </c>
      <c r="B5">
        <v>-0.12484394506866417</v>
      </c>
      <c r="C5">
        <v>-0.125</v>
      </c>
      <c r="D5">
        <v>-0.12515644555694619</v>
      </c>
      <c r="E5">
        <v>0.24968789013732834</v>
      </c>
      <c r="F5">
        <v>-0.125</v>
      </c>
      <c r="G5">
        <v>-0.37641154328732745</v>
      </c>
      <c r="H5">
        <v>0.99378881987577639</v>
      </c>
      <c r="I5">
        <v>0</v>
      </c>
      <c r="J5">
        <v>-0.49937578027465668</v>
      </c>
      <c r="K5">
        <v>0</v>
      </c>
      <c r="L5">
        <v>0</v>
      </c>
      <c r="M5">
        <v>-0.62814070351758799</v>
      </c>
      <c r="N5">
        <v>-0.12578616352201258</v>
      </c>
      <c r="O5">
        <v>-0.88832487309644681</v>
      </c>
      <c r="P5">
        <v>0.25316455696202533</v>
      </c>
      <c r="Q5">
        <v>-0.38119440914866581</v>
      </c>
      <c r="R5">
        <v>1.3784461152882206</v>
      </c>
      <c r="S5">
        <v>-1.9157088122605364</v>
      </c>
      <c r="T5">
        <v>-0.25608194622279129</v>
      </c>
      <c r="U5">
        <v>2.1303258145363406</v>
      </c>
      <c r="V5">
        <v>-0.50377833753148615</v>
      </c>
      <c r="W5">
        <v>0.37641154328732745</v>
      </c>
      <c r="X5">
        <v>0.12531328320802004</v>
      </c>
      <c r="Y5">
        <v>0.37453183520599254</v>
      </c>
      <c r="Z5">
        <v>0.12468827930174563</v>
      </c>
      <c r="AA5">
        <v>0.37267080745341613</v>
      </c>
      <c r="AB5">
        <v>-0.12437810945273632</v>
      </c>
      <c r="AC5">
        <v>-0.24937655860349126</v>
      </c>
      <c r="AD5">
        <v>0</v>
      </c>
      <c r="AE5">
        <v>-0.12484394506866417</v>
      </c>
      <c r="AF5">
        <v>3.3775633293124248</v>
      </c>
      <c r="AG5">
        <v>-1.3447432762836184</v>
      </c>
      <c r="AH5">
        <v>-1.4888337468982631</v>
      </c>
      <c r="AI5">
        <v>-0.37359900373599003</v>
      </c>
      <c r="AJ5">
        <v>0</v>
      </c>
      <c r="AK5">
        <v>0.2484472049689441</v>
      </c>
      <c r="AL5">
        <v>-0.12437810945273632</v>
      </c>
      <c r="AM5">
        <v>-0.24937655860349126</v>
      </c>
      <c r="AN5">
        <v>1.1097410604192355</v>
      </c>
      <c r="AO5">
        <v>0.36855036855036855</v>
      </c>
      <c r="AP5">
        <v>0</v>
      </c>
      <c r="AQ5">
        <v>-0.12300123001230012</v>
      </c>
      <c r="AR5">
        <v>-0.12315270935960591</v>
      </c>
      <c r="AS5">
        <v>-0.37082818294190362</v>
      </c>
      <c r="AT5">
        <v>0.12345679012345678</v>
      </c>
      <c r="AU5">
        <v>0.24630541871921183</v>
      </c>
      <c r="AV5">
        <v>0.49019607843137253</v>
      </c>
      <c r="AW5">
        <v>0.48780487804878048</v>
      </c>
      <c r="AX5">
        <v>0.36452004860267312</v>
      </c>
      <c r="AY5">
        <v>0.12135922330097086</v>
      </c>
      <c r="AZ5">
        <v>0.60313630880579006</v>
      </c>
      <c r="BA5">
        <v>-0.12077294685990338</v>
      </c>
      <c r="BB5">
        <v>0.24096385542168677</v>
      </c>
      <c r="BC5">
        <v>0.95465393794749409</v>
      </c>
      <c r="BD5">
        <v>-0.60024009603841544</v>
      </c>
      <c r="BE5">
        <v>-0.48250904704463204</v>
      </c>
      <c r="BF5">
        <v>0</v>
      </c>
      <c r="BG5">
        <v>0.36057692307692307</v>
      </c>
      <c r="BH5">
        <v>-0.60459492140266025</v>
      </c>
      <c r="BI5">
        <v>0.24125452352231602</v>
      </c>
      <c r="BJ5">
        <v>-0.48484848484848486</v>
      </c>
      <c r="BK5">
        <f t="shared" si="0"/>
        <v>4.3496377187111857E-2</v>
      </c>
      <c r="BL5">
        <f t="shared" si="1"/>
        <v>0.75772213001229016</v>
      </c>
    </row>
    <row r="6" spans="1:64" x14ac:dyDescent="0.45">
      <c r="BL6" t="s">
        <v>15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D8986-46FF-46ED-B7C1-9E6908141BE2}">
  <dimension ref="A1:R62"/>
  <sheetViews>
    <sheetView topLeftCell="B4" workbookViewId="0">
      <selection activeCell="K15" sqref="K15"/>
    </sheetView>
  </sheetViews>
  <sheetFormatPr defaultRowHeight="17" x14ac:dyDescent="0.45"/>
  <cols>
    <col min="1" max="1" width="10.75" bestFit="1" customWidth="1"/>
  </cols>
  <sheetData>
    <row r="1" spans="1:18" x14ac:dyDescent="0.45">
      <c r="A1" t="s">
        <v>6</v>
      </c>
      <c r="B1" t="s">
        <v>2</v>
      </c>
      <c r="C1" t="s">
        <v>3</v>
      </c>
      <c r="D1" t="s">
        <v>4</v>
      </c>
      <c r="E1" t="s">
        <v>5</v>
      </c>
      <c r="H1" s="4"/>
      <c r="I1" s="4" t="s">
        <v>7</v>
      </c>
      <c r="J1" s="4" t="s">
        <v>8</v>
      </c>
      <c r="K1" s="4" t="s">
        <v>9</v>
      </c>
      <c r="L1" s="4" t="s">
        <v>10</v>
      </c>
    </row>
    <row r="2" spans="1:18" x14ac:dyDescent="0.45">
      <c r="A2" s="1">
        <v>44228</v>
      </c>
      <c r="B2">
        <v>1.2048192771084338</v>
      </c>
      <c r="C2">
        <v>1.0141987829614605</v>
      </c>
      <c r="D2">
        <v>0.11325028312570783</v>
      </c>
      <c r="E2">
        <v>-0.12484394506866417</v>
      </c>
      <c r="H2" s="2" t="s">
        <v>7</v>
      </c>
      <c r="I2" s="2">
        <v>1</v>
      </c>
      <c r="J2" s="2"/>
      <c r="K2" s="2"/>
      <c r="L2" s="2"/>
    </row>
    <row r="3" spans="1:18" x14ac:dyDescent="0.45">
      <c r="A3" s="1">
        <v>44229</v>
      </c>
      <c r="B3">
        <v>1.6587677725118484</v>
      </c>
      <c r="C3">
        <v>1.5968063872255487</v>
      </c>
      <c r="D3">
        <v>0.89786756453423133</v>
      </c>
      <c r="E3">
        <v>-0.125</v>
      </c>
      <c r="H3" s="2" t="s">
        <v>8</v>
      </c>
      <c r="I3" s="2">
        <v>0.11240011173437534</v>
      </c>
      <c r="J3" s="2">
        <v>1</v>
      </c>
      <c r="K3" s="2"/>
      <c r="L3" s="2"/>
    </row>
    <row r="4" spans="1:18" x14ac:dyDescent="0.45">
      <c r="A4" s="1">
        <v>44230</v>
      </c>
      <c r="B4">
        <v>0.2364066193853428</v>
      </c>
      <c r="C4">
        <v>-0.2</v>
      </c>
      <c r="D4">
        <v>3.5714285714285712</v>
      </c>
      <c r="E4">
        <v>-0.12515644555694619</v>
      </c>
      <c r="H4" s="2" t="s">
        <v>9</v>
      </c>
      <c r="I4" s="2">
        <v>0.25993621723163318</v>
      </c>
      <c r="J4" s="2">
        <v>0.22549136820380397</v>
      </c>
      <c r="K4" s="2">
        <v>1</v>
      </c>
      <c r="L4" s="2"/>
    </row>
    <row r="5" spans="1:18" ht="17.5" thickBot="1" x14ac:dyDescent="0.5">
      <c r="A5" s="1">
        <v>44231</v>
      </c>
      <c r="B5">
        <v>-2.5454545454545454</v>
      </c>
      <c r="C5">
        <v>-1.4198782961460445</v>
      </c>
      <c r="D5">
        <v>-1.6501650165016499</v>
      </c>
      <c r="E5">
        <v>0.24968789013732834</v>
      </c>
      <c r="H5" s="3" t="s">
        <v>10</v>
      </c>
      <c r="I5" s="3">
        <v>0.30449729998722669</v>
      </c>
      <c r="J5" s="3">
        <v>0.34587792791556865</v>
      </c>
      <c r="K5" s="3">
        <v>0.18979902513550068</v>
      </c>
      <c r="L5" s="3">
        <v>1</v>
      </c>
    </row>
    <row r="6" spans="1:18" x14ac:dyDescent="0.45">
      <c r="A6" s="1">
        <v>44232</v>
      </c>
      <c r="B6">
        <v>1.1976047904191618</v>
      </c>
      <c r="C6">
        <v>1.2024048096192386</v>
      </c>
      <c r="D6">
        <v>0.10989010989010989</v>
      </c>
      <c r="E6">
        <v>-0.125</v>
      </c>
      <c r="N6" s="4"/>
      <c r="O6" s="4" t="s">
        <v>7</v>
      </c>
      <c r="P6" s="4" t="s">
        <v>8</v>
      </c>
      <c r="Q6" s="4" t="s">
        <v>9</v>
      </c>
      <c r="R6" s="4" t="s">
        <v>10</v>
      </c>
    </row>
    <row r="7" spans="1:18" x14ac:dyDescent="0.45">
      <c r="A7" s="1">
        <v>44235</v>
      </c>
      <c r="B7">
        <v>-0.60240963855421692</v>
      </c>
      <c r="C7">
        <v>2.5390625</v>
      </c>
      <c r="D7">
        <v>0.43763676148796499</v>
      </c>
      <c r="E7">
        <v>-0.37641154328732745</v>
      </c>
      <c r="N7" s="2" t="s">
        <v>7</v>
      </c>
      <c r="O7" s="2">
        <f>VARP('상관계수 및 포트폴리오 분산, 표준편차'!$B$2:$B$62)</f>
        <v>1.5609115055994154</v>
      </c>
      <c r="P7" s="2"/>
      <c r="Q7" s="2"/>
      <c r="R7" s="2"/>
    </row>
    <row r="8" spans="1:18" x14ac:dyDescent="0.45">
      <c r="A8" s="1">
        <v>44236</v>
      </c>
      <c r="B8">
        <v>-0.36275695284159615</v>
      </c>
      <c r="C8">
        <v>3.7593984962406015</v>
      </c>
      <c r="D8">
        <v>0.86767895878524948</v>
      </c>
      <c r="E8">
        <v>0.99378881987577639</v>
      </c>
      <c r="I8" t="s">
        <v>13</v>
      </c>
      <c r="J8" t="s">
        <v>11</v>
      </c>
      <c r="K8" t="s">
        <v>16</v>
      </c>
      <c r="L8" t="s">
        <v>17</v>
      </c>
      <c r="N8" s="2" t="s">
        <v>8</v>
      </c>
      <c r="O8" s="2">
        <v>0.16688899844919738</v>
      </c>
      <c r="P8" s="2">
        <f>VARP('상관계수 및 포트폴리오 분산, 표준편차'!$C$2:$C$62)</f>
        <v>1.4123542753003058</v>
      </c>
      <c r="Q8" s="2"/>
      <c r="R8" s="2"/>
    </row>
    <row r="9" spans="1:18" x14ac:dyDescent="0.45">
      <c r="A9" s="1">
        <v>44237</v>
      </c>
      <c r="B9">
        <v>-1.3480392156862746</v>
      </c>
      <c r="C9">
        <v>1.6635859519408502</v>
      </c>
      <c r="D9">
        <v>5.8222676200204289</v>
      </c>
      <c r="E9">
        <v>0</v>
      </c>
      <c r="H9" t="s">
        <v>2</v>
      </c>
      <c r="I9">
        <v>-1.3833931854483075E-2</v>
      </c>
      <c r="J9">
        <v>1.2597327880782518</v>
      </c>
      <c r="K9">
        <v>0.2</v>
      </c>
      <c r="L9">
        <f>(J9*K9)^2</f>
        <v>6.3477067894376238E-2</v>
      </c>
      <c r="N9" s="2" t="s">
        <v>9</v>
      </c>
      <c r="O9" s="2">
        <v>0.72505818020183199</v>
      </c>
      <c r="P9" s="2">
        <v>0.59829953799172975</v>
      </c>
      <c r="Q9" s="2">
        <f>VARP('상관계수 및 포트폴리오 분산, 표준편차'!$D$2:$D$62)</f>
        <v>4.9846405083094592</v>
      </c>
      <c r="R9" s="2"/>
    </row>
    <row r="10" spans="1:18" ht="17.5" thickBot="1" x14ac:dyDescent="0.5">
      <c r="A10" s="1">
        <v>44242</v>
      </c>
      <c r="B10">
        <v>3.0878859857482186</v>
      </c>
      <c r="C10">
        <v>-1.8832391713747645</v>
      </c>
      <c r="D10">
        <v>2.4900398406374502</v>
      </c>
      <c r="E10">
        <v>-0.49937578027465668</v>
      </c>
      <c r="H10" t="s">
        <v>3</v>
      </c>
      <c r="I10">
        <v>4.5782266056993794E-2</v>
      </c>
      <c r="J10">
        <v>1.1982877422480702</v>
      </c>
      <c r="K10">
        <v>0.3</v>
      </c>
      <c r="L10">
        <f t="shared" ref="L10:L12" si="0">(J10*K10)^2</f>
        <v>0.12923041618997796</v>
      </c>
      <c r="N10" s="3" t="s">
        <v>10</v>
      </c>
      <c r="O10" s="3">
        <v>0.2858862487317238</v>
      </c>
      <c r="P10" s="3">
        <v>0.30889818186990764</v>
      </c>
      <c r="Q10" s="3">
        <v>0.31844290549639664</v>
      </c>
      <c r="R10" s="3">
        <f>VARP('상관계수 및 포트폴리오 분산, 표준편차'!$E$2:$E$62)</f>
        <v>0.56473064882986401</v>
      </c>
    </row>
    <row r="11" spans="1:18" x14ac:dyDescent="0.45">
      <c r="A11" s="1">
        <v>44243</v>
      </c>
      <c r="B11">
        <v>0.82449941107184921</v>
      </c>
      <c r="C11">
        <v>-0.75901328273244784</v>
      </c>
      <c r="D11">
        <v>2.3346303501945527</v>
      </c>
      <c r="E11">
        <v>0</v>
      </c>
      <c r="H11" t="s">
        <v>4</v>
      </c>
      <c r="I11">
        <v>0.43667585088430982</v>
      </c>
      <c r="J11">
        <v>2.2511592236256006</v>
      </c>
      <c r="K11">
        <v>0.15</v>
      </c>
      <c r="L11">
        <f t="shared" si="0"/>
        <v>0.11402365162757888</v>
      </c>
      <c r="N11" s="2" t="s">
        <v>20</v>
      </c>
    </row>
    <row r="12" spans="1:18" x14ac:dyDescent="0.45">
      <c r="A12" s="1">
        <v>44244</v>
      </c>
      <c r="B12">
        <v>-2.0432692307692308</v>
      </c>
      <c r="C12">
        <v>-0.38095238095238093</v>
      </c>
      <c r="D12">
        <v>-0.98231827111984282</v>
      </c>
      <c r="E12">
        <v>0</v>
      </c>
      <c r="H12" t="s">
        <v>5</v>
      </c>
      <c r="I12">
        <v>4.3496377187111857E-2</v>
      </c>
      <c r="J12">
        <v>0.75772213001229016</v>
      </c>
      <c r="K12">
        <v>0.35</v>
      </c>
      <c r="L12">
        <f t="shared" si="0"/>
        <v>7.0332496223019347E-2</v>
      </c>
      <c r="N12" s="2" t="s">
        <v>2</v>
      </c>
      <c r="O12">
        <f>VARP(B2:B62)</f>
        <v>1.5609115055994154</v>
      </c>
    </row>
    <row r="13" spans="1:18" x14ac:dyDescent="0.45">
      <c r="A13" s="1">
        <v>44245</v>
      </c>
      <c r="B13">
        <v>-1.3398294762484775</v>
      </c>
      <c r="C13">
        <v>0.37950664136622392</v>
      </c>
      <c r="D13">
        <v>-1.5968063872255487</v>
      </c>
      <c r="E13">
        <v>-0.62814070351758799</v>
      </c>
      <c r="L13">
        <f>SUM(L9:L12)</f>
        <v>0.37706363193495246</v>
      </c>
      <c r="N13" t="s">
        <v>19</v>
      </c>
    </row>
    <row r="14" spans="1:18" x14ac:dyDescent="0.45">
      <c r="A14" s="1">
        <v>44246</v>
      </c>
      <c r="B14">
        <v>0.60532687651331718</v>
      </c>
      <c r="C14">
        <v>-0.5725190839694656</v>
      </c>
      <c r="D14">
        <v>0.59523809523809523</v>
      </c>
      <c r="E14">
        <v>-0.12578616352201258</v>
      </c>
      <c r="N14" t="s">
        <v>17</v>
      </c>
      <c r="O14" t="s">
        <v>21</v>
      </c>
      <c r="P14" t="s">
        <v>22</v>
      </c>
    </row>
    <row r="15" spans="1:18" x14ac:dyDescent="0.45">
      <c r="A15" s="1">
        <v>44249</v>
      </c>
      <c r="B15">
        <v>-0.48661800486618007</v>
      </c>
      <c r="C15">
        <v>-0.38314176245210724</v>
      </c>
      <c r="D15">
        <v>-2.7522935779816518</v>
      </c>
      <c r="E15">
        <v>-0.88832487309644681</v>
      </c>
      <c r="N15">
        <v>0.37706363193495246</v>
      </c>
      <c r="O15">
        <f>2*(K9*K10*O8+K9*K11*O9+K9*K12*O10+K10*K11*P9+K10*K12*P10+K11*K12*Q10)</f>
        <v>0.25570632713751285</v>
      </c>
      <c r="P15">
        <f>N15+O15</f>
        <v>0.63276995907246536</v>
      </c>
    </row>
    <row r="16" spans="1:18" x14ac:dyDescent="0.45">
      <c r="A16" s="1">
        <v>44250</v>
      </c>
      <c r="B16">
        <v>-0.24390243902439024</v>
      </c>
      <c r="C16">
        <v>0.19120458891013384</v>
      </c>
      <c r="D16">
        <v>-0.71868583162217659</v>
      </c>
      <c r="E16">
        <v>0.25316455696202533</v>
      </c>
      <c r="N16" s="15" t="s">
        <v>18</v>
      </c>
      <c r="O16" s="16"/>
      <c r="P16" s="16"/>
      <c r="Q16" s="16"/>
      <c r="R16" s="16"/>
    </row>
    <row r="17" spans="1:18" x14ac:dyDescent="0.45">
      <c r="A17" s="1">
        <v>44251</v>
      </c>
      <c r="B17">
        <v>0</v>
      </c>
      <c r="C17">
        <v>-3.1558185404339252</v>
      </c>
      <c r="D17">
        <v>-2.8511087645195352</v>
      </c>
      <c r="E17">
        <v>-0.38119440914866581</v>
      </c>
      <c r="N17" s="16"/>
      <c r="O17" s="16"/>
      <c r="P17" s="16"/>
      <c r="Q17" s="16"/>
      <c r="R17" s="16"/>
    </row>
    <row r="18" spans="1:18" x14ac:dyDescent="0.45">
      <c r="A18" s="1">
        <v>44252</v>
      </c>
      <c r="B18">
        <v>3.8686987104337636</v>
      </c>
      <c r="C18">
        <v>1.9342359767891684</v>
      </c>
      <c r="D18">
        <v>2.2703818369453046</v>
      </c>
      <c r="E18">
        <v>1.3784461152882206</v>
      </c>
      <c r="N18" s="16"/>
      <c r="O18" s="16"/>
      <c r="P18" s="16"/>
      <c r="Q18" s="16"/>
      <c r="R18" s="16"/>
    </row>
    <row r="19" spans="1:18" x14ac:dyDescent="0.45">
      <c r="A19" s="1">
        <v>44253</v>
      </c>
      <c r="B19">
        <v>-3.3939393939393945</v>
      </c>
      <c r="C19">
        <v>-1.3725490196078431</v>
      </c>
      <c r="D19">
        <v>0.71721311475409832</v>
      </c>
      <c r="E19">
        <v>-1.9157088122605364</v>
      </c>
      <c r="N19" s="16"/>
      <c r="O19" s="16"/>
      <c r="P19" s="16"/>
      <c r="Q19" s="16"/>
      <c r="R19" s="16"/>
    </row>
    <row r="20" spans="1:18" x14ac:dyDescent="0.45">
      <c r="A20" s="1">
        <v>44257</v>
      </c>
      <c r="B20">
        <v>1.3157894736842104</v>
      </c>
      <c r="C20">
        <v>-0.79051383399209485</v>
      </c>
      <c r="D20">
        <v>0.71210579857578837</v>
      </c>
      <c r="E20">
        <v>-0.25608194622279129</v>
      </c>
      <c r="N20" s="16"/>
      <c r="O20" s="16"/>
      <c r="P20" s="16"/>
      <c r="Q20" s="16"/>
      <c r="R20" s="16"/>
    </row>
    <row r="21" spans="1:18" x14ac:dyDescent="0.45">
      <c r="A21" s="1">
        <v>44258</v>
      </c>
      <c r="B21">
        <v>0.47619047619047622</v>
      </c>
      <c r="C21">
        <v>2.3166023166023164</v>
      </c>
      <c r="D21">
        <v>0.40526849037487339</v>
      </c>
      <c r="E21">
        <v>2.1303258145363406</v>
      </c>
    </row>
    <row r="22" spans="1:18" x14ac:dyDescent="0.45">
      <c r="A22" s="1">
        <v>44259</v>
      </c>
      <c r="B22">
        <v>-1.9417475728155338</v>
      </c>
      <c r="C22">
        <v>0.19267822736030829</v>
      </c>
      <c r="D22">
        <v>-2.3858921161825726</v>
      </c>
      <c r="E22">
        <v>-0.50377833753148615</v>
      </c>
    </row>
    <row r="23" spans="1:18" x14ac:dyDescent="0.45">
      <c r="A23" s="1">
        <v>44260</v>
      </c>
      <c r="B23">
        <v>-0.36540803897685747</v>
      </c>
      <c r="C23">
        <v>-1.3671875</v>
      </c>
      <c r="D23">
        <v>-2.335456475583864</v>
      </c>
      <c r="E23">
        <v>0.37641154328732745</v>
      </c>
    </row>
    <row r="24" spans="1:18" x14ac:dyDescent="0.45">
      <c r="A24" s="1">
        <v>44263</v>
      </c>
      <c r="B24">
        <v>-0.12195121951219512</v>
      </c>
      <c r="C24">
        <v>-1.7892644135188867</v>
      </c>
      <c r="D24">
        <v>-3.7444933920704844</v>
      </c>
      <c r="E24">
        <v>0.12531328320802004</v>
      </c>
    </row>
    <row r="25" spans="1:18" x14ac:dyDescent="0.45">
      <c r="A25" s="1">
        <v>44264</v>
      </c>
      <c r="B25">
        <v>-0.73710073710073709</v>
      </c>
      <c r="C25">
        <v>-1.2072434607645874</v>
      </c>
      <c r="D25">
        <v>-2.947845804988662</v>
      </c>
      <c r="E25">
        <v>0.37453183520599254</v>
      </c>
    </row>
    <row r="26" spans="1:18" x14ac:dyDescent="0.45">
      <c r="A26" s="1">
        <v>44265</v>
      </c>
      <c r="B26">
        <v>-0.61804697156983934</v>
      </c>
      <c r="C26">
        <v>0</v>
      </c>
      <c r="D26">
        <v>4.1304347826086953</v>
      </c>
      <c r="E26">
        <v>0.12468827930174563</v>
      </c>
    </row>
    <row r="27" spans="1:18" x14ac:dyDescent="0.45">
      <c r="A27" s="1">
        <v>44266</v>
      </c>
      <c r="B27">
        <v>1.3414634146341464</v>
      </c>
      <c r="C27">
        <v>-0.40404040404040403</v>
      </c>
      <c r="D27">
        <v>3.9665970772442591</v>
      </c>
      <c r="E27">
        <v>0.37267080745341613</v>
      </c>
    </row>
    <row r="28" spans="1:18" x14ac:dyDescent="0.45">
      <c r="A28" s="1">
        <v>44267</v>
      </c>
      <c r="B28">
        <v>0.96618357487922701</v>
      </c>
      <c r="C28">
        <v>1.5904572564612325</v>
      </c>
      <c r="D28">
        <v>0.41580041580041582</v>
      </c>
      <c r="E28">
        <v>-0.12437810945273632</v>
      </c>
    </row>
    <row r="29" spans="1:18" x14ac:dyDescent="0.45">
      <c r="A29" s="1">
        <v>44270</v>
      </c>
      <c r="B29">
        <v>-1.2224938875305624</v>
      </c>
      <c r="C29">
        <v>0.59288537549407105</v>
      </c>
      <c r="D29">
        <v>-0.41753653444676403</v>
      </c>
      <c r="E29">
        <v>-0.24937655860349126</v>
      </c>
    </row>
    <row r="30" spans="1:18" x14ac:dyDescent="0.45">
      <c r="A30" s="1">
        <v>44271</v>
      </c>
      <c r="B30">
        <v>1.2077294685990339</v>
      </c>
      <c r="C30">
        <v>-0.19801980198019803</v>
      </c>
      <c r="D30">
        <v>0</v>
      </c>
      <c r="E30">
        <v>0</v>
      </c>
    </row>
    <row r="31" spans="1:18" x14ac:dyDescent="0.45">
      <c r="A31" s="1">
        <v>44272</v>
      </c>
      <c r="B31">
        <v>-0.60753341433778862</v>
      </c>
      <c r="C31">
        <v>-0.39761431411530812</v>
      </c>
      <c r="D31">
        <v>1.2371134020618557</v>
      </c>
      <c r="E31">
        <v>-0.12484394506866417</v>
      </c>
    </row>
    <row r="32" spans="1:18" x14ac:dyDescent="0.45">
      <c r="A32" s="1">
        <v>44273</v>
      </c>
      <c r="B32">
        <v>0.72376357056694818</v>
      </c>
      <c r="C32">
        <v>-0.19920318725099601</v>
      </c>
      <c r="D32">
        <v>2.6104417670682731</v>
      </c>
      <c r="E32">
        <v>3.3775633293124248</v>
      </c>
    </row>
    <row r="33" spans="1:5" x14ac:dyDescent="0.45">
      <c r="A33" s="1">
        <v>44274</v>
      </c>
      <c r="B33">
        <v>-1.2210012210012211</v>
      </c>
      <c r="C33">
        <v>-0.4</v>
      </c>
      <c r="D33">
        <v>-1.116751269035533</v>
      </c>
      <c r="E33">
        <v>-1.3447432762836184</v>
      </c>
    </row>
    <row r="34" spans="1:5" x14ac:dyDescent="0.45">
      <c r="A34" s="1">
        <v>44277</v>
      </c>
      <c r="B34">
        <v>0.12195121951219512</v>
      </c>
      <c r="C34">
        <v>-0.60362173038229372</v>
      </c>
      <c r="D34">
        <v>0.30364372469635625</v>
      </c>
      <c r="E34">
        <v>-1.4888337468982631</v>
      </c>
    </row>
    <row r="35" spans="1:5" x14ac:dyDescent="0.45">
      <c r="A35" s="1">
        <v>44278</v>
      </c>
      <c r="B35">
        <v>-0.24449877750611246</v>
      </c>
      <c r="C35">
        <v>-0.20161290322580644</v>
      </c>
      <c r="D35">
        <v>-0.7135575942915392</v>
      </c>
      <c r="E35">
        <v>-0.37359900373599003</v>
      </c>
    </row>
    <row r="36" spans="1:5" x14ac:dyDescent="0.45">
      <c r="A36" s="1">
        <v>44279</v>
      </c>
      <c r="B36">
        <v>-0.98765432098765427</v>
      </c>
      <c r="C36">
        <v>-0.6085192697768762</v>
      </c>
      <c r="D36">
        <v>0.3048780487804878</v>
      </c>
      <c r="E36">
        <v>0</v>
      </c>
    </row>
    <row r="37" spans="1:5" x14ac:dyDescent="0.45">
      <c r="A37" s="1">
        <v>44280</v>
      </c>
      <c r="B37">
        <v>0.24630541871921183</v>
      </c>
      <c r="C37">
        <v>0.40404040404040403</v>
      </c>
      <c r="D37">
        <v>-1.4432989690721649</v>
      </c>
      <c r="E37">
        <v>0.2484472049689441</v>
      </c>
    </row>
    <row r="38" spans="1:5" x14ac:dyDescent="0.45">
      <c r="A38" s="1">
        <v>44281</v>
      </c>
      <c r="B38">
        <v>0.36809815950920244</v>
      </c>
      <c r="C38">
        <v>-0.6097560975609756</v>
      </c>
      <c r="D38">
        <v>2.0202020202020203</v>
      </c>
      <c r="E38">
        <v>-0.12437810945273632</v>
      </c>
    </row>
    <row r="39" spans="1:5" x14ac:dyDescent="0.45">
      <c r="A39" s="1">
        <v>44284</v>
      </c>
      <c r="B39">
        <v>0.12254901960784313</v>
      </c>
      <c r="C39">
        <v>-1.0266940451745379</v>
      </c>
      <c r="D39">
        <v>-1.5384615384615385</v>
      </c>
      <c r="E39">
        <v>-0.24937655860349126</v>
      </c>
    </row>
    <row r="40" spans="1:5" x14ac:dyDescent="0.45">
      <c r="A40" s="1">
        <v>44285</v>
      </c>
      <c r="B40">
        <v>0.72992700729927007</v>
      </c>
      <c r="C40">
        <v>0.81466395112016288</v>
      </c>
      <c r="D40">
        <v>1.21580547112462</v>
      </c>
      <c r="E40">
        <v>1.1097410604192355</v>
      </c>
    </row>
    <row r="41" spans="1:5" x14ac:dyDescent="0.45">
      <c r="A41" s="1">
        <v>44286</v>
      </c>
      <c r="B41">
        <v>-0.98280098280098283</v>
      </c>
      <c r="C41">
        <v>1.0080645161290323</v>
      </c>
      <c r="D41">
        <v>0.90361445783132521</v>
      </c>
      <c r="E41">
        <v>0.36855036855036855</v>
      </c>
    </row>
    <row r="42" spans="1:5" x14ac:dyDescent="0.45">
      <c r="A42" s="1">
        <v>44287</v>
      </c>
      <c r="B42">
        <v>1.8094089264173705</v>
      </c>
      <c r="C42">
        <v>-1.0183299389002036</v>
      </c>
      <c r="D42">
        <v>0.20040080160320639</v>
      </c>
      <c r="E42">
        <v>0</v>
      </c>
    </row>
    <row r="43" spans="1:5" x14ac:dyDescent="0.45">
      <c r="A43" s="1">
        <v>44288</v>
      </c>
      <c r="B43">
        <v>2.2405660377358489</v>
      </c>
      <c r="C43">
        <v>0</v>
      </c>
      <c r="D43">
        <v>0.39920159680638717</v>
      </c>
      <c r="E43">
        <v>-0.12300123001230012</v>
      </c>
    </row>
    <row r="44" spans="1:5" x14ac:dyDescent="0.45">
      <c r="A44" s="1">
        <v>44291</v>
      </c>
      <c r="B44">
        <v>0.70257611241217799</v>
      </c>
      <c r="C44">
        <v>-0.20408163265306123</v>
      </c>
      <c r="D44">
        <v>0.19920318725099601</v>
      </c>
      <c r="E44">
        <v>-0.12315270935960591</v>
      </c>
    </row>
    <row r="45" spans="1:5" x14ac:dyDescent="0.45">
      <c r="A45" s="1">
        <v>44292</v>
      </c>
      <c r="B45">
        <v>0.69767441860465118</v>
      </c>
      <c r="C45">
        <v>-0.20449897750511251</v>
      </c>
      <c r="D45">
        <v>7.7205882352941178</v>
      </c>
      <c r="E45">
        <v>-0.37082818294190362</v>
      </c>
    </row>
    <row r="46" spans="1:5" x14ac:dyDescent="0.45">
      <c r="A46" s="1">
        <v>44293</v>
      </c>
      <c r="B46">
        <v>-0.46728971962616817</v>
      </c>
      <c r="C46">
        <v>-1.2422360248447204</v>
      </c>
      <c r="D46">
        <v>-0.36900369003690037</v>
      </c>
      <c r="E46">
        <v>0.12345679012345678</v>
      </c>
    </row>
    <row r="47" spans="1:5" x14ac:dyDescent="0.45">
      <c r="A47" s="1">
        <v>44294</v>
      </c>
      <c r="B47">
        <v>-1.0625737898465171</v>
      </c>
      <c r="C47">
        <v>0.82135523613963046</v>
      </c>
      <c r="D47">
        <v>1.0948905109489051</v>
      </c>
      <c r="E47">
        <v>0.24630541871921183</v>
      </c>
    </row>
    <row r="48" spans="1:5" x14ac:dyDescent="0.45">
      <c r="A48" s="1">
        <v>44295</v>
      </c>
      <c r="B48">
        <v>-1.3157894736842104</v>
      </c>
      <c r="C48">
        <v>0.20491803278688525</v>
      </c>
      <c r="D48">
        <v>1.7921146953405016</v>
      </c>
      <c r="E48">
        <v>0.49019607843137253</v>
      </c>
    </row>
    <row r="49" spans="1:5" x14ac:dyDescent="0.45">
      <c r="A49" s="1">
        <v>44298</v>
      </c>
      <c r="B49">
        <v>-0.48076923076923078</v>
      </c>
      <c r="C49">
        <v>0</v>
      </c>
      <c r="D49">
        <v>0</v>
      </c>
      <c r="E49">
        <v>0.48780487804878048</v>
      </c>
    </row>
    <row r="50" spans="1:5" x14ac:dyDescent="0.45">
      <c r="A50" s="1">
        <v>44299</v>
      </c>
      <c r="B50">
        <v>0.95238095238095244</v>
      </c>
      <c r="C50">
        <v>1.0141987829614605</v>
      </c>
      <c r="D50">
        <v>0</v>
      </c>
      <c r="E50">
        <v>0.36452004860267312</v>
      </c>
    </row>
    <row r="51" spans="1:5" x14ac:dyDescent="0.45">
      <c r="A51" s="1">
        <v>44300</v>
      </c>
      <c r="B51">
        <v>0</v>
      </c>
      <c r="C51">
        <v>1.5968063872255487</v>
      </c>
      <c r="D51">
        <v>0</v>
      </c>
      <c r="E51">
        <v>0.12135922330097086</v>
      </c>
    </row>
    <row r="52" spans="1:5" x14ac:dyDescent="0.45">
      <c r="A52" s="1">
        <v>44301</v>
      </c>
      <c r="B52">
        <v>0.11890606420927466</v>
      </c>
      <c r="C52">
        <v>-0.40080160320641278</v>
      </c>
      <c r="D52">
        <v>7.385892116182573</v>
      </c>
      <c r="E52">
        <v>0.60313630880579006</v>
      </c>
    </row>
    <row r="53" spans="1:5" x14ac:dyDescent="0.45">
      <c r="A53" s="1">
        <v>44302</v>
      </c>
      <c r="B53">
        <v>-0.23837902264600713</v>
      </c>
      <c r="C53">
        <v>-0.60483870967741937</v>
      </c>
      <c r="D53">
        <v>-1.2605042016806722</v>
      </c>
      <c r="E53">
        <v>-0.12077294685990338</v>
      </c>
    </row>
    <row r="54" spans="1:5" x14ac:dyDescent="0.45">
      <c r="A54" s="1">
        <v>44305</v>
      </c>
      <c r="B54">
        <v>-0.72028811524609848</v>
      </c>
      <c r="C54">
        <v>0.99800399201596801</v>
      </c>
      <c r="D54">
        <v>0</v>
      </c>
      <c r="E54">
        <v>0.24096385542168677</v>
      </c>
    </row>
    <row r="55" spans="1:5" x14ac:dyDescent="0.45">
      <c r="A55" s="1">
        <v>44306</v>
      </c>
      <c r="B55">
        <v>0.71513706793802145</v>
      </c>
      <c r="C55">
        <v>1.1834319526627219</v>
      </c>
      <c r="D55">
        <v>0.41841004184100417</v>
      </c>
      <c r="E55">
        <v>0.95465393794749409</v>
      </c>
    </row>
    <row r="56" spans="1:5" x14ac:dyDescent="0.45">
      <c r="A56" s="1">
        <v>44307</v>
      </c>
      <c r="B56">
        <v>-1.5738498789346249</v>
      </c>
      <c r="C56">
        <v>-0.99601593625498008</v>
      </c>
      <c r="D56">
        <v>-1.2711864406779663</v>
      </c>
      <c r="E56">
        <v>-0.60024009603841544</v>
      </c>
    </row>
    <row r="57" spans="1:5" x14ac:dyDescent="0.45">
      <c r="A57" s="1">
        <v>44308</v>
      </c>
      <c r="B57">
        <v>-0.24271844660194172</v>
      </c>
      <c r="C57">
        <v>-0.4</v>
      </c>
      <c r="D57">
        <v>-0.42553191489361702</v>
      </c>
      <c r="E57">
        <v>-0.48250904704463204</v>
      </c>
    </row>
    <row r="58" spans="1:5" x14ac:dyDescent="0.45">
      <c r="A58" s="1">
        <v>44309</v>
      </c>
      <c r="B58">
        <v>0.48309178743961351</v>
      </c>
      <c r="C58">
        <v>-1.0101010101010102</v>
      </c>
      <c r="D58">
        <v>0</v>
      </c>
      <c r="E58">
        <v>0</v>
      </c>
    </row>
    <row r="59" spans="1:5" x14ac:dyDescent="0.45">
      <c r="A59" s="1">
        <v>44312</v>
      </c>
      <c r="B59">
        <v>0.83832335329341312</v>
      </c>
      <c r="C59">
        <v>0.60240963855421692</v>
      </c>
      <c r="D59">
        <v>0.42372881355932202</v>
      </c>
      <c r="E59">
        <v>0.36057692307692307</v>
      </c>
    </row>
    <row r="60" spans="1:5" x14ac:dyDescent="0.45">
      <c r="A60" s="1">
        <v>44313</v>
      </c>
      <c r="B60">
        <v>-0.72376357056694818</v>
      </c>
      <c r="C60">
        <v>0.5988023952095809</v>
      </c>
      <c r="D60">
        <v>2.880658436213992</v>
      </c>
      <c r="E60">
        <v>-0.60459492140266025</v>
      </c>
    </row>
    <row r="61" spans="1:5" x14ac:dyDescent="0.45">
      <c r="A61" s="1">
        <v>44314</v>
      </c>
      <c r="B61">
        <v>-0.97442143727161989</v>
      </c>
      <c r="C61">
        <v>1.3779527559055118</v>
      </c>
      <c r="D61">
        <v>-1.6736401673640167</v>
      </c>
      <c r="E61">
        <v>0.24125452352231602</v>
      </c>
    </row>
    <row r="62" spans="1:5" x14ac:dyDescent="0.45">
      <c r="A62" s="1">
        <v>44315</v>
      </c>
      <c r="B62">
        <v>-0.48959608323133408</v>
      </c>
      <c r="C62">
        <v>-0.79365079365079361</v>
      </c>
      <c r="D62">
        <v>-2.1367521367521367</v>
      </c>
      <c r="E62">
        <v>-0.48484848484848486</v>
      </c>
    </row>
  </sheetData>
  <mergeCells count="1">
    <mergeCell ref="N16:R2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6B5DD-70D5-400E-A696-9A9CA4DECC48}">
  <dimension ref="D4:R909"/>
  <sheetViews>
    <sheetView tabSelected="1" topLeftCell="C14" zoomScaleNormal="100" workbookViewId="0">
      <selection activeCell="P25" sqref="P25"/>
    </sheetView>
  </sheetViews>
  <sheetFormatPr defaultRowHeight="17" x14ac:dyDescent="0.45"/>
  <cols>
    <col min="8" max="8" width="13.75" bestFit="1" customWidth="1"/>
  </cols>
  <sheetData>
    <row r="4" spans="4:11" x14ac:dyDescent="0.3">
      <c r="D4" s="8"/>
      <c r="E4" s="8"/>
      <c r="F4" s="9" t="s">
        <v>23</v>
      </c>
      <c r="G4" s="8"/>
      <c r="H4" s="8"/>
    </row>
    <row r="5" spans="4:11" x14ac:dyDescent="0.4">
      <c r="D5" s="10" t="s">
        <v>29</v>
      </c>
      <c r="E5" s="10" t="s">
        <v>30</v>
      </c>
      <c r="F5" s="11" t="s">
        <v>31</v>
      </c>
      <c r="G5" s="11" t="s">
        <v>32</v>
      </c>
      <c r="H5" s="11" t="s">
        <v>33</v>
      </c>
    </row>
    <row r="6" spans="4:11" x14ac:dyDescent="0.45">
      <c r="D6" s="12">
        <v>4.3496377187111857E-2</v>
      </c>
      <c r="E6" s="12">
        <v>0.43667585088430982</v>
      </c>
      <c r="F6" s="12">
        <v>0.75772213001229016</v>
      </c>
      <c r="G6" s="12">
        <v>2.2511592236256006</v>
      </c>
      <c r="H6" s="2">
        <v>0.18979902513550068</v>
      </c>
    </row>
    <row r="7" spans="4:11" x14ac:dyDescent="0.4">
      <c r="D7" s="17" t="s">
        <v>24</v>
      </c>
      <c r="E7" s="17"/>
      <c r="F7" s="17" t="s">
        <v>25</v>
      </c>
      <c r="G7" s="17"/>
      <c r="H7" s="6" t="s">
        <v>26</v>
      </c>
    </row>
    <row r="8" spans="4:11" x14ac:dyDescent="0.4">
      <c r="D8" s="6" t="s">
        <v>27</v>
      </c>
      <c r="E8" s="6" t="s">
        <v>28</v>
      </c>
      <c r="F8" s="17"/>
      <c r="G8" s="17"/>
      <c r="H8" s="6"/>
      <c r="J8" t="s">
        <v>34</v>
      </c>
      <c r="K8" t="s">
        <v>1</v>
      </c>
    </row>
    <row r="9" spans="4:11" x14ac:dyDescent="0.3">
      <c r="D9" s="6">
        <v>-1.5</v>
      </c>
      <c r="E9" s="6">
        <f t="shared" ref="E9:E243" si="0">1-D9</f>
        <v>2.5</v>
      </c>
      <c r="F9" s="18">
        <f>D9*$D$6+E9*$E$6</f>
        <v>1.0264450614301068</v>
      </c>
      <c r="G9" s="18"/>
      <c r="H9" s="12">
        <f>SQRT((D9*$F$6)^2+(E9*$G$6)^2+2*D9*E9*$F$6*$G$6*$H$6)</f>
        <v>5.5260230517076785</v>
      </c>
      <c r="J9">
        <v>5.5260230517076785</v>
      </c>
      <c r="K9">
        <v>1.0264450614301068</v>
      </c>
    </row>
    <row r="10" spans="4:11" x14ac:dyDescent="0.3">
      <c r="D10" s="6">
        <v>-1.49</v>
      </c>
      <c r="E10" s="6">
        <f t="shared" si="0"/>
        <v>2.4900000000000002</v>
      </c>
      <c r="F10" s="18">
        <f t="shared" ref="F10:F73" si="1">D10*$D$6+E10*$E$6</f>
        <v>1.0225132666931349</v>
      </c>
      <c r="G10" s="18"/>
      <c r="H10" s="12">
        <f t="shared" ref="H10:H73" si="2">SQRT((D10*$F$6)^2+(E10*$G$6)^2+2*D10*E10*$F$6*$G$6*$H$6)</f>
        <v>5.503882270697674</v>
      </c>
      <c r="J10">
        <v>5.503882270697674</v>
      </c>
      <c r="K10">
        <v>1.0225132666931349</v>
      </c>
    </row>
    <row r="11" spans="4:11" x14ac:dyDescent="0.3">
      <c r="D11" s="6">
        <v>-1.48</v>
      </c>
      <c r="E11" s="6">
        <f t="shared" si="0"/>
        <v>2.48</v>
      </c>
      <c r="F11" s="18">
        <f t="shared" si="1"/>
        <v>1.018581471956163</v>
      </c>
      <c r="G11" s="18"/>
      <c r="H11" s="12">
        <f t="shared" si="2"/>
        <v>5.4817431719678433</v>
      </c>
      <c r="J11">
        <v>5.4817431719678433</v>
      </c>
      <c r="K11">
        <v>1.018581471956163</v>
      </c>
    </row>
    <row r="12" spans="4:11" x14ac:dyDescent="0.3">
      <c r="D12" s="6">
        <v>-1.47</v>
      </c>
      <c r="E12" s="6">
        <f t="shared" si="0"/>
        <v>2.4699999999999998</v>
      </c>
      <c r="F12" s="18">
        <f t="shared" si="1"/>
        <v>1.0146496772191906</v>
      </c>
      <c r="G12" s="18"/>
      <c r="H12" s="12">
        <f t="shared" si="2"/>
        <v>5.4596057759834968</v>
      </c>
      <c r="J12">
        <v>5.4596057759834968</v>
      </c>
      <c r="K12">
        <v>1.0146496772191906</v>
      </c>
    </row>
    <row r="13" spans="4:11" x14ac:dyDescent="0.3">
      <c r="D13" s="6">
        <v>-1.46</v>
      </c>
      <c r="E13" s="6">
        <f t="shared" si="0"/>
        <v>2.46</v>
      </c>
      <c r="F13" s="18">
        <f t="shared" si="1"/>
        <v>1.0107178824822189</v>
      </c>
      <c r="G13" s="18"/>
      <c r="H13" s="12">
        <f t="shared" si="2"/>
        <v>5.4374701035416315</v>
      </c>
      <c r="J13">
        <v>5.4374701035416315</v>
      </c>
      <c r="K13">
        <v>1.0107178824822189</v>
      </c>
    </row>
    <row r="14" spans="4:11" x14ac:dyDescent="0.3">
      <c r="D14" s="6">
        <v>-1.45</v>
      </c>
      <c r="E14" s="6">
        <f t="shared" si="0"/>
        <v>2.4500000000000002</v>
      </c>
      <c r="F14" s="18">
        <f t="shared" si="1"/>
        <v>1.006786087745247</v>
      </c>
      <c r="G14" s="18"/>
      <c r="H14" s="12">
        <f t="shared" si="2"/>
        <v>5.4153361757776493</v>
      </c>
      <c r="J14">
        <v>5.4153361757776493</v>
      </c>
      <c r="K14">
        <v>1.006786087745247</v>
      </c>
    </row>
    <row r="15" spans="4:11" x14ac:dyDescent="0.3">
      <c r="D15" s="6">
        <v>-1.44</v>
      </c>
      <c r="E15" s="6">
        <f t="shared" si="0"/>
        <v>2.44</v>
      </c>
      <c r="F15" s="18">
        <f t="shared" si="1"/>
        <v>1.0028542930082749</v>
      </c>
      <c r="G15" s="18"/>
      <c r="H15" s="12">
        <f t="shared" si="2"/>
        <v>5.3932040141722366</v>
      </c>
      <c r="J15">
        <v>5.3932040141722366</v>
      </c>
      <c r="K15">
        <v>1.0028542930082749</v>
      </c>
    </row>
    <row r="16" spans="4:11" x14ac:dyDescent="0.3">
      <c r="D16" s="6">
        <v>-1.43</v>
      </c>
      <c r="E16" s="6">
        <f t="shared" si="0"/>
        <v>2.4299999999999997</v>
      </c>
      <c r="F16" s="18">
        <f t="shared" si="1"/>
        <v>0.99892249827130275</v>
      </c>
      <c r="G16" s="18"/>
      <c r="H16" s="12">
        <f t="shared" si="2"/>
        <v>5.3710736405584081</v>
      </c>
      <c r="J16">
        <v>5.3710736405584081</v>
      </c>
      <c r="K16">
        <v>0.99892249827130275</v>
      </c>
    </row>
    <row r="17" spans="4:18" x14ac:dyDescent="0.3">
      <c r="D17" s="6">
        <v>-1.42</v>
      </c>
      <c r="E17" s="6">
        <f t="shared" si="0"/>
        <v>2.42</v>
      </c>
      <c r="F17" s="18">
        <f t="shared" si="1"/>
        <v>0.99499070353433083</v>
      </c>
      <c r="G17" s="18"/>
      <c r="H17" s="12">
        <f t="shared" si="2"/>
        <v>5.348945077128719</v>
      </c>
      <c r="J17">
        <v>5.348945077128719</v>
      </c>
      <c r="K17">
        <v>0.99499070353433083</v>
      </c>
    </row>
    <row r="18" spans="4:18" x14ac:dyDescent="0.3">
      <c r="D18" s="6">
        <v>-1.41</v>
      </c>
      <c r="E18" s="6">
        <f t="shared" si="0"/>
        <v>2.41</v>
      </c>
      <c r="F18" s="18">
        <f t="shared" si="1"/>
        <v>0.99105890879735903</v>
      </c>
      <c r="G18" s="18"/>
      <c r="H18" s="12">
        <f t="shared" si="2"/>
        <v>5.3268183464426633</v>
      </c>
      <c r="J18">
        <v>5.3268183464426633</v>
      </c>
      <c r="K18">
        <v>0.99105890879735903</v>
      </c>
    </row>
    <row r="19" spans="4:18" ht="17" customHeight="1" x14ac:dyDescent="0.3">
      <c r="D19" s="6">
        <v>-1.4</v>
      </c>
      <c r="E19" s="6">
        <f t="shared" si="0"/>
        <v>2.4</v>
      </c>
      <c r="F19" s="18">
        <f t="shared" si="1"/>
        <v>0.987127114060387</v>
      </c>
      <c r="G19" s="18"/>
      <c r="H19" s="12">
        <f t="shared" si="2"/>
        <v>5.3046934714342466</v>
      </c>
      <c r="J19">
        <v>5.3046934714342466</v>
      </c>
      <c r="K19">
        <v>0.987127114060387</v>
      </c>
      <c r="L19" s="21" t="s">
        <v>35</v>
      </c>
      <c r="M19" s="21"/>
      <c r="N19" s="21"/>
      <c r="O19" s="21"/>
      <c r="P19" s="21"/>
      <c r="Q19" s="21"/>
      <c r="R19" s="21"/>
    </row>
    <row r="20" spans="4:18" x14ac:dyDescent="0.3">
      <c r="D20" s="6">
        <v>-1.39</v>
      </c>
      <c r="E20" s="6">
        <f t="shared" si="0"/>
        <v>2.3899999999999997</v>
      </c>
      <c r="F20" s="18">
        <f t="shared" si="1"/>
        <v>0.98319531932341475</v>
      </c>
      <c r="G20" s="18"/>
      <c r="H20" s="12">
        <f t="shared" si="2"/>
        <v>5.2825704754197522</v>
      </c>
      <c r="J20">
        <v>5.2825704754197522</v>
      </c>
      <c r="K20">
        <v>0.98319531932341475</v>
      </c>
      <c r="L20" s="21"/>
      <c r="M20" s="21"/>
      <c r="N20" s="21"/>
      <c r="O20" s="21"/>
      <c r="P20" s="21"/>
      <c r="Q20" s="21"/>
      <c r="R20" s="21"/>
    </row>
    <row r="21" spans="4:18" x14ac:dyDescent="0.3">
      <c r="D21" s="6">
        <v>-1.38</v>
      </c>
      <c r="E21" s="6">
        <f t="shared" si="0"/>
        <v>2.38</v>
      </c>
      <c r="F21" s="18">
        <f t="shared" si="1"/>
        <v>0.97926352458644295</v>
      </c>
      <c r="G21" s="18"/>
      <c r="H21" s="12">
        <f t="shared" si="2"/>
        <v>5.2604493821056968</v>
      </c>
      <c r="J21">
        <v>5.2604493821056968</v>
      </c>
      <c r="K21">
        <v>0.97926352458644295</v>
      </c>
      <c r="L21" s="21"/>
      <c r="M21" s="21"/>
      <c r="N21" s="21"/>
      <c r="O21" s="21"/>
      <c r="P21" s="21"/>
      <c r="Q21" s="21"/>
      <c r="R21" s="21"/>
    </row>
    <row r="22" spans="4:18" x14ac:dyDescent="0.3">
      <c r="D22" s="6">
        <v>-1.37</v>
      </c>
      <c r="E22" s="6">
        <f t="shared" si="0"/>
        <v>2.37</v>
      </c>
      <c r="F22" s="18">
        <f t="shared" si="1"/>
        <v>0.97533172984947114</v>
      </c>
      <c r="G22" s="18"/>
      <c r="H22" s="12">
        <f t="shared" si="2"/>
        <v>5.2383302155969833</v>
      </c>
      <c r="J22">
        <v>5.2383302155969833</v>
      </c>
      <c r="K22">
        <v>0.97533172984947114</v>
      </c>
      <c r="L22" s="21"/>
      <c r="M22" s="21"/>
      <c r="N22" s="21"/>
      <c r="O22" s="21"/>
      <c r="P22" s="21"/>
      <c r="Q22" s="21"/>
      <c r="R22" s="21"/>
    </row>
    <row r="23" spans="4:18" x14ac:dyDescent="0.3">
      <c r="D23" s="6">
        <v>-1.36</v>
      </c>
      <c r="E23" s="6">
        <f t="shared" si="0"/>
        <v>2.3600000000000003</v>
      </c>
      <c r="F23" s="18">
        <f t="shared" si="1"/>
        <v>0.97139993511249934</v>
      </c>
      <c r="G23" s="18"/>
      <c r="H23" s="12">
        <f t="shared" si="2"/>
        <v>5.2162130004052605</v>
      </c>
      <c r="J23">
        <v>5.2162130004052605</v>
      </c>
      <c r="K23">
        <v>0.97139993511249934</v>
      </c>
      <c r="L23" s="21"/>
      <c r="M23" s="21"/>
      <c r="N23" s="21"/>
      <c r="O23" s="21"/>
      <c r="P23" s="21"/>
      <c r="Q23" s="21"/>
      <c r="R23" s="21"/>
    </row>
    <row r="24" spans="4:18" x14ac:dyDescent="0.3">
      <c r="D24" s="6">
        <v>-1.35</v>
      </c>
      <c r="E24" s="6">
        <f t="shared" si="0"/>
        <v>2.35</v>
      </c>
      <c r="F24" s="18">
        <f t="shared" si="1"/>
        <v>0.96746814037552697</v>
      </c>
      <c r="G24" s="18"/>
      <c r="H24" s="12">
        <f t="shared" si="2"/>
        <v>5.1940977614574919</v>
      </c>
      <c r="J24">
        <v>5.1940977614574919</v>
      </c>
      <c r="K24">
        <v>0.96746814037552697</v>
      </c>
    </row>
    <row r="25" spans="4:18" x14ac:dyDescent="0.3">
      <c r="D25" s="6">
        <v>-1.34</v>
      </c>
      <c r="E25" s="6">
        <f t="shared" si="0"/>
        <v>2.34</v>
      </c>
      <c r="F25" s="18">
        <f t="shared" si="1"/>
        <v>0.96353634563855495</v>
      </c>
      <c r="G25" s="18"/>
      <c r="H25" s="12">
        <f t="shared" si="2"/>
        <v>5.1719845241047455</v>
      </c>
      <c r="J25">
        <v>5.1719845241047455</v>
      </c>
      <c r="K25">
        <v>0.96353634563855495</v>
      </c>
    </row>
    <row r="26" spans="4:18" x14ac:dyDescent="0.3">
      <c r="D26" s="6">
        <v>-1.33</v>
      </c>
      <c r="E26" s="6">
        <f t="shared" si="0"/>
        <v>2.33</v>
      </c>
      <c r="F26" s="18">
        <f t="shared" si="1"/>
        <v>0.95960455090158314</v>
      </c>
      <c r="G26" s="18"/>
      <c r="H26" s="12">
        <f t="shared" si="2"/>
        <v>5.1498733141311979</v>
      </c>
      <c r="J26">
        <v>5.1498733141311979</v>
      </c>
      <c r="K26">
        <v>0.95960455090158314</v>
      </c>
    </row>
    <row r="27" spans="4:18" x14ac:dyDescent="0.3">
      <c r="D27" s="6">
        <v>-1.32</v>
      </c>
      <c r="E27" s="6">
        <f t="shared" si="0"/>
        <v>2.3200000000000003</v>
      </c>
      <c r="F27" s="18">
        <f t="shared" si="1"/>
        <v>0.95567275616461134</v>
      </c>
      <c r="G27" s="18"/>
      <c r="H27" s="12">
        <f t="shared" si="2"/>
        <v>5.1277641577633712</v>
      </c>
      <c r="J27">
        <v>5.1277641577633712</v>
      </c>
      <c r="K27">
        <v>0.95567275616461134</v>
      </c>
    </row>
    <row r="28" spans="4:18" x14ac:dyDescent="0.3">
      <c r="D28" s="6">
        <v>-1.31</v>
      </c>
      <c r="E28" s="6">
        <f t="shared" si="0"/>
        <v>2.31</v>
      </c>
      <c r="F28" s="18">
        <f t="shared" si="1"/>
        <v>0.95174096142763909</v>
      </c>
      <c r="G28" s="18"/>
      <c r="H28" s="12">
        <f t="shared" si="2"/>
        <v>5.1056570816796052</v>
      </c>
      <c r="J28">
        <v>5.1056570816796052</v>
      </c>
      <c r="K28">
        <v>0.95174096142763909</v>
      </c>
    </row>
    <row r="29" spans="4:18" x14ac:dyDescent="0.3">
      <c r="D29" s="6">
        <v>-1.3</v>
      </c>
      <c r="E29" s="6">
        <f t="shared" si="0"/>
        <v>2.2999999999999998</v>
      </c>
      <c r="F29" s="18">
        <f t="shared" si="1"/>
        <v>0.94780916669066706</v>
      </c>
      <c r="G29" s="18"/>
      <c r="H29" s="12">
        <f t="shared" si="2"/>
        <v>5.0835521130197838</v>
      </c>
      <c r="J29">
        <v>5.0835521130197838</v>
      </c>
      <c r="K29">
        <v>0.94780916669066706</v>
      </c>
    </row>
    <row r="30" spans="4:18" x14ac:dyDescent="0.3">
      <c r="D30" s="6">
        <v>-1.29</v>
      </c>
      <c r="E30" s="6">
        <f t="shared" si="0"/>
        <v>2.29</v>
      </c>
      <c r="F30" s="18">
        <f t="shared" si="1"/>
        <v>0.94387737195369525</v>
      </c>
      <c r="G30" s="18"/>
      <c r="H30" s="12">
        <f t="shared" si="2"/>
        <v>5.0614492793952897</v>
      </c>
      <c r="J30">
        <v>5.0614492793952897</v>
      </c>
      <c r="K30">
        <v>0.94387737195369525</v>
      </c>
    </row>
    <row r="31" spans="4:18" x14ac:dyDescent="0.3">
      <c r="D31" s="6">
        <v>-1.28</v>
      </c>
      <c r="E31" s="6">
        <f t="shared" si="0"/>
        <v>2.2800000000000002</v>
      </c>
      <c r="F31" s="18">
        <f t="shared" si="1"/>
        <v>0.93994557721672334</v>
      </c>
      <c r="G31" s="18"/>
      <c r="H31" s="12">
        <f t="shared" si="2"/>
        <v>5.0393486088992363</v>
      </c>
      <c r="J31">
        <v>5.0393486088992363</v>
      </c>
      <c r="K31">
        <v>0.93994557721672334</v>
      </c>
    </row>
    <row r="32" spans="4:18" x14ac:dyDescent="0.3">
      <c r="D32" s="6">
        <v>-1.27</v>
      </c>
      <c r="E32" s="6">
        <f t="shared" si="0"/>
        <v>2.27</v>
      </c>
      <c r="F32" s="18">
        <f t="shared" si="1"/>
        <v>0.9360137824797512</v>
      </c>
      <c r="G32" s="18"/>
      <c r="H32" s="12">
        <f t="shared" si="2"/>
        <v>5.0172501301169561</v>
      </c>
      <c r="J32">
        <v>5.0172501301169561</v>
      </c>
      <c r="K32">
        <v>0.9360137824797512</v>
      </c>
    </row>
    <row r="33" spans="4:11" x14ac:dyDescent="0.3">
      <c r="D33" s="6">
        <v>-1.26</v>
      </c>
      <c r="E33" s="6">
        <f t="shared" si="0"/>
        <v>2.2599999999999998</v>
      </c>
      <c r="F33" s="18">
        <f t="shared" si="1"/>
        <v>0.93208198774277917</v>
      </c>
      <c r="G33" s="18"/>
      <c r="H33" s="12">
        <f t="shared" si="2"/>
        <v>4.9951538721367683</v>
      </c>
      <c r="J33">
        <v>4.9951538721367683</v>
      </c>
      <c r="K33">
        <v>0.93208198774277917</v>
      </c>
    </row>
    <row r="34" spans="4:11" x14ac:dyDescent="0.3">
      <c r="D34" s="6">
        <v>-1.25</v>
      </c>
      <c r="E34" s="6">
        <f t="shared" si="0"/>
        <v>2.25</v>
      </c>
      <c r="F34" s="18">
        <f t="shared" si="1"/>
        <v>0.92815019300580726</v>
      </c>
      <c r="G34" s="18"/>
      <c r="H34" s="12">
        <f t="shared" si="2"/>
        <v>4.9730598645610193</v>
      </c>
      <c r="J34">
        <v>4.9730598645610193</v>
      </c>
      <c r="K34">
        <v>0.92815019300580726</v>
      </c>
    </row>
    <row r="35" spans="4:11" x14ac:dyDescent="0.3">
      <c r="D35" s="6">
        <v>-1.24</v>
      </c>
      <c r="E35" s="6">
        <f t="shared" si="0"/>
        <v>2.2400000000000002</v>
      </c>
      <c r="F35" s="18">
        <f t="shared" si="1"/>
        <v>0.92421839826883534</v>
      </c>
      <c r="G35" s="18"/>
      <c r="H35" s="12">
        <f t="shared" si="2"/>
        <v>4.9509681375174264</v>
      </c>
      <c r="J35">
        <v>4.9509681375174264</v>
      </c>
      <c r="K35">
        <v>0.92421839826883534</v>
      </c>
    </row>
    <row r="36" spans="4:11" x14ac:dyDescent="0.3">
      <c r="D36" s="6">
        <v>-1.23</v>
      </c>
      <c r="E36" s="6">
        <f t="shared" si="0"/>
        <v>2.23</v>
      </c>
      <c r="F36" s="18">
        <f t="shared" si="1"/>
        <v>0.92028660353186331</v>
      </c>
      <c r="G36" s="18"/>
      <c r="H36" s="12">
        <f t="shared" si="2"/>
        <v>4.9288787216707064</v>
      </c>
      <c r="J36">
        <v>4.9288787216707064</v>
      </c>
      <c r="K36">
        <v>0.92028660353186331</v>
      </c>
    </row>
    <row r="37" spans="4:11" x14ac:dyDescent="0.3">
      <c r="D37" s="6">
        <v>-1.22</v>
      </c>
      <c r="E37" s="6">
        <f t="shared" si="0"/>
        <v>2.2199999999999998</v>
      </c>
      <c r="F37" s="18">
        <f t="shared" si="1"/>
        <v>0.91635480879489128</v>
      </c>
      <c r="G37" s="18"/>
      <c r="H37" s="12">
        <f t="shared" si="2"/>
        <v>4.9067916482345275</v>
      </c>
      <c r="J37">
        <v>4.9067916482345275</v>
      </c>
      <c r="K37">
        <v>0.91635480879489128</v>
      </c>
    </row>
    <row r="38" spans="4:11" x14ac:dyDescent="0.3">
      <c r="D38" s="6">
        <v>-1.21</v>
      </c>
      <c r="E38" s="6">
        <f t="shared" si="0"/>
        <v>2.21</v>
      </c>
      <c r="F38" s="18">
        <f t="shared" si="1"/>
        <v>0.91242301405791937</v>
      </c>
      <c r="G38" s="18"/>
      <c r="H38" s="12">
        <f t="shared" si="2"/>
        <v>4.8847069489837747</v>
      </c>
      <c r="J38">
        <v>4.8847069489837747</v>
      </c>
      <c r="K38">
        <v>0.91242301405791937</v>
      </c>
    </row>
    <row r="39" spans="4:11" x14ac:dyDescent="0.3">
      <c r="D39" s="6">
        <v>-1.2</v>
      </c>
      <c r="E39" s="6">
        <f t="shared" si="0"/>
        <v>2.2000000000000002</v>
      </c>
      <c r="F39" s="18">
        <f t="shared" si="1"/>
        <v>0.90849121932094745</v>
      </c>
      <c r="G39" s="18"/>
      <c r="H39" s="12">
        <f t="shared" si="2"/>
        <v>4.8626246562671289</v>
      </c>
      <c r="J39">
        <v>4.8626246562671289</v>
      </c>
      <c r="K39">
        <v>0.90849121932094745</v>
      </c>
    </row>
    <row r="40" spans="4:11" x14ac:dyDescent="0.3">
      <c r="D40" s="6">
        <v>-1.19</v>
      </c>
      <c r="E40" s="6">
        <f t="shared" si="0"/>
        <v>2.19</v>
      </c>
      <c r="F40" s="18">
        <f t="shared" si="1"/>
        <v>0.90455942458397542</v>
      </c>
      <c r="G40" s="18"/>
      <c r="H40" s="12">
        <f t="shared" si="2"/>
        <v>4.84054480302001</v>
      </c>
      <c r="J40">
        <v>4.84054480302001</v>
      </c>
      <c r="K40">
        <v>0.90455942458397542</v>
      </c>
    </row>
    <row r="41" spans="4:11" x14ac:dyDescent="0.3">
      <c r="D41" s="6">
        <v>-1.18</v>
      </c>
      <c r="E41" s="6">
        <f t="shared" si="0"/>
        <v>2.1799999999999997</v>
      </c>
      <c r="F41" s="18">
        <f t="shared" si="1"/>
        <v>0.90062762984700329</v>
      </c>
      <c r="G41" s="18"/>
      <c r="H41" s="12">
        <f t="shared" si="2"/>
        <v>4.8184674227778501</v>
      </c>
      <c r="J41">
        <v>4.8184674227778501</v>
      </c>
      <c r="K41">
        <v>0.90062762984700329</v>
      </c>
    </row>
    <row r="42" spans="4:11" x14ac:dyDescent="0.3">
      <c r="D42" s="6">
        <v>-1.17</v>
      </c>
      <c r="E42" s="6">
        <f t="shared" si="0"/>
        <v>2.17</v>
      </c>
      <c r="F42" s="18">
        <f t="shared" si="1"/>
        <v>0.89669583511003137</v>
      </c>
      <c r="G42" s="18"/>
      <c r="H42" s="12">
        <f t="shared" si="2"/>
        <v>4.7963925496897364</v>
      </c>
      <c r="J42">
        <v>4.7963925496897364</v>
      </c>
      <c r="K42">
        <v>0.89669583511003137</v>
      </c>
    </row>
    <row r="43" spans="4:11" x14ac:dyDescent="0.3">
      <c r="D43" s="6">
        <v>-1.1599999999999999</v>
      </c>
      <c r="E43" s="6">
        <f t="shared" si="0"/>
        <v>2.16</v>
      </c>
      <c r="F43" s="18">
        <f t="shared" si="1"/>
        <v>0.89276404037305956</v>
      </c>
      <c r="G43" s="18"/>
      <c r="H43" s="12">
        <f t="shared" si="2"/>
        <v>4.7743202185324121</v>
      </c>
      <c r="J43">
        <v>4.7743202185324121</v>
      </c>
      <c r="K43">
        <v>0.89276404037305956</v>
      </c>
    </row>
    <row r="44" spans="4:11" x14ac:dyDescent="0.3">
      <c r="D44" s="6">
        <v>-1.1499999999999999</v>
      </c>
      <c r="E44" s="6">
        <f t="shared" si="0"/>
        <v>2.15</v>
      </c>
      <c r="F44" s="18">
        <f t="shared" si="1"/>
        <v>0.88883224563608743</v>
      </c>
      <c r="G44" s="18"/>
      <c r="H44" s="12">
        <f t="shared" si="2"/>
        <v>4.7522504647246784</v>
      </c>
      <c r="J44">
        <v>4.7522504647246784</v>
      </c>
      <c r="K44">
        <v>0.88883224563608743</v>
      </c>
    </row>
    <row r="45" spans="4:11" x14ac:dyDescent="0.3">
      <c r="D45" s="6">
        <v>-1.1399999999999999</v>
      </c>
      <c r="E45" s="6">
        <f t="shared" si="0"/>
        <v>2.1399999999999997</v>
      </c>
      <c r="F45" s="18">
        <f t="shared" si="1"/>
        <v>0.8849004508991154</v>
      </c>
      <c r="G45" s="18"/>
      <c r="H45" s="12">
        <f t="shared" si="2"/>
        <v>4.7301833243421818</v>
      </c>
      <c r="J45">
        <v>4.7301833243421818</v>
      </c>
      <c r="K45">
        <v>0.8849004508991154</v>
      </c>
    </row>
    <row r="46" spans="4:11" x14ac:dyDescent="0.3">
      <c r="D46" s="6">
        <v>-1.1299999999999999</v>
      </c>
      <c r="E46" s="6">
        <f t="shared" si="0"/>
        <v>2.13</v>
      </c>
      <c r="F46" s="18">
        <f t="shared" si="1"/>
        <v>0.88096865616214348</v>
      </c>
      <c r="G46" s="18"/>
      <c r="H46" s="12">
        <f t="shared" si="2"/>
        <v>4.7081188341326072</v>
      </c>
      <c r="J46">
        <v>4.7081188341326072</v>
      </c>
      <c r="K46">
        <v>0.88096865616214348</v>
      </c>
    </row>
    <row r="47" spans="4:11" x14ac:dyDescent="0.3">
      <c r="D47" s="6">
        <v>-1.1200000000000001</v>
      </c>
      <c r="E47" s="6">
        <f t="shared" si="0"/>
        <v>2.12</v>
      </c>
      <c r="F47" s="18">
        <f t="shared" si="1"/>
        <v>0.87703686142517157</v>
      </c>
      <c r="G47" s="18"/>
      <c r="H47" s="12">
        <f t="shared" si="2"/>
        <v>4.6860570315312939</v>
      </c>
      <c r="J47">
        <v>4.6860570315312939</v>
      </c>
      <c r="K47">
        <v>0.87703686142517157</v>
      </c>
    </row>
    <row r="48" spans="4:11" x14ac:dyDescent="0.3">
      <c r="D48" s="6">
        <v>-1.1100000000000001</v>
      </c>
      <c r="E48" s="6">
        <f t="shared" si="0"/>
        <v>2.1100000000000003</v>
      </c>
      <c r="F48" s="18">
        <f t="shared" si="1"/>
        <v>0.87310506668819965</v>
      </c>
      <c r="G48" s="18"/>
      <c r="H48" s="12">
        <f t="shared" si="2"/>
        <v>4.6639979546772921</v>
      </c>
      <c r="J48">
        <v>4.6639979546772921</v>
      </c>
      <c r="K48">
        <v>0.87310506668819965</v>
      </c>
    </row>
    <row r="49" spans="4:11" x14ac:dyDescent="0.3">
      <c r="D49" s="6">
        <v>-1.1000000000000001</v>
      </c>
      <c r="E49" s="6">
        <f t="shared" si="0"/>
        <v>2.1</v>
      </c>
      <c r="F49" s="18">
        <f t="shared" si="1"/>
        <v>0.86917327195122762</v>
      </c>
      <c r="G49" s="18"/>
      <c r="H49" s="12">
        <f t="shared" si="2"/>
        <v>4.6419416424298596</v>
      </c>
      <c r="J49">
        <v>4.6419416424298596</v>
      </c>
      <c r="K49">
        <v>0.86917327195122762</v>
      </c>
    </row>
    <row r="50" spans="4:11" x14ac:dyDescent="0.3">
      <c r="D50" s="6">
        <v>-1.0900000000000001</v>
      </c>
      <c r="E50" s="6">
        <f t="shared" si="0"/>
        <v>2.09</v>
      </c>
      <c r="F50" s="18">
        <f t="shared" si="1"/>
        <v>0.86524147721425548</v>
      </c>
      <c r="G50" s="18"/>
      <c r="H50" s="12">
        <f t="shared" si="2"/>
        <v>4.6198881343854286</v>
      </c>
      <c r="J50">
        <v>4.6198881343854286</v>
      </c>
      <c r="K50">
        <v>0.86524147721425548</v>
      </c>
    </row>
    <row r="51" spans="4:11" x14ac:dyDescent="0.3">
      <c r="D51" s="6">
        <v>-1.08</v>
      </c>
      <c r="E51" s="6">
        <f t="shared" si="0"/>
        <v>2.08</v>
      </c>
      <c r="F51" s="18">
        <f t="shared" si="1"/>
        <v>0.86130968247728368</v>
      </c>
      <c r="G51" s="18"/>
      <c r="H51" s="12">
        <f t="shared" si="2"/>
        <v>4.5978374708950405</v>
      </c>
      <c r="J51">
        <v>4.5978374708950405</v>
      </c>
      <c r="K51">
        <v>0.86130968247728368</v>
      </c>
    </row>
    <row r="52" spans="4:11" x14ac:dyDescent="0.3">
      <c r="D52" s="6">
        <v>-1.07</v>
      </c>
      <c r="E52" s="6">
        <f t="shared" si="0"/>
        <v>2.0700000000000003</v>
      </c>
      <c r="F52" s="18">
        <f t="shared" si="1"/>
        <v>0.85737788774031176</v>
      </c>
      <c r="G52" s="18"/>
      <c r="H52" s="12">
        <f t="shared" si="2"/>
        <v>4.5757896930822906</v>
      </c>
      <c r="J52">
        <v>4.5757896930822906</v>
      </c>
      <c r="K52">
        <v>0.85737788774031176</v>
      </c>
    </row>
    <row r="53" spans="4:11" x14ac:dyDescent="0.3">
      <c r="D53" s="6">
        <v>-1.06</v>
      </c>
      <c r="E53" s="6">
        <f t="shared" si="0"/>
        <v>2.06</v>
      </c>
      <c r="F53" s="18">
        <f t="shared" si="1"/>
        <v>0.85344609300333973</v>
      </c>
      <c r="G53" s="18"/>
      <c r="H53" s="12">
        <f t="shared" si="2"/>
        <v>4.5537448428617653</v>
      </c>
      <c r="J53">
        <v>4.5537448428617653</v>
      </c>
      <c r="K53">
        <v>0.85344609300333973</v>
      </c>
    </row>
    <row r="54" spans="4:11" x14ac:dyDescent="0.3">
      <c r="D54" s="6">
        <v>-1.05</v>
      </c>
      <c r="E54" s="6">
        <f t="shared" si="0"/>
        <v>2.0499999999999998</v>
      </c>
      <c r="F54" s="18">
        <f t="shared" si="1"/>
        <v>0.84951429826636771</v>
      </c>
      <c r="G54" s="18"/>
      <c r="H54" s="12">
        <f t="shared" si="2"/>
        <v>4.5317029629580192</v>
      </c>
      <c r="J54">
        <v>4.5317029629580192</v>
      </c>
      <c r="K54">
        <v>0.84951429826636771</v>
      </c>
    </row>
    <row r="55" spans="4:11" x14ac:dyDescent="0.3">
      <c r="D55" s="6">
        <v>-1.04</v>
      </c>
      <c r="E55" s="6">
        <f t="shared" si="0"/>
        <v>2.04</v>
      </c>
      <c r="F55" s="18">
        <f t="shared" si="1"/>
        <v>0.84558250352939579</v>
      </c>
      <c r="G55" s="18"/>
      <c r="H55" s="12">
        <f t="shared" si="2"/>
        <v>4.5096640969250981</v>
      </c>
      <c r="J55">
        <v>4.5096640969250981</v>
      </c>
      <c r="K55">
        <v>0.84558250352939579</v>
      </c>
    </row>
    <row r="56" spans="4:11" x14ac:dyDescent="0.3">
      <c r="D56" s="6">
        <v>-1.03</v>
      </c>
      <c r="E56" s="6">
        <f t="shared" si="0"/>
        <v>2.0300000000000002</v>
      </c>
      <c r="F56" s="18">
        <f t="shared" si="1"/>
        <v>0.84165070879242376</v>
      </c>
      <c r="G56" s="18"/>
      <c r="H56" s="12">
        <f t="shared" si="2"/>
        <v>4.4876282891666071</v>
      </c>
      <c r="J56">
        <v>4.4876282891666071</v>
      </c>
      <c r="K56">
        <v>0.84165070879242376</v>
      </c>
    </row>
    <row r="57" spans="4:11" x14ac:dyDescent="0.3">
      <c r="D57" s="6">
        <v>-1.02</v>
      </c>
      <c r="E57" s="6">
        <f t="shared" si="0"/>
        <v>2.02</v>
      </c>
      <c r="F57" s="18">
        <f t="shared" si="1"/>
        <v>0.83771891405545174</v>
      </c>
      <c r="G57" s="18"/>
      <c r="H57" s="12">
        <f t="shared" si="2"/>
        <v>4.4655955849563833</v>
      </c>
      <c r="J57">
        <v>4.4655955849563833</v>
      </c>
      <c r="K57">
        <v>0.83771891405545174</v>
      </c>
    </row>
    <row r="58" spans="4:11" x14ac:dyDescent="0.3">
      <c r="D58" s="6">
        <v>-1.01</v>
      </c>
      <c r="E58" s="6">
        <f t="shared" si="0"/>
        <v>2.0099999999999998</v>
      </c>
      <c r="F58" s="18">
        <f t="shared" si="1"/>
        <v>0.83378711931847971</v>
      </c>
      <c r="G58" s="18"/>
      <c r="H58" s="12">
        <f t="shared" si="2"/>
        <v>4.4435660304597526</v>
      </c>
      <c r="J58">
        <v>4.4435660304597526</v>
      </c>
      <c r="K58">
        <v>0.83378711931847971</v>
      </c>
    </row>
    <row r="59" spans="4:11" x14ac:dyDescent="0.3">
      <c r="D59" s="6">
        <v>-1</v>
      </c>
      <c r="E59" s="6">
        <f t="shared" si="0"/>
        <v>2</v>
      </c>
      <c r="F59" s="18">
        <f t="shared" si="1"/>
        <v>0.82985532458150779</v>
      </c>
      <c r="G59" s="18"/>
      <c r="H59" s="12">
        <f t="shared" si="2"/>
        <v>4.4215396727554248</v>
      </c>
      <c r="J59">
        <v>4.4215396727554248</v>
      </c>
      <c r="K59">
        <v>0.82985532458150779</v>
      </c>
    </row>
    <row r="60" spans="4:11" x14ac:dyDescent="0.3">
      <c r="D60" s="6">
        <v>-0.99</v>
      </c>
      <c r="E60" s="6">
        <f t="shared" si="0"/>
        <v>1.99</v>
      </c>
      <c r="F60" s="18">
        <f t="shared" si="1"/>
        <v>0.82592352984453588</v>
      </c>
      <c r="G60" s="18"/>
      <c r="H60" s="12">
        <f t="shared" si="2"/>
        <v>4.3995165598580064</v>
      </c>
      <c r="J60">
        <v>4.3995165598580064</v>
      </c>
      <c r="K60">
        <v>0.82592352984453588</v>
      </c>
    </row>
    <row r="61" spans="4:11" x14ac:dyDescent="0.3">
      <c r="D61" s="6">
        <v>-0.98</v>
      </c>
      <c r="E61" s="6">
        <f t="shared" si="0"/>
        <v>1.98</v>
      </c>
      <c r="F61" s="18">
        <f t="shared" si="1"/>
        <v>0.82199173510756385</v>
      </c>
      <c r="G61" s="18"/>
      <c r="H61" s="12">
        <f t="shared" si="2"/>
        <v>4.3774967407412069</v>
      </c>
      <c r="J61">
        <v>4.3774967407412069</v>
      </c>
      <c r="K61">
        <v>0.82199173510756385</v>
      </c>
    </row>
    <row r="62" spans="4:11" x14ac:dyDescent="0.3">
      <c r="D62" s="6">
        <v>-0.97</v>
      </c>
      <c r="E62" s="6">
        <f t="shared" si="0"/>
        <v>1.97</v>
      </c>
      <c r="F62" s="18">
        <f t="shared" si="1"/>
        <v>0.81805994037059193</v>
      </c>
      <c r="G62" s="18"/>
      <c r="H62" s="12">
        <f t="shared" si="2"/>
        <v>4.3554802653617131</v>
      </c>
      <c r="J62">
        <v>4.3554802653617131</v>
      </c>
      <c r="K62">
        <v>0.81805994037059193</v>
      </c>
    </row>
    <row r="63" spans="4:11" x14ac:dyDescent="0.3">
      <c r="D63" s="6">
        <v>-0.96</v>
      </c>
      <c r="E63" s="6">
        <f t="shared" si="0"/>
        <v>1.96</v>
      </c>
      <c r="F63" s="18">
        <f t="shared" si="1"/>
        <v>0.81412814563361979</v>
      </c>
      <c r="G63" s="18"/>
      <c r="H63" s="12">
        <f t="shared" si="2"/>
        <v>4.33346718468378</v>
      </c>
      <c r="J63">
        <v>4.33346718468378</v>
      </c>
      <c r="K63">
        <v>0.81412814563361979</v>
      </c>
    </row>
    <row r="64" spans="4:11" x14ac:dyDescent="0.3">
      <c r="D64" s="6">
        <v>-0.95</v>
      </c>
      <c r="E64" s="6">
        <f t="shared" si="0"/>
        <v>1.95</v>
      </c>
      <c r="F64" s="18">
        <f t="shared" si="1"/>
        <v>0.81019635089664788</v>
      </c>
      <c r="G64" s="18"/>
      <c r="H64" s="12">
        <f t="shared" si="2"/>
        <v>4.3114575507045618</v>
      </c>
      <c r="J64">
        <v>4.3114575507045618</v>
      </c>
      <c r="K64">
        <v>0.81019635089664788</v>
      </c>
    </row>
    <row r="65" spans="4:11" x14ac:dyDescent="0.3">
      <c r="D65" s="6">
        <v>-0.94</v>
      </c>
      <c r="E65" s="6">
        <f t="shared" si="0"/>
        <v>1.94</v>
      </c>
      <c r="F65" s="18">
        <f t="shared" si="1"/>
        <v>0.80626455615967585</v>
      </c>
      <c r="G65" s="18"/>
      <c r="H65" s="12">
        <f t="shared" si="2"/>
        <v>4.2894514164801976</v>
      </c>
      <c r="J65">
        <v>4.2894514164801976</v>
      </c>
      <c r="K65">
        <v>0.80626455615967585</v>
      </c>
    </row>
    <row r="66" spans="4:11" x14ac:dyDescent="0.3">
      <c r="D66" s="6">
        <v>-0.93</v>
      </c>
      <c r="E66" s="6">
        <f t="shared" si="0"/>
        <v>1.9300000000000002</v>
      </c>
      <c r="F66" s="18">
        <f t="shared" si="1"/>
        <v>0.80233276142270404</v>
      </c>
      <c r="G66" s="18"/>
      <c r="H66" s="12">
        <f t="shared" si="2"/>
        <v>4.2674488361526919</v>
      </c>
      <c r="J66">
        <v>4.2674488361526919</v>
      </c>
      <c r="K66">
        <v>0.80233276142270404</v>
      </c>
    </row>
    <row r="67" spans="4:11" x14ac:dyDescent="0.3">
      <c r="D67" s="6">
        <v>-0.92</v>
      </c>
      <c r="E67" s="6">
        <f t="shared" si="0"/>
        <v>1.92</v>
      </c>
      <c r="F67" s="18">
        <f t="shared" si="1"/>
        <v>0.79840096668573191</v>
      </c>
      <c r="G67" s="18"/>
      <c r="H67" s="12">
        <f t="shared" si="2"/>
        <v>4.2454498649775996</v>
      </c>
      <c r="J67">
        <v>4.2454498649775996</v>
      </c>
      <c r="K67">
        <v>0.79840096668573191</v>
      </c>
    </row>
    <row r="68" spans="4:11" x14ac:dyDescent="0.3">
      <c r="D68" s="6">
        <v>-0.91</v>
      </c>
      <c r="E68" s="6">
        <f t="shared" si="0"/>
        <v>1.9100000000000001</v>
      </c>
      <c r="F68" s="18">
        <f t="shared" si="1"/>
        <v>0.7944691719487601</v>
      </c>
      <c r="G68" s="18"/>
      <c r="H68" s="12">
        <f t="shared" si="2"/>
        <v>4.2234545593525761</v>
      </c>
      <c r="J68">
        <v>4.2234545593525761</v>
      </c>
      <c r="K68">
        <v>0.7944691719487601</v>
      </c>
    </row>
    <row r="69" spans="4:11" x14ac:dyDescent="0.3">
      <c r="D69" s="6">
        <v>-0.9</v>
      </c>
      <c r="E69" s="6">
        <f t="shared" si="0"/>
        <v>1.9</v>
      </c>
      <c r="F69" s="18">
        <f t="shared" si="1"/>
        <v>0.79053737721178796</v>
      </c>
      <c r="G69" s="18"/>
      <c r="H69" s="12">
        <f t="shared" si="2"/>
        <v>4.2014629768467779</v>
      </c>
      <c r="J69">
        <v>4.2014629768467779</v>
      </c>
      <c r="K69">
        <v>0.79053737721178796</v>
      </c>
    </row>
    <row r="70" spans="4:11" x14ac:dyDescent="0.3">
      <c r="D70" s="6">
        <v>-0.89</v>
      </c>
      <c r="E70" s="6">
        <f t="shared" si="0"/>
        <v>1.8900000000000001</v>
      </c>
      <c r="F70" s="18">
        <f t="shared" si="1"/>
        <v>0.78660558247481616</v>
      </c>
      <c r="G70" s="18"/>
      <c r="H70" s="12">
        <f t="shared" si="2"/>
        <v>4.1794751762311861</v>
      </c>
      <c r="J70">
        <v>4.1794751762311861</v>
      </c>
      <c r="K70">
        <v>0.78660558247481616</v>
      </c>
    </row>
    <row r="71" spans="4:11" x14ac:dyDescent="0.3">
      <c r="D71" s="6">
        <v>-0.88</v>
      </c>
      <c r="E71" s="6">
        <f t="shared" si="0"/>
        <v>1.88</v>
      </c>
      <c r="F71" s="18">
        <f t="shared" si="1"/>
        <v>0.78267378773784391</v>
      </c>
      <c r="G71" s="18"/>
      <c r="H71" s="12">
        <f t="shared" si="2"/>
        <v>4.1574912175098566</v>
      </c>
      <c r="J71">
        <v>4.1574912175098566</v>
      </c>
      <c r="K71">
        <v>0.78267378773784391</v>
      </c>
    </row>
    <row r="72" spans="4:11" x14ac:dyDescent="0.3">
      <c r="D72" s="6">
        <v>-0.87</v>
      </c>
      <c r="E72" s="6">
        <f t="shared" si="0"/>
        <v>1.87</v>
      </c>
      <c r="F72" s="18">
        <f t="shared" si="1"/>
        <v>0.7787419930008721</v>
      </c>
      <c r="G72" s="18"/>
      <c r="H72" s="12">
        <f t="shared" si="2"/>
        <v>4.1355111619521558</v>
      </c>
      <c r="J72">
        <v>4.1355111619521558</v>
      </c>
      <c r="K72">
        <v>0.7787419930008721</v>
      </c>
    </row>
    <row r="73" spans="4:11" x14ac:dyDescent="0.3">
      <c r="D73" s="6">
        <v>-0.86</v>
      </c>
      <c r="E73" s="6">
        <f t="shared" si="0"/>
        <v>1.8599999999999999</v>
      </c>
      <c r="F73" s="18">
        <f t="shared" si="1"/>
        <v>0.77481019826389996</v>
      </c>
      <c r="G73" s="18"/>
      <c r="H73" s="12">
        <f t="shared" si="2"/>
        <v>4.1135350721259849</v>
      </c>
      <c r="J73">
        <v>4.1135350721259849</v>
      </c>
      <c r="K73">
        <v>0.77481019826389996</v>
      </c>
    </row>
    <row r="74" spans="4:11" x14ac:dyDescent="0.3">
      <c r="D74" s="6">
        <v>-0.85</v>
      </c>
      <c r="E74" s="6">
        <f t="shared" si="0"/>
        <v>1.85</v>
      </c>
      <c r="F74" s="18">
        <f t="shared" ref="F74:F137" si="3">D74*$D$6+E74*$E$6</f>
        <v>0.77087840352692816</v>
      </c>
      <c r="G74" s="18"/>
      <c r="H74" s="12">
        <f t="shared" ref="H74:H137" si="4">SQRT((D74*$F$6)^2+(E74*$G$6)^2+2*D74*E74*$F$6*$G$6*$H$6)</f>
        <v>4.0915630119320632</v>
      </c>
      <c r="J74">
        <v>4.0915630119320632</v>
      </c>
      <c r="K74">
        <v>0.77087840352692816</v>
      </c>
    </row>
    <row r="75" spans="4:11" x14ac:dyDescent="0.3">
      <c r="D75" s="6">
        <v>-0.84</v>
      </c>
      <c r="E75" s="6">
        <f t="shared" si="0"/>
        <v>1.8399999999999999</v>
      </c>
      <c r="F75" s="18">
        <f t="shared" si="3"/>
        <v>0.76694660878995602</v>
      </c>
      <c r="G75" s="18"/>
      <c r="H75" s="12">
        <f t="shared" si="4"/>
        <v>4.069595046639285</v>
      </c>
      <c r="J75">
        <v>4.069595046639285</v>
      </c>
      <c r="K75">
        <v>0.76694660878995602</v>
      </c>
    </row>
    <row r="76" spans="4:11" x14ac:dyDescent="0.3">
      <c r="D76" s="6">
        <v>-0.83</v>
      </c>
      <c r="E76" s="6">
        <f t="shared" si="0"/>
        <v>1.83</v>
      </c>
      <c r="F76" s="18">
        <f t="shared" si="3"/>
        <v>0.76301481405298421</v>
      </c>
      <c r="G76" s="18"/>
      <c r="H76" s="12">
        <f t="shared" si="4"/>
        <v>4.0476312429211996</v>
      </c>
      <c r="J76">
        <v>4.0476312429211996</v>
      </c>
      <c r="K76">
        <v>0.76301481405298421</v>
      </c>
    </row>
    <row r="77" spans="4:11" x14ac:dyDescent="0.3">
      <c r="D77" s="6">
        <v>-0.82</v>
      </c>
      <c r="E77" s="6">
        <f t="shared" si="0"/>
        <v>1.8199999999999998</v>
      </c>
      <c r="F77" s="18">
        <f t="shared" si="3"/>
        <v>0.75908301931601208</v>
      </c>
      <c r="G77" s="18"/>
      <c r="H77" s="12">
        <f t="shared" si="4"/>
        <v>4.0256716688936525</v>
      </c>
      <c r="J77">
        <v>4.0256716688936525</v>
      </c>
      <c r="K77">
        <v>0.75908301931601208</v>
      </c>
    </row>
    <row r="78" spans="4:11" x14ac:dyDescent="0.3">
      <c r="D78" s="6">
        <v>-0.81</v>
      </c>
      <c r="E78" s="6">
        <f t="shared" si="0"/>
        <v>1.81</v>
      </c>
      <c r="F78" s="18">
        <f t="shared" si="3"/>
        <v>0.75515122457904016</v>
      </c>
      <c r="G78" s="18"/>
      <c r="H78" s="12">
        <f t="shared" si="4"/>
        <v>4.003716394153634</v>
      </c>
      <c r="J78">
        <v>4.003716394153634</v>
      </c>
      <c r="K78">
        <v>0.75515122457904016</v>
      </c>
    </row>
    <row r="79" spans="4:11" x14ac:dyDescent="0.3">
      <c r="D79" s="6">
        <v>-0.8</v>
      </c>
      <c r="E79" s="6">
        <f t="shared" si="0"/>
        <v>1.8</v>
      </c>
      <c r="F79" s="18">
        <f t="shared" si="3"/>
        <v>0.75121942984206813</v>
      </c>
      <c r="G79" s="18"/>
      <c r="H79" s="12">
        <f t="shared" si="4"/>
        <v>3.9817654898193773</v>
      </c>
      <c r="J79">
        <v>3.9817654898193773</v>
      </c>
      <c r="K79">
        <v>0.75121942984206813</v>
      </c>
    </row>
    <row r="80" spans="4:11" x14ac:dyDescent="0.3">
      <c r="D80" s="6">
        <v>-0.79</v>
      </c>
      <c r="E80" s="6">
        <f t="shared" si="0"/>
        <v>1.79</v>
      </c>
      <c r="F80" s="18">
        <f t="shared" si="3"/>
        <v>0.74728763510509622</v>
      </c>
      <c r="G80" s="18"/>
      <c r="H80" s="12">
        <f t="shared" si="4"/>
        <v>3.9598190285717458</v>
      </c>
      <c r="J80">
        <v>3.9598190285717458</v>
      </c>
      <c r="K80">
        <v>0.74728763510509622</v>
      </c>
    </row>
    <row r="81" spans="4:11" x14ac:dyDescent="0.3">
      <c r="D81" s="6">
        <v>-0.78</v>
      </c>
      <c r="E81" s="6">
        <f t="shared" si="0"/>
        <v>1.78</v>
      </c>
      <c r="F81" s="18">
        <f t="shared" si="3"/>
        <v>0.74335584036812419</v>
      </c>
      <c r="G81" s="18"/>
      <c r="H81" s="12">
        <f t="shared" si="4"/>
        <v>3.9378770846969831</v>
      </c>
      <c r="J81">
        <v>3.9378770846969831</v>
      </c>
      <c r="K81">
        <v>0.74335584036812419</v>
      </c>
    </row>
    <row r="82" spans="4:11" x14ac:dyDescent="0.3">
      <c r="D82" s="6">
        <v>-0.77</v>
      </c>
      <c r="E82" s="6">
        <f t="shared" si="0"/>
        <v>1.77</v>
      </c>
      <c r="F82" s="18">
        <f t="shared" si="3"/>
        <v>0.73942404563115227</v>
      </c>
      <c r="G82" s="18"/>
      <c r="H82" s="12">
        <f t="shared" si="4"/>
        <v>3.9159397341308404</v>
      </c>
      <c r="J82">
        <v>3.9159397341308404</v>
      </c>
      <c r="K82">
        <v>0.73942404563115227</v>
      </c>
    </row>
    <row r="83" spans="4:11" x14ac:dyDescent="0.3">
      <c r="D83" s="6">
        <v>-0.76</v>
      </c>
      <c r="E83" s="6">
        <f t="shared" si="0"/>
        <v>1.76</v>
      </c>
      <c r="F83" s="18">
        <f t="shared" si="3"/>
        <v>0.73549225089418024</v>
      </c>
      <c r="G83" s="18"/>
      <c r="H83" s="12">
        <f t="shared" si="4"/>
        <v>3.8940070545041658</v>
      </c>
      <c r="J83">
        <v>3.8940070545041658</v>
      </c>
      <c r="K83">
        <v>0.73549225089418024</v>
      </c>
    </row>
    <row r="84" spans="4:11" x14ac:dyDescent="0.3">
      <c r="D84" s="6">
        <v>-0.75</v>
      </c>
      <c r="E84" s="6">
        <f t="shared" si="0"/>
        <v>1.75</v>
      </c>
      <c r="F84" s="18">
        <f t="shared" si="3"/>
        <v>0.73156045615720833</v>
      </c>
      <c r="G84" s="18"/>
      <c r="H84" s="12">
        <f t="shared" si="4"/>
        <v>3.8720791251899906</v>
      </c>
      <c r="J84">
        <v>3.8720791251899906</v>
      </c>
      <c r="K84">
        <v>0.73156045615720833</v>
      </c>
    </row>
    <row r="85" spans="4:11" x14ac:dyDescent="0.3">
      <c r="D85" s="6">
        <v>-0.74</v>
      </c>
      <c r="E85" s="6">
        <f t="shared" si="0"/>
        <v>1.74</v>
      </c>
      <c r="F85" s="18">
        <f t="shared" si="3"/>
        <v>0.72762866142023641</v>
      </c>
      <c r="G85" s="18"/>
      <c r="H85" s="12">
        <f t="shared" si="4"/>
        <v>3.8501560273521829</v>
      </c>
      <c r="J85">
        <v>3.8501560273521829</v>
      </c>
      <c r="K85">
        <v>0.72762866142023641</v>
      </c>
    </row>
    <row r="86" spans="4:11" x14ac:dyDescent="0.3">
      <c r="D86" s="6">
        <v>-0.73</v>
      </c>
      <c r="E86" s="6">
        <f t="shared" si="0"/>
        <v>1.73</v>
      </c>
      <c r="F86" s="18">
        <f t="shared" si="3"/>
        <v>0.72369686668326438</v>
      </c>
      <c r="G86" s="18"/>
      <c r="H86" s="12">
        <f t="shared" si="4"/>
        <v>3.8282378439957179</v>
      </c>
      <c r="J86">
        <v>3.8282378439957179</v>
      </c>
      <c r="K86">
        <v>0.72369686668326438</v>
      </c>
    </row>
    <row r="87" spans="4:11" x14ac:dyDescent="0.3">
      <c r="D87" s="6">
        <v>-0.72</v>
      </c>
      <c r="E87" s="6">
        <f t="shared" si="0"/>
        <v>1.72</v>
      </c>
      <c r="F87" s="18">
        <f t="shared" si="3"/>
        <v>0.71976507194629236</v>
      </c>
      <c r="G87" s="18"/>
      <c r="H87" s="12">
        <f t="shared" si="4"/>
        <v>3.8063246600186389</v>
      </c>
      <c r="J87">
        <v>3.8063246600186389</v>
      </c>
      <c r="K87">
        <v>0.71976507194629236</v>
      </c>
    </row>
    <row r="88" spans="4:11" x14ac:dyDescent="0.3">
      <c r="D88" s="6">
        <v>-0.71</v>
      </c>
      <c r="E88" s="6">
        <f t="shared" si="0"/>
        <v>1.71</v>
      </c>
      <c r="F88" s="18">
        <f t="shared" si="3"/>
        <v>0.71583327720932033</v>
      </c>
      <c r="G88" s="18"/>
      <c r="H88" s="12">
        <f t="shared" si="4"/>
        <v>3.7844165622657631</v>
      </c>
      <c r="J88">
        <v>3.7844165622657631</v>
      </c>
      <c r="K88">
        <v>0.71583327720932033</v>
      </c>
    </row>
    <row r="89" spans="4:11" x14ac:dyDescent="0.3">
      <c r="D89" s="6">
        <v>-0.7</v>
      </c>
      <c r="E89" s="6">
        <f t="shared" si="0"/>
        <v>1.7</v>
      </c>
      <c r="F89" s="18">
        <f t="shared" si="3"/>
        <v>0.71190148247234841</v>
      </c>
      <c r="G89" s="18"/>
      <c r="H89" s="12">
        <f t="shared" si="4"/>
        <v>3.762513639584208</v>
      </c>
      <c r="J89">
        <v>3.762513639584208</v>
      </c>
      <c r="K89">
        <v>0.71190148247234841</v>
      </c>
    </row>
    <row r="90" spans="4:11" x14ac:dyDescent="0.3">
      <c r="D90" s="6">
        <v>-0.69</v>
      </c>
      <c r="E90" s="6">
        <f t="shared" si="0"/>
        <v>1.69</v>
      </c>
      <c r="F90" s="18">
        <f t="shared" si="3"/>
        <v>0.70796968773537639</v>
      </c>
      <c r="G90" s="18"/>
      <c r="H90" s="12">
        <f t="shared" si="4"/>
        <v>3.7406159828808114</v>
      </c>
      <c r="J90">
        <v>3.7406159828808114</v>
      </c>
      <c r="K90">
        <v>0.70796968773537639</v>
      </c>
    </row>
    <row r="91" spans="4:11" x14ac:dyDescent="0.3">
      <c r="D91" s="6">
        <v>-0.68</v>
      </c>
      <c r="E91" s="6">
        <f t="shared" si="0"/>
        <v>1.6800000000000002</v>
      </c>
      <c r="F91" s="18">
        <f t="shared" si="3"/>
        <v>0.70403789299840458</v>
      </c>
      <c r="G91" s="18"/>
      <c r="H91" s="12">
        <f t="shared" si="4"/>
        <v>3.7187236851815082</v>
      </c>
      <c r="J91">
        <v>3.7187236851815082</v>
      </c>
      <c r="K91">
        <v>0.70403789299840458</v>
      </c>
    </row>
    <row r="92" spans="4:11" x14ac:dyDescent="0.3">
      <c r="D92" s="6">
        <v>-0.67</v>
      </c>
      <c r="E92" s="6">
        <f t="shared" si="0"/>
        <v>1.67</v>
      </c>
      <c r="F92" s="18">
        <f t="shared" si="3"/>
        <v>0.70010609826143244</v>
      </c>
      <c r="G92" s="18"/>
      <c r="H92" s="12">
        <f t="shared" si="4"/>
        <v>3.6968368416927562</v>
      </c>
      <c r="J92">
        <v>3.6968368416927562</v>
      </c>
      <c r="K92">
        <v>0.70010609826143244</v>
      </c>
    </row>
    <row r="93" spans="4:11" x14ac:dyDescent="0.3">
      <c r="D93" s="6">
        <v>-0.66</v>
      </c>
      <c r="E93" s="6">
        <f t="shared" si="0"/>
        <v>1.6600000000000001</v>
      </c>
      <c r="F93" s="18">
        <f t="shared" si="3"/>
        <v>0.69617430352446064</v>
      </c>
      <c r="G93" s="18"/>
      <c r="H93" s="12">
        <f t="shared" si="4"/>
        <v>3.6749555498650865</v>
      </c>
      <c r="J93">
        <v>3.6749555498650865</v>
      </c>
      <c r="K93">
        <v>0.69617430352446064</v>
      </c>
    </row>
    <row r="94" spans="4:11" x14ac:dyDescent="0.3">
      <c r="D94" s="6">
        <v>-0.65</v>
      </c>
      <c r="E94" s="6">
        <f t="shared" si="0"/>
        <v>1.65</v>
      </c>
      <c r="F94" s="18">
        <f t="shared" si="3"/>
        <v>0.69224250878748839</v>
      </c>
      <c r="G94" s="18"/>
      <c r="H94" s="12">
        <f t="shared" si="4"/>
        <v>3.6530799094588531</v>
      </c>
      <c r="J94">
        <v>3.6530799094588531</v>
      </c>
      <c r="K94">
        <v>0.69224250878748839</v>
      </c>
    </row>
    <row r="95" spans="4:11" x14ac:dyDescent="0.3">
      <c r="D95" s="6">
        <v>-0.64</v>
      </c>
      <c r="E95" s="6">
        <f t="shared" si="0"/>
        <v>1.6400000000000001</v>
      </c>
      <c r="F95" s="18">
        <f t="shared" si="3"/>
        <v>0.68831071405051658</v>
      </c>
      <c r="G95" s="18"/>
      <c r="H95" s="12">
        <f t="shared" si="4"/>
        <v>3.6312100226122968</v>
      </c>
      <c r="J95">
        <v>3.6312100226122968</v>
      </c>
      <c r="K95">
        <v>0.68831071405051658</v>
      </c>
    </row>
    <row r="96" spans="4:11" x14ac:dyDescent="0.3">
      <c r="D96" s="6">
        <v>-0.63</v>
      </c>
      <c r="E96" s="6">
        <f t="shared" si="0"/>
        <v>1.63</v>
      </c>
      <c r="F96" s="18">
        <f t="shared" si="3"/>
        <v>0.68437891931354444</v>
      </c>
      <c r="G96" s="18"/>
      <c r="H96" s="12">
        <f t="shared" si="4"/>
        <v>3.609345993911981</v>
      </c>
      <c r="J96">
        <v>3.609345993911981</v>
      </c>
      <c r="K96">
        <v>0.68437891931354444</v>
      </c>
    </row>
    <row r="97" spans="4:11" x14ac:dyDescent="0.3">
      <c r="D97" s="6">
        <v>-0.62</v>
      </c>
      <c r="E97" s="6">
        <f t="shared" si="0"/>
        <v>1.62</v>
      </c>
      <c r="F97" s="18">
        <f t="shared" si="3"/>
        <v>0.68044712457657264</v>
      </c>
      <c r="G97" s="18"/>
      <c r="H97" s="12">
        <f t="shared" si="4"/>
        <v>3.5874879304657354</v>
      </c>
      <c r="J97">
        <v>3.5874879304657354</v>
      </c>
      <c r="K97">
        <v>0.68044712457657264</v>
      </c>
    </row>
    <row r="98" spans="4:11" x14ac:dyDescent="0.3">
      <c r="D98" s="6">
        <v>-0.61</v>
      </c>
      <c r="E98" s="6">
        <f t="shared" si="0"/>
        <v>1.6099999999999999</v>
      </c>
      <c r="F98" s="18">
        <f t="shared" si="3"/>
        <v>0.6765153298396005</v>
      </c>
      <c r="G98" s="18"/>
      <c r="H98" s="12">
        <f t="shared" si="4"/>
        <v>3.5656359419781714</v>
      </c>
      <c r="J98">
        <v>3.5656359419781714</v>
      </c>
      <c r="K98">
        <v>0.6765153298396005</v>
      </c>
    </row>
    <row r="99" spans="4:11" x14ac:dyDescent="0.3">
      <c r="D99" s="6">
        <v>-0.6</v>
      </c>
      <c r="E99" s="6">
        <f t="shared" si="0"/>
        <v>1.6</v>
      </c>
      <c r="F99" s="18">
        <f t="shared" si="3"/>
        <v>0.67258353510262869</v>
      </c>
      <c r="G99" s="18"/>
      <c r="H99" s="12">
        <f t="shared" si="4"/>
        <v>3.5437901408289094</v>
      </c>
      <c r="J99">
        <v>3.5437901408289094</v>
      </c>
      <c r="K99">
        <v>0.67258353510262869</v>
      </c>
    </row>
    <row r="100" spans="4:11" x14ac:dyDescent="0.3">
      <c r="D100" s="6">
        <v>-0.59</v>
      </c>
      <c r="E100" s="6">
        <f t="shared" si="0"/>
        <v>1.5899999999999999</v>
      </c>
      <c r="F100" s="18">
        <f t="shared" si="3"/>
        <v>0.66865174036565656</v>
      </c>
      <c r="G100" s="18"/>
      <c r="H100" s="12">
        <f t="shared" si="4"/>
        <v>3.5219506421536044</v>
      </c>
      <c r="J100">
        <v>3.5219506421536044</v>
      </c>
      <c r="K100">
        <v>0.66865174036565656</v>
      </c>
    </row>
    <row r="101" spans="4:11" x14ac:dyDescent="0.3">
      <c r="D101" s="6">
        <v>-0.57999999999999996</v>
      </c>
      <c r="E101" s="6">
        <f t="shared" si="0"/>
        <v>1.58</v>
      </c>
      <c r="F101" s="18">
        <f t="shared" si="3"/>
        <v>0.66471994562868475</v>
      </c>
      <c r="G101" s="18"/>
      <c r="H101" s="12">
        <f t="shared" si="4"/>
        <v>3.5001175639279003</v>
      </c>
      <c r="J101">
        <v>3.5001175639279003</v>
      </c>
      <c r="K101">
        <v>0.66471994562868475</v>
      </c>
    </row>
    <row r="102" spans="4:11" x14ac:dyDescent="0.3">
      <c r="D102" s="6">
        <v>-0.56999999999999995</v>
      </c>
      <c r="E102" s="6">
        <f t="shared" si="0"/>
        <v>1.5699999999999998</v>
      </c>
      <c r="F102" s="18">
        <f t="shared" si="3"/>
        <v>0.6607881508917125</v>
      </c>
      <c r="G102" s="18"/>
      <c r="H102" s="12">
        <f t="shared" si="4"/>
        <v>3.4782910270544276</v>
      </c>
      <c r="J102">
        <v>3.4782910270544276</v>
      </c>
      <c r="K102">
        <v>0.6607881508917125</v>
      </c>
    </row>
    <row r="103" spans="4:11" x14ac:dyDescent="0.3">
      <c r="D103" s="6">
        <v>-0.56000000000000005</v>
      </c>
      <c r="E103" s="6">
        <f t="shared" si="0"/>
        <v>1.56</v>
      </c>
      <c r="F103" s="18">
        <f t="shared" si="3"/>
        <v>0.65685635615474069</v>
      </c>
      <c r="G103" s="18"/>
      <c r="H103" s="12">
        <f t="shared" si="4"/>
        <v>3.4564711554529866</v>
      </c>
      <c r="J103">
        <v>3.4564711554529866</v>
      </c>
      <c r="K103">
        <v>0.65685635615474069</v>
      </c>
    </row>
    <row r="104" spans="4:11" x14ac:dyDescent="0.3">
      <c r="D104" s="6">
        <v>-0.55000000000000004</v>
      </c>
      <c r="E104" s="6">
        <f t="shared" si="0"/>
        <v>1.55</v>
      </c>
      <c r="F104" s="18">
        <f t="shared" si="3"/>
        <v>0.65292456141776867</v>
      </c>
      <c r="G104" s="18"/>
      <c r="H104" s="12">
        <f t="shared" si="4"/>
        <v>3.4346580761540206</v>
      </c>
      <c r="J104">
        <v>3.4346580761540206</v>
      </c>
      <c r="K104">
        <v>0.65292456141776867</v>
      </c>
    </row>
    <row r="105" spans="4:11" x14ac:dyDescent="0.3">
      <c r="D105" s="6">
        <v>-0.53999999999999904</v>
      </c>
      <c r="E105" s="6">
        <f t="shared" si="0"/>
        <v>1.5399999999999991</v>
      </c>
      <c r="F105" s="18">
        <f t="shared" si="3"/>
        <v>0.64899276668079631</v>
      </c>
      <c r="G105" s="18"/>
      <c r="H105" s="12">
        <f t="shared" si="4"/>
        <v>3.4128519193955582</v>
      </c>
      <c r="J105">
        <v>3.4128519193955582</v>
      </c>
      <c r="K105">
        <v>0.64899276668079631</v>
      </c>
    </row>
    <row r="106" spans="4:11" x14ac:dyDescent="0.3">
      <c r="D106" s="6">
        <v>-0.52999999999999903</v>
      </c>
      <c r="E106" s="6">
        <f t="shared" si="0"/>
        <v>1.5299999999999989</v>
      </c>
      <c r="F106" s="18">
        <f t="shared" si="3"/>
        <v>0.64506097194382428</v>
      </c>
      <c r="G106" s="18"/>
      <c r="H106" s="12">
        <f t="shared" si="4"/>
        <v>3.3910528187237441</v>
      </c>
      <c r="J106">
        <v>3.3910528187237441</v>
      </c>
      <c r="K106">
        <v>0.64506097194382428</v>
      </c>
    </row>
    <row r="107" spans="4:11" x14ac:dyDescent="0.3">
      <c r="D107" s="6">
        <v>-0.51999999999999902</v>
      </c>
      <c r="E107" s="6">
        <f t="shared" si="0"/>
        <v>1.5199999999999991</v>
      </c>
      <c r="F107" s="18">
        <f t="shared" si="3"/>
        <v>0.64112917720685236</v>
      </c>
      <c r="G107" s="18"/>
      <c r="H107" s="12">
        <f t="shared" si="4"/>
        <v>3.3692609110971112</v>
      </c>
      <c r="J107">
        <v>3.3692609110971112</v>
      </c>
      <c r="K107">
        <v>0.64112917720685236</v>
      </c>
    </row>
    <row r="108" spans="4:11" x14ac:dyDescent="0.3">
      <c r="D108" s="6">
        <v>-0.50999999999999901</v>
      </c>
      <c r="E108" s="6">
        <f t="shared" si="0"/>
        <v>1.5099999999999989</v>
      </c>
      <c r="F108" s="18">
        <f t="shared" si="3"/>
        <v>0.63719738246988034</v>
      </c>
      <c r="G108" s="18"/>
      <c r="H108" s="12">
        <f t="shared" si="4"/>
        <v>3.3474763369947818</v>
      </c>
      <c r="J108">
        <v>3.3474763369947818</v>
      </c>
      <c r="K108">
        <v>0.63719738246988034</v>
      </c>
    </row>
    <row r="109" spans="4:11" x14ac:dyDescent="0.3">
      <c r="D109" s="6">
        <v>-0.499999999999999</v>
      </c>
      <c r="E109" s="6">
        <f t="shared" si="0"/>
        <v>1.4999999999999991</v>
      </c>
      <c r="F109" s="18">
        <f t="shared" si="3"/>
        <v>0.63326558773290853</v>
      </c>
      <c r="G109" s="18"/>
      <c r="H109" s="12">
        <f t="shared" si="4"/>
        <v>3.3256992405287433</v>
      </c>
      <c r="J109">
        <v>3.3256992405287433</v>
      </c>
      <c r="K109">
        <v>0.63326558773290853</v>
      </c>
    </row>
    <row r="110" spans="4:11" x14ac:dyDescent="0.3">
      <c r="D110" s="6">
        <v>-0.48999999999999899</v>
      </c>
      <c r="E110" s="6">
        <f t="shared" si="0"/>
        <v>1.4899999999999989</v>
      </c>
      <c r="F110" s="18">
        <f t="shared" si="3"/>
        <v>0.62933379299593639</v>
      </c>
      <c r="G110" s="18"/>
      <c r="H110" s="12">
        <f t="shared" si="4"/>
        <v>3.3039297695603778</v>
      </c>
      <c r="J110">
        <v>3.3039297695603778</v>
      </c>
      <c r="K110">
        <v>0.62933379299593639</v>
      </c>
    </row>
    <row r="111" spans="4:11" x14ac:dyDescent="0.3">
      <c r="D111" s="6">
        <v>-0.47999999999999898</v>
      </c>
      <c r="E111" s="6">
        <f t="shared" si="0"/>
        <v>1.4799999999999991</v>
      </c>
      <c r="F111" s="18">
        <f t="shared" si="3"/>
        <v>0.62540199825896459</v>
      </c>
      <c r="G111" s="18"/>
      <c r="H111" s="12">
        <f t="shared" si="4"/>
        <v>3.2821680758214558</v>
      </c>
      <c r="J111">
        <v>3.2821680758214558</v>
      </c>
      <c r="K111">
        <v>0.62540199825896459</v>
      </c>
    </row>
    <row r="112" spans="4:11" x14ac:dyDescent="0.3">
      <c r="D112" s="6">
        <v>-0.46999999999999897</v>
      </c>
      <c r="E112" s="6">
        <f t="shared" si="0"/>
        <v>1.4699999999999989</v>
      </c>
      <c r="F112" s="18">
        <f t="shared" si="3"/>
        <v>0.62147020352199234</v>
      </c>
      <c r="G112" s="18"/>
      <c r="H112" s="12">
        <f t="shared" si="4"/>
        <v>3.2604143150397489</v>
      </c>
      <c r="J112">
        <v>3.2604143150397489</v>
      </c>
      <c r="K112">
        <v>0.62147020352199234</v>
      </c>
    </row>
    <row r="113" spans="4:11" x14ac:dyDescent="0.3">
      <c r="D113" s="6">
        <v>-0.45999999999999902</v>
      </c>
      <c r="E113" s="6">
        <f t="shared" si="0"/>
        <v>1.4599999999999991</v>
      </c>
      <c r="F113" s="18">
        <f t="shared" si="3"/>
        <v>0.61753840878502053</v>
      </c>
      <c r="G113" s="18"/>
      <c r="H113" s="12">
        <f t="shared" si="4"/>
        <v>3.2386686470695185</v>
      </c>
      <c r="J113">
        <v>3.2386686470695185</v>
      </c>
      <c r="K113">
        <v>0.61753840878502053</v>
      </c>
    </row>
    <row r="114" spans="4:11" x14ac:dyDescent="0.3">
      <c r="D114" s="6">
        <v>-0.44999999999999901</v>
      </c>
      <c r="E114" s="6">
        <f t="shared" si="0"/>
        <v>1.4499999999999991</v>
      </c>
      <c r="F114" s="18">
        <f t="shared" si="3"/>
        <v>0.6136066140480485</v>
      </c>
      <c r="G114" s="18"/>
      <c r="H114" s="12">
        <f t="shared" si="4"/>
        <v>3.2169312360270421</v>
      </c>
      <c r="J114">
        <v>3.2169312360270421</v>
      </c>
      <c r="K114">
        <v>0.6136066140480485</v>
      </c>
    </row>
    <row r="115" spans="4:11" x14ac:dyDescent="0.3">
      <c r="D115" s="6">
        <v>-0.439999999999999</v>
      </c>
      <c r="E115" s="6">
        <f t="shared" si="0"/>
        <v>1.4399999999999991</v>
      </c>
      <c r="F115" s="18">
        <f t="shared" si="3"/>
        <v>0.60967481931107659</v>
      </c>
      <c r="G115" s="18"/>
      <c r="H115" s="12">
        <f t="shared" si="4"/>
        <v>3.1952022504314535</v>
      </c>
      <c r="J115">
        <v>3.1952022504314535</v>
      </c>
      <c r="K115">
        <v>0.60967481931107659</v>
      </c>
    </row>
    <row r="116" spans="4:11" x14ac:dyDescent="0.3">
      <c r="D116" s="6">
        <v>-0.42999999999999899</v>
      </c>
      <c r="E116" s="6">
        <f t="shared" si="0"/>
        <v>1.429999999999999</v>
      </c>
      <c r="F116" s="18">
        <f t="shared" si="3"/>
        <v>0.60574302457410456</v>
      </c>
      <c r="G116" s="18"/>
      <c r="H116" s="12">
        <f t="shared" si="4"/>
        <v>3.1734818633510988</v>
      </c>
      <c r="J116">
        <v>3.1734818633510988</v>
      </c>
      <c r="K116">
        <v>0.60574302457410456</v>
      </c>
    </row>
    <row r="117" spans="4:11" x14ac:dyDescent="0.3">
      <c r="D117" s="6">
        <v>-0.41999999999999899</v>
      </c>
      <c r="E117" s="6">
        <f t="shared" si="0"/>
        <v>1.419999999999999</v>
      </c>
      <c r="F117" s="18">
        <f t="shared" si="3"/>
        <v>0.60181122983713264</v>
      </c>
      <c r="G117" s="18"/>
      <c r="H117" s="12">
        <f t="shared" si="4"/>
        <v>3.1517702525556772</v>
      </c>
      <c r="J117">
        <v>3.1517702525556772</v>
      </c>
      <c r="K117">
        <v>0.60181122983713264</v>
      </c>
    </row>
    <row r="118" spans="4:11" x14ac:dyDescent="0.3">
      <c r="D118" s="6">
        <v>-0.40999999999999898</v>
      </c>
      <c r="E118" s="6">
        <f t="shared" si="0"/>
        <v>1.409999999999999</v>
      </c>
      <c r="F118" s="18">
        <f t="shared" si="3"/>
        <v>0.59787943510016062</v>
      </c>
      <c r="G118" s="18"/>
      <c r="H118" s="12">
        <f t="shared" si="4"/>
        <v>3.1300676006744297</v>
      </c>
      <c r="J118">
        <v>3.1300676006744297</v>
      </c>
      <c r="K118">
        <v>0.59787943510016062</v>
      </c>
    </row>
    <row r="119" spans="4:11" x14ac:dyDescent="0.3">
      <c r="D119" s="6">
        <v>-0.39999999999999902</v>
      </c>
      <c r="E119" s="6">
        <f t="shared" si="0"/>
        <v>1.399999999999999</v>
      </c>
      <c r="F119" s="18">
        <f t="shared" si="3"/>
        <v>0.5939476403631887</v>
      </c>
      <c r="G119" s="18"/>
      <c r="H119" s="12">
        <f t="shared" si="4"/>
        <v>3.1083740953606376</v>
      </c>
      <c r="J119">
        <v>3.1083740953606376</v>
      </c>
      <c r="K119">
        <v>0.5939476403631887</v>
      </c>
    </row>
    <row r="120" spans="4:11" x14ac:dyDescent="0.3">
      <c r="D120" s="6">
        <v>-0.38999999999999901</v>
      </c>
      <c r="E120" s="6">
        <f t="shared" si="0"/>
        <v>1.389999999999999</v>
      </c>
      <c r="F120" s="18">
        <f t="shared" si="3"/>
        <v>0.59001584562621656</v>
      </c>
      <c r="G120" s="18"/>
      <c r="H120" s="12">
        <f t="shared" si="4"/>
        <v>3.0866899294627457</v>
      </c>
      <c r="J120">
        <v>3.0866899294627457</v>
      </c>
      <c r="K120">
        <v>0.59001584562621656</v>
      </c>
    </row>
    <row r="121" spans="4:11" x14ac:dyDescent="0.3">
      <c r="D121" s="6">
        <v>-0.37999999999999901</v>
      </c>
      <c r="E121" s="6">
        <f t="shared" si="0"/>
        <v>1.379999999999999</v>
      </c>
      <c r="F121" s="18">
        <f t="shared" si="3"/>
        <v>0.58608405088924465</v>
      </c>
      <c r="G121" s="18"/>
      <c r="H121" s="12">
        <f t="shared" si="4"/>
        <v>3.0650153012023904</v>
      </c>
      <c r="J121">
        <v>3.0650153012023904</v>
      </c>
      <c r="K121">
        <v>0.58608405088924465</v>
      </c>
    </row>
    <row r="122" spans="4:11" x14ac:dyDescent="0.3">
      <c r="D122" s="6">
        <v>-0.369999999999999</v>
      </c>
      <c r="E122" s="6">
        <f t="shared" si="0"/>
        <v>1.369999999999999</v>
      </c>
      <c r="F122" s="18">
        <f t="shared" si="3"/>
        <v>0.58215225615227262</v>
      </c>
      <c r="G122" s="18"/>
      <c r="H122" s="12">
        <f t="shared" si="4"/>
        <v>3.0433504143596766</v>
      </c>
      <c r="J122">
        <v>3.0433504143596766</v>
      </c>
      <c r="K122">
        <v>0.58215225615227262</v>
      </c>
    </row>
    <row r="123" spans="4:11" x14ac:dyDescent="0.3">
      <c r="D123" s="6">
        <v>-0.35999999999999899</v>
      </c>
      <c r="E123" s="6">
        <f t="shared" si="0"/>
        <v>1.359999999999999</v>
      </c>
      <c r="F123" s="18">
        <f t="shared" si="3"/>
        <v>0.5782204614153007</v>
      </c>
      <c r="G123" s="18"/>
      <c r="H123" s="12">
        <f t="shared" si="4"/>
        <v>3.0216954784660275</v>
      </c>
      <c r="J123">
        <v>3.0216954784660275</v>
      </c>
      <c r="K123">
        <v>0.5782204614153007</v>
      </c>
    </row>
    <row r="124" spans="4:11" x14ac:dyDescent="0.3">
      <c r="D124" s="6">
        <v>-0.34999999999999898</v>
      </c>
      <c r="E124" s="6">
        <f t="shared" si="0"/>
        <v>1.349999999999999</v>
      </c>
      <c r="F124" s="18">
        <f t="shared" si="3"/>
        <v>0.57428866667832867</v>
      </c>
      <c r="G124" s="18"/>
      <c r="H124" s="12">
        <f t="shared" si="4"/>
        <v>3.0000507090049711</v>
      </c>
      <c r="J124">
        <v>3.0000507090049711</v>
      </c>
      <c r="K124">
        <v>0.57428866667832867</v>
      </c>
    </row>
    <row r="125" spans="4:11" x14ac:dyDescent="0.3">
      <c r="D125" s="6">
        <v>-0.33999999999999903</v>
      </c>
      <c r="E125" s="6">
        <f t="shared" si="0"/>
        <v>1.339999999999999</v>
      </c>
      <c r="F125" s="18">
        <f t="shared" si="3"/>
        <v>0.57035687194135676</v>
      </c>
      <c r="G125" s="18"/>
      <c r="H125" s="12">
        <f t="shared" si="4"/>
        <v>2.9784163276212432</v>
      </c>
      <c r="J125">
        <v>2.9784163276212432</v>
      </c>
      <c r="K125">
        <v>0.57035687194135676</v>
      </c>
    </row>
    <row r="126" spans="4:11" x14ac:dyDescent="0.3">
      <c r="D126" s="6">
        <v>-0.32999999999999902</v>
      </c>
      <c r="E126" s="6">
        <f t="shared" si="0"/>
        <v>1.329999999999999</v>
      </c>
      <c r="F126" s="18">
        <f t="shared" si="3"/>
        <v>0.56642507720438473</v>
      </c>
      <c r="G126" s="18"/>
      <c r="H126" s="12">
        <f t="shared" si="4"/>
        <v>2.956792562338586</v>
      </c>
      <c r="J126">
        <v>2.956792562338586</v>
      </c>
      <c r="K126">
        <v>0.56642507720438473</v>
      </c>
    </row>
    <row r="127" spans="4:11" x14ac:dyDescent="0.3">
      <c r="D127" s="6">
        <v>-0.31999999999999901</v>
      </c>
      <c r="E127" s="6">
        <f t="shared" si="0"/>
        <v>1.319999999999999</v>
      </c>
      <c r="F127" s="18">
        <f t="shared" si="3"/>
        <v>0.56249328246741281</v>
      </c>
      <c r="G127" s="18"/>
      <c r="H127" s="12">
        <f t="shared" si="4"/>
        <v>2.9351796477866783</v>
      </c>
      <c r="J127">
        <v>2.9351796477866783</v>
      </c>
      <c r="K127">
        <v>0.56249328246741281</v>
      </c>
    </row>
    <row r="128" spans="4:11" x14ac:dyDescent="0.3">
      <c r="D128" s="6">
        <v>-0.309999999999999</v>
      </c>
      <c r="E128" s="6">
        <f t="shared" si="0"/>
        <v>1.3099999999999989</v>
      </c>
      <c r="F128" s="18">
        <f t="shared" si="3"/>
        <v>0.55856148773044068</v>
      </c>
      <c r="G128" s="18"/>
      <c r="H128" s="12">
        <f t="shared" si="4"/>
        <v>2.913577825437629</v>
      </c>
      <c r="J128">
        <v>2.913577825437629</v>
      </c>
      <c r="K128">
        <v>0.55856148773044068</v>
      </c>
    </row>
    <row r="129" spans="4:11" x14ac:dyDescent="0.3">
      <c r="D129" s="6">
        <v>-0.29999999999999899</v>
      </c>
      <c r="E129" s="6">
        <f t="shared" si="0"/>
        <v>1.2999999999999989</v>
      </c>
      <c r="F129" s="18">
        <f t="shared" si="3"/>
        <v>0.55462969299346876</v>
      </c>
      <c r="G129" s="18"/>
      <c r="H129" s="12">
        <f t="shared" si="4"/>
        <v>2.8919873438524899</v>
      </c>
      <c r="J129">
        <v>2.8919873438524899</v>
      </c>
      <c r="K129">
        <v>0.55462969299346876</v>
      </c>
    </row>
    <row r="130" spans="4:11" x14ac:dyDescent="0.3">
      <c r="D130" s="6">
        <v>-0.28999999999999898</v>
      </c>
      <c r="E130" s="6">
        <f t="shared" si="0"/>
        <v>1.2899999999999989</v>
      </c>
      <c r="F130" s="18">
        <f t="shared" si="3"/>
        <v>0.55069789825649684</v>
      </c>
      <c r="G130" s="18"/>
      <c r="H130" s="12">
        <f t="shared" si="4"/>
        <v>2.8704084589382881</v>
      </c>
      <c r="J130">
        <v>2.8704084589382881</v>
      </c>
      <c r="K130">
        <v>0.55069789825649684</v>
      </c>
    </row>
    <row r="131" spans="4:11" x14ac:dyDescent="0.3">
      <c r="D131" s="6">
        <v>-0.27999999999999903</v>
      </c>
      <c r="E131" s="6">
        <f t="shared" si="0"/>
        <v>1.2799999999999989</v>
      </c>
      <c r="F131" s="18">
        <f t="shared" si="3"/>
        <v>0.54676610351952482</v>
      </c>
      <c r="G131" s="18"/>
      <c r="H131" s="12">
        <f t="shared" si="4"/>
        <v>2.848841434216085</v>
      </c>
      <c r="J131">
        <v>2.848841434216085</v>
      </c>
      <c r="K131">
        <v>0.54676610351952482</v>
      </c>
    </row>
    <row r="132" spans="4:11" x14ac:dyDescent="0.3">
      <c r="D132" s="6">
        <v>-0.26999999999999902</v>
      </c>
      <c r="E132" s="6">
        <f t="shared" si="0"/>
        <v>1.2699999999999991</v>
      </c>
      <c r="F132" s="18">
        <f t="shared" si="3"/>
        <v>0.5428343087825529</v>
      </c>
      <c r="G132" s="18"/>
      <c r="H132" s="12">
        <f t="shared" si="4"/>
        <v>2.8272865411006056</v>
      </c>
      <c r="J132">
        <v>2.8272865411006056</v>
      </c>
      <c r="K132">
        <v>0.5428343087825529</v>
      </c>
    </row>
    <row r="133" spans="4:11" x14ac:dyDescent="0.3">
      <c r="D133" s="6">
        <v>-0.25999999999999901</v>
      </c>
      <c r="E133" s="6">
        <f t="shared" si="0"/>
        <v>1.2599999999999989</v>
      </c>
      <c r="F133" s="18">
        <f t="shared" si="3"/>
        <v>0.53890251404558087</v>
      </c>
      <c r="G133" s="18"/>
      <c r="H133" s="12">
        <f t="shared" si="4"/>
        <v>2.8057440591920129</v>
      </c>
      <c r="J133">
        <v>2.8057440591920129</v>
      </c>
      <c r="K133">
        <v>0.53890251404558087</v>
      </c>
    </row>
    <row r="134" spans="4:11" x14ac:dyDescent="0.3">
      <c r="D134" s="6">
        <v>-0.249999999999999</v>
      </c>
      <c r="E134" s="6">
        <f t="shared" si="0"/>
        <v>1.2499999999999991</v>
      </c>
      <c r="F134" s="18">
        <f t="shared" si="3"/>
        <v>0.53497071930860907</v>
      </c>
      <c r="G134" s="18"/>
      <c r="H134" s="12">
        <f t="shared" si="4"/>
        <v>2.7842142765804336</v>
      </c>
      <c r="J134">
        <v>2.7842142765804336</v>
      </c>
      <c r="K134">
        <v>0.53497071930860907</v>
      </c>
    </row>
    <row r="135" spans="4:11" x14ac:dyDescent="0.3">
      <c r="D135" s="6">
        <v>-0.23999999999999899</v>
      </c>
      <c r="E135" s="6">
        <f t="shared" si="0"/>
        <v>1.2399999999999989</v>
      </c>
      <c r="F135" s="18">
        <f t="shared" si="3"/>
        <v>0.53103892457163693</v>
      </c>
      <c r="G135" s="18"/>
      <c r="H135" s="12">
        <f t="shared" si="4"/>
        <v>2.7626974901638652</v>
      </c>
      <c r="J135">
        <v>2.7626974901638652</v>
      </c>
      <c r="K135">
        <v>0.53103892457163693</v>
      </c>
    </row>
    <row r="136" spans="4:11" x14ac:dyDescent="0.3">
      <c r="D136" s="6">
        <v>-0.22999999999999901</v>
      </c>
      <c r="E136" s="6">
        <f t="shared" si="0"/>
        <v>1.2299999999999991</v>
      </c>
      <c r="F136" s="18">
        <f t="shared" si="3"/>
        <v>0.52710712983466501</v>
      </c>
      <c r="G136" s="18"/>
      <c r="H136" s="12">
        <f t="shared" si="4"/>
        <v>2.7411940059801529</v>
      </c>
      <c r="J136">
        <v>2.7411940059801529</v>
      </c>
      <c r="K136">
        <v>0.52710712983466501</v>
      </c>
    </row>
    <row r="137" spans="4:11" x14ac:dyDescent="0.3">
      <c r="D137" s="6">
        <v>-0.219999999999999</v>
      </c>
      <c r="E137" s="6">
        <f t="shared" si="0"/>
        <v>1.2199999999999991</v>
      </c>
      <c r="F137" s="18">
        <f t="shared" si="3"/>
        <v>0.52317533509769298</v>
      </c>
      <c r="G137" s="18"/>
      <c r="H137" s="12">
        <f t="shared" si="4"/>
        <v>2.7197041395537305</v>
      </c>
      <c r="J137">
        <v>2.7197041395537305</v>
      </c>
      <c r="K137">
        <v>0.52317533509769298</v>
      </c>
    </row>
    <row r="138" spans="4:11" x14ac:dyDescent="0.3">
      <c r="D138" s="6">
        <v>-0.20999999999999899</v>
      </c>
      <c r="E138" s="6">
        <f t="shared" si="0"/>
        <v>1.2099999999999991</v>
      </c>
      <c r="F138" s="18">
        <f t="shared" ref="F138:F201" si="5">D138*$D$6+E138*$E$6</f>
        <v>0.51924354036072107</v>
      </c>
      <c r="G138" s="18"/>
      <c r="H138" s="12">
        <f t="shared" ref="H138:H201" si="6">SQRT((D138*$F$6)^2+(E138*$G$6)^2+2*D138*E138*$F$6*$G$6*$H$6)</f>
        <v>2.6982282162578954</v>
      </c>
      <c r="J138">
        <v>2.6982282162578954</v>
      </c>
      <c r="K138">
        <v>0.51924354036072107</v>
      </c>
    </row>
    <row r="139" spans="4:11" x14ac:dyDescent="0.3">
      <c r="D139" s="6">
        <v>-0.19999999999999901</v>
      </c>
      <c r="E139" s="6">
        <f t="shared" si="0"/>
        <v>1.1999999999999991</v>
      </c>
      <c r="F139" s="18">
        <f t="shared" si="5"/>
        <v>0.51531174562374904</v>
      </c>
      <c r="G139" s="18"/>
      <c r="H139" s="12">
        <f t="shared" si="6"/>
        <v>2.6767665716933946</v>
      </c>
      <c r="J139">
        <v>2.6767665716933946</v>
      </c>
      <c r="K139">
        <v>0.51531174562374904</v>
      </c>
    </row>
    <row r="140" spans="4:11" x14ac:dyDescent="0.3">
      <c r="D140" s="6">
        <v>-0.189999999999999</v>
      </c>
      <c r="E140" s="6">
        <f t="shared" si="0"/>
        <v>1.1899999999999991</v>
      </c>
      <c r="F140" s="18">
        <f t="shared" si="5"/>
        <v>0.51137995088677712</v>
      </c>
      <c r="G140" s="18"/>
      <c r="H140" s="12">
        <f t="shared" si="6"/>
        <v>2.6553195520841824</v>
      </c>
      <c r="J140">
        <v>2.6553195520841824</v>
      </c>
      <c r="K140">
        <v>0.51137995088677712</v>
      </c>
    </row>
    <row r="141" spans="4:11" x14ac:dyDescent="0.3">
      <c r="D141" s="6">
        <v>-0.17999999999999899</v>
      </c>
      <c r="E141" s="6">
        <f t="shared" si="0"/>
        <v>1.179999999999999</v>
      </c>
      <c r="F141" s="18">
        <f t="shared" si="5"/>
        <v>0.5074481561498051</v>
      </c>
      <c r="G141" s="18"/>
      <c r="H141" s="12">
        <f t="shared" si="6"/>
        <v>2.6338875146912128</v>
      </c>
      <c r="J141">
        <v>2.6338875146912128</v>
      </c>
      <c r="K141">
        <v>0.5074481561498051</v>
      </c>
    </row>
    <row r="142" spans="4:11" x14ac:dyDescent="0.3">
      <c r="D142" s="6">
        <v>-0.16999999999999901</v>
      </c>
      <c r="E142" s="6">
        <f t="shared" si="0"/>
        <v>1.169999999999999</v>
      </c>
      <c r="F142" s="18">
        <f t="shared" si="5"/>
        <v>0.50351636141283318</v>
      </c>
      <c r="G142" s="18"/>
      <c r="H142" s="12">
        <f t="shared" si="6"/>
        <v>2.612470828245236</v>
      </c>
      <c r="J142">
        <v>2.612470828245236</v>
      </c>
      <c r="K142">
        <v>0.50351636141283318</v>
      </c>
    </row>
    <row r="143" spans="4:11" x14ac:dyDescent="0.3">
      <c r="D143" s="6">
        <v>-0.159999999999999</v>
      </c>
      <c r="E143" s="6">
        <f t="shared" si="0"/>
        <v>1.159999999999999</v>
      </c>
      <c r="F143" s="18">
        <f t="shared" si="5"/>
        <v>0.4995845666758611</v>
      </c>
      <c r="G143" s="18"/>
      <c r="H143" s="12">
        <f t="shared" si="6"/>
        <v>2.5910698733995634</v>
      </c>
      <c r="J143">
        <v>2.5910698733995634</v>
      </c>
      <c r="K143">
        <v>0.4995845666758611</v>
      </c>
    </row>
    <row r="144" spans="4:11" x14ac:dyDescent="0.3">
      <c r="D144" s="6">
        <v>-0.149999999999999</v>
      </c>
      <c r="E144" s="6">
        <f t="shared" si="0"/>
        <v>1.149999999999999</v>
      </c>
      <c r="F144" s="18">
        <f t="shared" si="5"/>
        <v>0.49565277193888918</v>
      </c>
      <c r="G144" s="18"/>
      <c r="H144" s="12">
        <f t="shared" si="6"/>
        <v>2.5696850432038731</v>
      </c>
      <c r="J144">
        <v>2.5696850432038731</v>
      </c>
      <c r="K144">
        <v>0.49565277193888918</v>
      </c>
    </row>
    <row r="145" spans="4:11" x14ac:dyDescent="0.3">
      <c r="D145" s="6">
        <v>-0.13999999999999899</v>
      </c>
      <c r="E145" s="6">
        <f t="shared" si="0"/>
        <v>1.139999999999999</v>
      </c>
      <c r="F145" s="18">
        <f t="shared" si="5"/>
        <v>0.49172097720191715</v>
      </c>
      <c r="G145" s="18"/>
      <c r="H145" s="12">
        <f t="shared" si="6"/>
        <v>2.548316743600163</v>
      </c>
      <c r="J145">
        <v>2.548316743600163</v>
      </c>
      <c r="K145">
        <v>0.49172097720191715</v>
      </c>
    </row>
    <row r="146" spans="4:11" x14ac:dyDescent="0.3">
      <c r="D146" s="6">
        <v>-0.12999999999999901</v>
      </c>
      <c r="E146" s="6">
        <f t="shared" si="0"/>
        <v>1.129999999999999</v>
      </c>
      <c r="F146" s="18">
        <f t="shared" si="5"/>
        <v>0.48778918246494518</v>
      </c>
      <c r="G146" s="18"/>
      <c r="H146" s="12">
        <f t="shared" si="6"/>
        <v>2.5269653939420236</v>
      </c>
      <c r="J146">
        <v>2.5269653939420236</v>
      </c>
      <c r="K146">
        <v>0.48778918246494518</v>
      </c>
    </row>
    <row r="147" spans="4:11" x14ac:dyDescent="0.3">
      <c r="D147" s="6">
        <v>-0.119999999999999</v>
      </c>
      <c r="E147" s="6">
        <f t="shared" si="0"/>
        <v>1.119999999999999</v>
      </c>
      <c r="F147" s="18">
        <f t="shared" si="5"/>
        <v>0.48385738772797321</v>
      </c>
      <c r="G147" s="18"/>
      <c r="H147" s="12">
        <f t="shared" si="6"/>
        <v>2.5056314275384914</v>
      </c>
      <c r="J147">
        <v>2.5056314275384914</v>
      </c>
      <c r="K147">
        <v>0.48385738772797321</v>
      </c>
    </row>
    <row r="148" spans="4:11" x14ac:dyDescent="0.3">
      <c r="D148" s="6">
        <v>-0.11</v>
      </c>
      <c r="E148" s="6">
        <f t="shared" si="0"/>
        <v>1.1100000000000001</v>
      </c>
      <c r="F148" s="18">
        <f t="shared" si="5"/>
        <v>0.47992559299100163</v>
      </c>
      <c r="G148" s="18"/>
      <c r="H148" s="12">
        <f t="shared" si="6"/>
        <v>2.4843152922237923</v>
      </c>
      <c r="J148">
        <v>2.4843152922237923</v>
      </c>
      <c r="K148">
        <v>0.47992559299100163</v>
      </c>
    </row>
    <row r="149" spans="4:11" x14ac:dyDescent="0.3">
      <c r="D149" s="6">
        <v>-0.1</v>
      </c>
      <c r="E149" s="6">
        <f t="shared" si="0"/>
        <v>1.1000000000000001</v>
      </c>
      <c r="F149" s="18">
        <f t="shared" si="5"/>
        <v>0.47599379825402965</v>
      </c>
      <c r="G149" s="18"/>
      <c r="H149" s="12">
        <f t="shared" si="6"/>
        <v>2.4630174509543705</v>
      </c>
      <c r="J149">
        <v>2.4630174509543705</v>
      </c>
      <c r="K149">
        <v>0.47599379825402965</v>
      </c>
    </row>
    <row r="150" spans="4:11" x14ac:dyDescent="0.3">
      <c r="D150" s="6">
        <v>-9.0000000000000094E-2</v>
      </c>
      <c r="E150" s="6">
        <f t="shared" si="0"/>
        <v>1.0900000000000001</v>
      </c>
      <c r="F150" s="18">
        <f t="shared" si="5"/>
        <v>0.47206200351705768</v>
      </c>
      <c r="G150" s="18"/>
      <c r="H150" s="12">
        <f t="shared" si="6"/>
        <v>2.4417383824347203</v>
      </c>
      <c r="J150">
        <v>2.4417383824347203</v>
      </c>
      <c r="K150">
        <v>0.47206200351705768</v>
      </c>
    </row>
    <row r="151" spans="4:11" x14ac:dyDescent="0.3">
      <c r="D151" s="6">
        <v>-8.0000000000000099E-2</v>
      </c>
      <c r="E151" s="6">
        <f t="shared" si="0"/>
        <v>1.08</v>
      </c>
      <c r="F151" s="18">
        <f t="shared" si="5"/>
        <v>0.46813020878008571</v>
      </c>
      <c r="G151" s="18"/>
      <c r="H151" s="12">
        <f t="shared" si="6"/>
        <v>2.4204785817735446</v>
      </c>
      <c r="J151">
        <v>2.4204785817735446</v>
      </c>
      <c r="K151">
        <v>0.46813020878008571</v>
      </c>
    </row>
    <row r="152" spans="4:11" x14ac:dyDescent="0.3">
      <c r="D152" s="6">
        <v>-7.0000000000000104E-2</v>
      </c>
      <c r="E152" s="6">
        <f t="shared" si="0"/>
        <v>1.07</v>
      </c>
      <c r="F152" s="18">
        <f t="shared" si="5"/>
        <v>0.46419841404311374</v>
      </c>
      <c r="G152" s="18"/>
      <c r="H152" s="12">
        <f t="shared" si="6"/>
        <v>2.3992385611719391</v>
      </c>
      <c r="J152">
        <v>2.3992385611719391</v>
      </c>
      <c r="K152">
        <v>0.46419841404311374</v>
      </c>
    </row>
    <row r="153" spans="4:11" x14ac:dyDescent="0.3">
      <c r="D153" s="6">
        <v>-6.0000000000000102E-2</v>
      </c>
      <c r="E153" s="6">
        <f t="shared" si="0"/>
        <v>1.06</v>
      </c>
      <c r="F153" s="18">
        <f t="shared" si="5"/>
        <v>0.46026661930614171</v>
      </c>
      <c r="G153" s="18"/>
      <c r="H153" s="12">
        <f t="shared" si="6"/>
        <v>2.3780188506453661</v>
      </c>
      <c r="J153">
        <v>2.3780188506453661</v>
      </c>
      <c r="K153">
        <v>0.46026661930614171</v>
      </c>
    </row>
    <row r="154" spans="4:11" x14ac:dyDescent="0.3">
      <c r="D154" s="6">
        <v>-0.05</v>
      </c>
      <c r="E154" s="6">
        <f t="shared" si="0"/>
        <v>1.05</v>
      </c>
      <c r="F154" s="18">
        <f t="shared" si="5"/>
        <v>0.45633482456916974</v>
      </c>
      <c r="G154" s="18"/>
      <c r="H154" s="12">
        <f t="shared" si="6"/>
        <v>2.3568199987812819</v>
      </c>
      <c r="J154">
        <v>2.3568199987812819</v>
      </c>
      <c r="K154">
        <v>0.45633482456916974</v>
      </c>
    </row>
    <row r="155" spans="4:11" x14ac:dyDescent="0.3">
      <c r="D155" s="6">
        <v>-0.04</v>
      </c>
      <c r="E155" s="6">
        <f t="shared" si="0"/>
        <v>1.04</v>
      </c>
      <c r="F155" s="18">
        <f t="shared" si="5"/>
        <v>0.45240302983219777</v>
      </c>
      <c r="G155" s="18"/>
      <c r="H155" s="12">
        <f t="shared" si="6"/>
        <v>2.3356425735344177</v>
      </c>
      <c r="J155">
        <v>2.3356425735344177</v>
      </c>
      <c r="K155">
        <v>0.45240302983219777</v>
      </c>
    </row>
    <row r="156" spans="4:11" x14ac:dyDescent="0.3">
      <c r="D156" s="6">
        <v>-0.03</v>
      </c>
      <c r="E156" s="6">
        <f t="shared" si="0"/>
        <v>1.03</v>
      </c>
      <c r="F156" s="18">
        <f t="shared" si="5"/>
        <v>0.4484712350952258</v>
      </c>
      <c r="G156" s="18"/>
      <c r="H156" s="12">
        <f t="shared" si="6"/>
        <v>2.3144871630618171</v>
      </c>
      <c r="J156">
        <v>2.3144871630618171</v>
      </c>
      <c r="K156">
        <v>0.4484712350952258</v>
      </c>
    </row>
    <row r="157" spans="4:11" x14ac:dyDescent="0.3">
      <c r="D157" s="6">
        <v>-0.02</v>
      </c>
      <c r="E157" s="6">
        <f t="shared" si="0"/>
        <v>1.02</v>
      </c>
      <c r="F157" s="18">
        <f t="shared" si="5"/>
        <v>0.44453944035825382</v>
      </c>
      <c r="G157" s="18"/>
      <c r="H157" s="12">
        <f t="shared" si="6"/>
        <v>2.2933543765998707</v>
      </c>
      <c r="J157">
        <v>2.2933543765998707</v>
      </c>
      <c r="K157">
        <v>0.44453944035825382</v>
      </c>
    </row>
    <row r="158" spans="4:11" x14ac:dyDescent="0.3">
      <c r="D158" s="6">
        <v>-0.01</v>
      </c>
      <c r="E158" s="6">
        <f t="shared" si="0"/>
        <v>1.01</v>
      </c>
      <c r="F158" s="18">
        <f t="shared" si="5"/>
        <v>0.4406076456212818</v>
      </c>
      <c r="G158" s="18"/>
      <c r="H158" s="12">
        <f t="shared" si="6"/>
        <v>2.2722448453857274</v>
      </c>
      <c r="J158">
        <v>2.2722448453857274</v>
      </c>
      <c r="K158">
        <v>0.4406076456212818</v>
      </c>
    </row>
    <row r="159" spans="4:11" x14ac:dyDescent="0.3">
      <c r="D159" s="6">
        <v>0</v>
      </c>
      <c r="E159" s="6">
        <f t="shared" si="0"/>
        <v>1</v>
      </c>
      <c r="F159" s="18">
        <f t="shared" si="5"/>
        <v>0.43667585088430982</v>
      </c>
      <c r="G159" s="18"/>
      <c r="H159" s="12">
        <f t="shared" si="6"/>
        <v>2.2511592236256006</v>
      </c>
      <c r="J159">
        <v>2.2511592236256006</v>
      </c>
      <c r="K159">
        <v>0.43667585088430982</v>
      </c>
    </row>
    <row r="160" spans="4:11" x14ac:dyDescent="0.3">
      <c r="D160" s="6">
        <v>0.01</v>
      </c>
      <c r="E160" s="6">
        <f t="shared" si="0"/>
        <v>0.99</v>
      </c>
      <c r="F160" s="18">
        <f t="shared" si="5"/>
        <v>0.43274405614733785</v>
      </c>
      <c r="G160" s="18"/>
      <c r="H160" s="12">
        <f t="shared" si="6"/>
        <v>2.2300981895126522</v>
      </c>
      <c r="J160">
        <v>2.2300981895126522</v>
      </c>
      <c r="K160">
        <v>0.43274405614733785</v>
      </c>
    </row>
    <row r="161" spans="4:11" x14ac:dyDescent="0.3">
      <c r="D161" s="6">
        <v>1.9999999999999799E-2</v>
      </c>
      <c r="E161" s="6">
        <f t="shared" si="0"/>
        <v>0.9800000000000002</v>
      </c>
      <c r="F161" s="18">
        <f t="shared" si="5"/>
        <v>0.42881226141036594</v>
      </c>
      <c r="G161" s="18"/>
      <c r="H161" s="12">
        <f t="shared" si="6"/>
        <v>2.2090624462972945</v>
      </c>
      <c r="J161">
        <v>2.2090624462972945</v>
      </c>
      <c r="K161">
        <v>0.42881226141036594</v>
      </c>
    </row>
    <row r="162" spans="4:11" x14ac:dyDescent="0.3">
      <c r="D162" s="6">
        <v>2.9999999999999801E-2</v>
      </c>
      <c r="E162" s="6">
        <f t="shared" si="0"/>
        <v>0.9700000000000002</v>
      </c>
      <c r="F162" s="18">
        <f t="shared" si="5"/>
        <v>0.42488046667339396</v>
      </c>
      <c r="G162" s="18"/>
      <c r="H162" s="12">
        <f t="shared" si="6"/>
        <v>2.1880527234129312</v>
      </c>
      <c r="J162">
        <v>2.1880527234129312</v>
      </c>
      <c r="K162">
        <v>0.42488046667339396</v>
      </c>
    </row>
    <row r="163" spans="4:11" x14ac:dyDescent="0.3">
      <c r="D163" s="6">
        <v>3.99999999999998E-2</v>
      </c>
      <c r="E163" s="6">
        <f t="shared" si="0"/>
        <v>0.96000000000000019</v>
      </c>
      <c r="F163" s="18">
        <f t="shared" si="5"/>
        <v>0.42094867193642199</v>
      </c>
      <c r="G163" s="18"/>
      <c r="H163" s="12">
        <f t="shared" si="6"/>
        <v>2.1670697776603522</v>
      </c>
      <c r="J163">
        <v>2.1670697776603522</v>
      </c>
      <c r="K163">
        <v>0.42094867193642199</v>
      </c>
    </row>
    <row r="164" spans="4:11" x14ac:dyDescent="0.3">
      <c r="D164" s="6">
        <v>4.9999999999999802E-2</v>
      </c>
      <c r="E164" s="6">
        <f t="shared" si="0"/>
        <v>0.95000000000000018</v>
      </c>
      <c r="F164" s="18">
        <f t="shared" si="5"/>
        <v>0.41701687719945002</v>
      </c>
      <c r="G164" s="18"/>
      <c r="H164" s="12">
        <f t="shared" si="6"/>
        <v>2.1461143944541754</v>
      </c>
      <c r="J164">
        <v>2.1461143944541754</v>
      </c>
      <c r="K164">
        <v>0.41701687719945002</v>
      </c>
    </row>
    <row r="165" spans="4:11" x14ac:dyDescent="0.3">
      <c r="D165" s="6">
        <v>5.9999999999999797E-2</v>
      </c>
      <c r="E165" s="6">
        <f t="shared" si="0"/>
        <v>0.94000000000000017</v>
      </c>
      <c r="F165" s="18">
        <f t="shared" si="5"/>
        <v>0.41308508246247799</v>
      </c>
      <c r="G165" s="18"/>
      <c r="H165" s="12">
        <f t="shared" si="6"/>
        <v>2.1251873891349726</v>
      </c>
      <c r="J165">
        <v>2.1251873891349726</v>
      </c>
      <c r="K165">
        <v>0.41308508246247799</v>
      </c>
    </row>
    <row r="166" spans="4:11" x14ac:dyDescent="0.3">
      <c r="D166" s="6">
        <v>6.9999999999999798E-2</v>
      </c>
      <c r="E166" s="6">
        <f t="shared" si="0"/>
        <v>0.93000000000000016</v>
      </c>
      <c r="F166" s="18">
        <f t="shared" si="5"/>
        <v>0.40915328772550602</v>
      </c>
      <c r="G166" s="18"/>
      <c r="H166" s="12">
        <f t="shared" si="6"/>
        <v>2.1042896083509066</v>
      </c>
      <c r="J166">
        <v>2.1042896083509066</v>
      </c>
      <c r="K166">
        <v>0.40915328772550602</v>
      </c>
    </row>
    <row r="167" spans="4:11" x14ac:dyDescent="0.3">
      <c r="D167" s="6">
        <v>7.9999999999999793E-2</v>
      </c>
      <c r="E167" s="6">
        <f t="shared" si="0"/>
        <v>0.92000000000000015</v>
      </c>
      <c r="F167" s="18">
        <f t="shared" si="5"/>
        <v>0.40522149298853405</v>
      </c>
      <c r="G167" s="18"/>
      <c r="H167" s="12">
        <f t="shared" si="6"/>
        <v>2.0834219315129823</v>
      </c>
      <c r="J167">
        <v>2.0834219315129823</v>
      </c>
      <c r="K167">
        <v>0.40522149298853405</v>
      </c>
    </row>
    <row r="168" spans="4:11" x14ac:dyDescent="0.3">
      <c r="D168" s="6">
        <v>8.99999999999999E-2</v>
      </c>
      <c r="E168" s="6">
        <f t="shared" si="0"/>
        <v>0.91000000000000014</v>
      </c>
      <c r="F168" s="18">
        <f t="shared" si="5"/>
        <v>0.40128969825156208</v>
      </c>
      <c r="G168" s="18"/>
      <c r="H168" s="12">
        <f t="shared" si="6"/>
        <v>2.0625852723282363</v>
      </c>
      <c r="J168">
        <v>2.0625852723282363</v>
      </c>
      <c r="K168">
        <v>0.40128969825156208</v>
      </c>
    </row>
    <row r="169" spans="4:11" x14ac:dyDescent="0.3">
      <c r="D169" s="6">
        <v>9.9999999999999895E-2</v>
      </c>
      <c r="E169" s="6">
        <f t="shared" si="0"/>
        <v>0.90000000000000013</v>
      </c>
      <c r="F169" s="18">
        <f t="shared" si="5"/>
        <v>0.39735790351459005</v>
      </c>
      <c r="G169" s="18"/>
      <c r="H169" s="12">
        <f t="shared" si="6"/>
        <v>2.0417805804154825</v>
      </c>
      <c r="J169">
        <v>2.0417805804154825</v>
      </c>
      <c r="K169">
        <v>0.39735790351459005</v>
      </c>
    </row>
    <row r="170" spans="4:11" x14ac:dyDescent="0.3">
      <c r="D170" s="6">
        <v>0.11</v>
      </c>
      <c r="E170" s="6">
        <f t="shared" si="0"/>
        <v>0.89</v>
      </c>
      <c r="F170" s="18">
        <f t="shared" si="5"/>
        <v>0.39342610877761802</v>
      </c>
      <c r="G170" s="18"/>
      <c r="H170" s="12">
        <f t="shared" si="6"/>
        <v>2.0210088430085129</v>
      </c>
      <c r="J170">
        <v>2.0210088430085129</v>
      </c>
      <c r="K170">
        <v>0.39342610877761802</v>
      </c>
    </row>
    <row r="171" spans="4:11" x14ac:dyDescent="0.3">
      <c r="D171" s="6">
        <v>0.12</v>
      </c>
      <c r="E171" s="6">
        <f t="shared" si="0"/>
        <v>0.88</v>
      </c>
      <c r="F171" s="18">
        <f t="shared" si="5"/>
        <v>0.38949431404064605</v>
      </c>
      <c r="G171" s="18"/>
      <c r="H171" s="12">
        <f t="shared" si="6"/>
        <v>2.0002710867519471</v>
      </c>
      <c r="J171">
        <v>2.0002710867519471</v>
      </c>
      <c r="K171">
        <v>0.38949431404064605</v>
      </c>
    </row>
    <row r="172" spans="4:11" x14ac:dyDescent="0.3">
      <c r="D172" s="6">
        <v>0.13</v>
      </c>
      <c r="E172" s="6">
        <f t="shared" si="0"/>
        <v>0.87</v>
      </c>
      <c r="F172" s="18">
        <f t="shared" si="5"/>
        <v>0.38556251930367413</v>
      </c>
      <c r="G172" s="18"/>
      <c r="H172" s="12">
        <f t="shared" si="6"/>
        <v>1.9795683795952603</v>
      </c>
      <c r="J172">
        <v>1.9795683795952603</v>
      </c>
      <c r="K172">
        <v>0.38556251930367413</v>
      </c>
    </row>
    <row r="173" spans="4:11" x14ac:dyDescent="0.3">
      <c r="D173" s="6">
        <v>0.14000000000000001</v>
      </c>
      <c r="E173" s="6">
        <f t="shared" si="0"/>
        <v>0.86</v>
      </c>
      <c r="F173" s="18">
        <f t="shared" si="5"/>
        <v>0.38163072456670211</v>
      </c>
      <c r="G173" s="18"/>
      <c r="H173" s="12">
        <f t="shared" si="6"/>
        <v>1.9589018327908567</v>
      </c>
      <c r="J173">
        <v>1.9589018327908567</v>
      </c>
      <c r="K173">
        <v>0.38163072456670211</v>
      </c>
    </row>
    <row r="174" spans="4:11" x14ac:dyDescent="0.3">
      <c r="D174" s="6">
        <v>0.15</v>
      </c>
      <c r="E174" s="6">
        <f t="shared" si="0"/>
        <v>0.85</v>
      </c>
      <c r="F174" s="18">
        <f t="shared" si="5"/>
        <v>0.37769892982973013</v>
      </c>
      <c r="G174" s="18"/>
      <c r="H174" s="12">
        <f t="shared" si="6"/>
        <v>1.9382726030024091</v>
      </c>
      <c r="J174">
        <v>1.9382726030024091</v>
      </c>
      <c r="K174">
        <v>0.37769892982973013</v>
      </c>
    </row>
    <row r="175" spans="4:11" x14ac:dyDescent="0.3">
      <c r="D175" s="6">
        <v>0.16</v>
      </c>
      <c r="E175" s="6">
        <f t="shared" si="0"/>
        <v>0.84</v>
      </c>
      <c r="F175" s="18">
        <f t="shared" si="5"/>
        <v>0.37376713509275816</v>
      </c>
      <c r="G175" s="18"/>
      <c r="H175" s="12">
        <f t="shared" si="6"/>
        <v>1.9176818945300793</v>
      </c>
      <c r="J175">
        <v>1.9176818945300793</v>
      </c>
      <c r="K175">
        <v>0.37376713509275816</v>
      </c>
    </row>
    <row r="176" spans="4:11" x14ac:dyDescent="0.3">
      <c r="D176" s="6">
        <v>0.17</v>
      </c>
      <c r="E176" s="6">
        <f t="shared" si="0"/>
        <v>0.83</v>
      </c>
      <c r="F176" s="18">
        <f t="shared" si="5"/>
        <v>0.36983534035578619</v>
      </c>
      <c r="G176" s="18"/>
      <c r="H176" s="12">
        <f t="shared" si="6"/>
        <v>1.8971309616596312</v>
      </c>
      <c r="J176">
        <v>1.8971309616596312</v>
      </c>
      <c r="K176">
        <v>0.36983534035578619</v>
      </c>
    </row>
    <row r="177" spans="4:11" x14ac:dyDescent="0.3">
      <c r="D177" s="6">
        <v>0.18</v>
      </c>
      <c r="E177" s="6">
        <f t="shared" si="0"/>
        <v>0.82000000000000006</v>
      </c>
      <c r="F177" s="18">
        <f t="shared" si="5"/>
        <v>0.36590354561881422</v>
      </c>
      <c r="G177" s="18"/>
      <c r="H177" s="12">
        <f t="shared" si="6"/>
        <v>1.8766211111428708</v>
      </c>
      <c r="J177">
        <v>1.8766211111428708</v>
      </c>
      <c r="K177">
        <v>0.36590354561881422</v>
      </c>
    </row>
    <row r="178" spans="4:11" x14ac:dyDescent="0.3">
      <c r="D178" s="6">
        <v>0.19</v>
      </c>
      <c r="E178" s="6">
        <f t="shared" si="0"/>
        <v>0.81</v>
      </c>
      <c r="F178" s="18">
        <f t="shared" si="5"/>
        <v>0.36197175088184225</v>
      </c>
      <c r="G178" s="18"/>
      <c r="H178" s="12">
        <f t="shared" si="6"/>
        <v>1.8561537048173011</v>
      </c>
      <c r="J178">
        <v>1.8561537048173011</v>
      </c>
      <c r="K178">
        <v>0.36197175088184225</v>
      </c>
    </row>
    <row r="179" spans="4:11" x14ac:dyDescent="0.3">
      <c r="D179" s="6">
        <v>0.2</v>
      </c>
      <c r="E179" s="6">
        <f t="shared" si="0"/>
        <v>0.8</v>
      </c>
      <c r="F179" s="18">
        <f t="shared" si="5"/>
        <v>0.35803995614487027</v>
      </c>
      <c r="G179" s="18"/>
      <c r="H179" s="12">
        <f t="shared" si="6"/>
        <v>1.835730162373344</v>
      </c>
      <c r="J179">
        <v>1.835730162373344</v>
      </c>
      <c r="K179">
        <v>0.35803995614487027</v>
      </c>
    </row>
    <row r="180" spans="4:11" x14ac:dyDescent="0.3">
      <c r="D180" s="6">
        <v>0.21</v>
      </c>
      <c r="E180" s="6">
        <f t="shared" si="0"/>
        <v>0.79</v>
      </c>
      <c r="F180" s="18">
        <f t="shared" si="5"/>
        <v>0.3541081614078983</v>
      </c>
      <c r="G180" s="18"/>
      <c r="H180" s="12">
        <f t="shared" si="6"/>
        <v>1.8153519642779796</v>
      </c>
      <c r="J180">
        <v>1.8153519642779796</v>
      </c>
      <c r="K180">
        <v>0.3541081614078983</v>
      </c>
    </row>
    <row r="181" spans="4:11" x14ac:dyDescent="0.3">
      <c r="D181" s="6">
        <v>0.22</v>
      </c>
      <c r="E181" s="6">
        <f t="shared" si="0"/>
        <v>0.78</v>
      </c>
      <c r="F181" s="18">
        <f t="shared" si="5"/>
        <v>0.35017636667092628</v>
      </c>
      <c r="G181" s="18"/>
      <c r="H181" s="12">
        <f t="shared" si="6"/>
        <v>1.7950206548641598</v>
      </c>
      <c r="J181">
        <v>1.7950206548641598</v>
      </c>
      <c r="K181">
        <v>0.35017636667092628</v>
      </c>
    </row>
    <row r="182" spans="4:11" x14ac:dyDescent="0.3">
      <c r="D182" s="6">
        <v>0.23</v>
      </c>
      <c r="E182" s="6">
        <f t="shared" si="0"/>
        <v>0.77</v>
      </c>
      <c r="F182" s="18">
        <f t="shared" si="5"/>
        <v>0.3462445719339543</v>
      </c>
      <c r="G182" s="18"/>
      <c r="H182" s="12">
        <f t="shared" si="6"/>
        <v>1.7747378455959006</v>
      </c>
      <c r="J182">
        <v>1.7747378455959006</v>
      </c>
      <c r="K182">
        <v>0.3462445719339543</v>
      </c>
    </row>
    <row r="183" spans="4:11" x14ac:dyDescent="0.3">
      <c r="D183" s="6">
        <v>0.24</v>
      </c>
      <c r="E183" s="6">
        <f t="shared" si="0"/>
        <v>0.76</v>
      </c>
      <c r="F183" s="18">
        <f t="shared" si="5"/>
        <v>0.34231277719698233</v>
      </c>
      <c r="G183" s="18"/>
      <c r="H183" s="12">
        <f t="shared" si="6"/>
        <v>1.7545052185195071</v>
      </c>
      <c r="J183">
        <v>1.7545052185195071</v>
      </c>
      <c r="K183">
        <v>0.34231277719698233</v>
      </c>
    </row>
    <row r="184" spans="4:11" x14ac:dyDescent="0.3">
      <c r="D184" s="6">
        <v>0.25</v>
      </c>
      <c r="E184" s="6">
        <f t="shared" si="0"/>
        <v>0.75</v>
      </c>
      <c r="F184" s="18">
        <f t="shared" si="5"/>
        <v>0.33838098246001036</v>
      </c>
      <c r="G184" s="18"/>
      <c r="H184" s="12">
        <f t="shared" si="6"/>
        <v>1.7343245299119685</v>
      </c>
      <c r="J184">
        <v>1.7343245299119685</v>
      </c>
      <c r="K184">
        <v>0.33838098246001036</v>
      </c>
    </row>
    <row r="185" spans="4:11" x14ac:dyDescent="0.3">
      <c r="D185" s="6">
        <v>0.26</v>
      </c>
      <c r="E185" s="6">
        <f t="shared" si="0"/>
        <v>0.74</v>
      </c>
      <c r="F185" s="18">
        <f t="shared" si="5"/>
        <v>0.33444918772303833</v>
      </c>
      <c r="G185" s="18"/>
      <c r="H185" s="12">
        <f t="shared" si="6"/>
        <v>1.7141976141381545</v>
      </c>
      <c r="J185">
        <v>1.7141976141381545</v>
      </c>
      <c r="K185">
        <v>0.33444918772303833</v>
      </c>
    </row>
    <row r="186" spans="4:11" x14ac:dyDescent="0.3">
      <c r="D186" s="6">
        <v>0.27</v>
      </c>
      <c r="E186" s="6">
        <f t="shared" si="0"/>
        <v>0.73</v>
      </c>
      <c r="F186" s="18">
        <f t="shared" si="5"/>
        <v>0.33051739298606636</v>
      </c>
      <c r="G186" s="18"/>
      <c r="H186" s="12">
        <f t="shared" si="6"/>
        <v>1.6941263877290547</v>
      </c>
      <c r="J186">
        <v>1.6941263877290547</v>
      </c>
      <c r="K186">
        <v>0.33051739298606636</v>
      </c>
    </row>
    <row r="187" spans="4:11" x14ac:dyDescent="0.3">
      <c r="D187" s="6">
        <v>0.28000000000000003</v>
      </c>
      <c r="E187" s="6">
        <f t="shared" si="0"/>
        <v>0.72</v>
      </c>
      <c r="F187" s="18">
        <f t="shared" si="5"/>
        <v>0.32658559824909439</v>
      </c>
      <c r="G187" s="18"/>
      <c r="H187" s="12">
        <f t="shared" si="6"/>
        <v>1.6741128536939298</v>
      </c>
      <c r="J187">
        <v>1.6741128536939298</v>
      </c>
      <c r="K187">
        <v>0.32658559824909439</v>
      </c>
    </row>
    <row r="188" spans="4:11" x14ac:dyDescent="0.3">
      <c r="D188" s="6">
        <v>0.28999999999999998</v>
      </c>
      <c r="E188" s="6">
        <f t="shared" si="0"/>
        <v>0.71</v>
      </c>
      <c r="F188" s="18">
        <f t="shared" si="5"/>
        <v>0.32265380351212236</v>
      </c>
      <c r="G188" s="18"/>
      <c r="H188" s="12">
        <f t="shared" si="6"/>
        <v>1.6541591060798697</v>
      </c>
      <c r="J188">
        <v>1.6541591060798697</v>
      </c>
      <c r="K188">
        <v>0.32265380351212236</v>
      </c>
    </row>
    <row r="189" spans="4:11" x14ac:dyDescent="0.3">
      <c r="D189" s="6">
        <v>0.3</v>
      </c>
      <c r="E189" s="6">
        <f t="shared" si="0"/>
        <v>0.7</v>
      </c>
      <c r="F189" s="18">
        <f t="shared" si="5"/>
        <v>0.31872200877515039</v>
      </c>
      <c r="G189" s="18"/>
      <c r="H189" s="12">
        <f t="shared" si="6"/>
        <v>1.6342673347928902</v>
      </c>
      <c r="J189">
        <v>1.6342673347928902</v>
      </c>
      <c r="K189">
        <v>0.31872200877515039</v>
      </c>
    </row>
    <row r="190" spans="4:11" x14ac:dyDescent="0.3">
      <c r="D190" s="6">
        <v>0.31</v>
      </c>
      <c r="E190" s="6">
        <f t="shared" si="0"/>
        <v>0.69</v>
      </c>
      <c r="F190" s="18">
        <f t="shared" si="5"/>
        <v>0.31479021403817842</v>
      </c>
      <c r="G190" s="18"/>
      <c r="H190" s="12">
        <f t="shared" si="6"/>
        <v>1.6144398306953227</v>
      </c>
      <c r="J190">
        <v>1.6144398306953227</v>
      </c>
      <c r="K190">
        <v>0.31479021403817842</v>
      </c>
    </row>
    <row r="191" spans="4:11" x14ac:dyDescent="0.3">
      <c r="D191" s="6">
        <v>0.32</v>
      </c>
      <c r="E191" s="6">
        <f t="shared" si="0"/>
        <v>0.67999999999999994</v>
      </c>
      <c r="F191" s="18">
        <f t="shared" si="5"/>
        <v>0.31085841930120645</v>
      </c>
      <c r="G191" s="18"/>
      <c r="H191" s="12">
        <f t="shared" si="6"/>
        <v>1.5946789909948684</v>
      </c>
      <c r="J191">
        <v>1.5946789909948684</v>
      </c>
      <c r="K191">
        <v>0.31085841930120645</v>
      </c>
    </row>
    <row r="192" spans="4:11" x14ac:dyDescent="0.3">
      <c r="D192" s="6">
        <v>0.33</v>
      </c>
      <c r="E192" s="6">
        <f t="shared" si="0"/>
        <v>0.66999999999999993</v>
      </c>
      <c r="F192" s="18">
        <f t="shared" si="5"/>
        <v>0.30692662456423442</v>
      </c>
      <c r="G192" s="18"/>
      <c r="H192" s="12">
        <f t="shared" si="6"/>
        <v>1.5749873249412722</v>
      </c>
      <c r="J192">
        <v>1.5749873249412722</v>
      </c>
      <c r="K192">
        <v>0.30692662456423442</v>
      </c>
    </row>
    <row r="193" spans="4:11" x14ac:dyDescent="0.3">
      <c r="D193" s="6">
        <v>0.34</v>
      </c>
      <c r="E193" s="6">
        <f t="shared" si="0"/>
        <v>0.65999999999999992</v>
      </c>
      <c r="F193" s="18">
        <f t="shared" si="5"/>
        <v>0.30299482982726245</v>
      </c>
      <c r="G193" s="18"/>
      <c r="H193" s="12">
        <f t="shared" si="6"/>
        <v>1.5553674598471257</v>
      </c>
      <c r="J193">
        <v>1.5553674598471257</v>
      </c>
      <c r="K193">
        <v>0.30299482982726245</v>
      </c>
    </row>
    <row r="194" spans="4:11" x14ac:dyDescent="0.3">
      <c r="D194" s="6">
        <v>0.35</v>
      </c>
      <c r="E194" s="6">
        <f t="shared" si="0"/>
        <v>0.65</v>
      </c>
      <c r="F194" s="18">
        <f t="shared" si="5"/>
        <v>0.29906303509029053</v>
      </c>
      <c r="G194" s="18"/>
      <c r="H194" s="12">
        <f t="shared" si="6"/>
        <v>1.5358221474498015</v>
      </c>
      <c r="J194">
        <v>1.5358221474498015</v>
      </c>
      <c r="K194">
        <v>0.29906303509029053</v>
      </c>
    </row>
    <row r="195" spans="4:11" x14ac:dyDescent="0.3">
      <c r="D195" s="6">
        <v>0.36</v>
      </c>
      <c r="E195" s="6">
        <f t="shared" si="0"/>
        <v>0.64</v>
      </c>
      <c r="F195" s="18">
        <f t="shared" si="5"/>
        <v>0.29513124035331856</v>
      </c>
      <c r="G195" s="18"/>
      <c r="H195" s="12">
        <f t="shared" si="6"/>
        <v>1.5163542706319399</v>
      </c>
      <c r="J195">
        <v>1.5163542706319399</v>
      </c>
      <c r="K195">
        <v>0.29513124035331856</v>
      </c>
    </row>
    <row r="196" spans="4:11" x14ac:dyDescent="0.3">
      <c r="D196" s="6">
        <v>0.37</v>
      </c>
      <c r="E196" s="6">
        <f t="shared" si="0"/>
        <v>0.63</v>
      </c>
      <c r="F196" s="18">
        <f t="shared" si="5"/>
        <v>0.29119944561634653</v>
      </c>
      <c r="G196" s="18"/>
      <c r="H196" s="12">
        <f t="shared" si="6"/>
        <v>1.4969668505182427</v>
      </c>
      <c r="J196">
        <v>1.4969668505182427</v>
      </c>
      <c r="K196">
        <v>0.29119944561634653</v>
      </c>
    </row>
    <row r="197" spans="4:11" x14ac:dyDescent="0.3">
      <c r="D197" s="6">
        <v>0.38</v>
      </c>
      <c r="E197" s="6">
        <f t="shared" si="0"/>
        <v>0.62</v>
      </c>
      <c r="F197" s="18">
        <f t="shared" si="5"/>
        <v>0.28726765087937461</v>
      </c>
      <c r="G197" s="18"/>
      <c r="H197" s="12">
        <f t="shared" si="6"/>
        <v>1.4776630539665243</v>
      </c>
      <c r="J197">
        <v>1.4776630539665243</v>
      </c>
      <c r="K197">
        <v>0.28726765087937461</v>
      </c>
    </row>
    <row r="198" spans="4:11" x14ac:dyDescent="0.3">
      <c r="D198" s="6">
        <v>0.39</v>
      </c>
      <c r="E198" s="6">
        <f t="shared" si="0"/>
        <v>0.61</v>
      </c>
      <c r="F198" s="18">
        <f t="shared" si="5"/>
        <v>0.28333585614240264</v>
      </c>
      <c r="G198" s="18"/>
      <c r="H198" s="12">
        <f t="shared" si="6"/>
        <v>1.4584462014710131</v>
      </c>
      <c r="J198">
        <v>1.4584462014710131</v>
      </c>
      <c r="K198">
        <v>0.28333585614240264</v>
      </c>
    </row>
    <row r="199" spans="4:11" x14ac:dyDescent="0.3">
      <c r="D199" s="6">
        <v>0.4</v>
      </c>
      <c r="E199" s="6">
        <f t="shared" si="0"/>
        <v>0.6</v>
      </c>
      <c r="F199" s="18">
        <f t="shared" si="5"/>
        <v>0.27940406140543067</v>
      </c>
      <c r="G199" s="18"/>
      <c r="H199" s="12">
        <f t="shared" si="6"/>
        <v>1.4393197754957587</v>
      </c>
      <c r="J199">
        <v>1.4393197754957587</v>
      </c>
      <c r="K199">
        <v>0.27940406140543067</v>
      </c>
    </row>
    <row r="200" spans="4:11" x14ac:dyDescent="0.3">
      <c r="D200" s="6">
        <v>0.41</v>
      </c>
      <c r="E200" s="6">
        <f t="shared" si="0"/>
        <v>0.59000000000000008</v>
      </c>
      <c r="F200" s="18">
        <f t="shared" si="5"/>
        <v>0.2754722666684587</v>
      </c>
      <c r="G200" s="18"/>
      <c r="H200" s="12">
        <f t="shared" si="6"/>
        <v>1.4202874292555996</v>
      </c>
      <c r="J200">
        <v>1.4202874292555996</v>
      </c>
      <c r="K200">
        <v>0.2754722666684587</v>
      </c>
    </row>
    <row r="201" spans="4:11" x14ac:dyDescent="0.3">
      <c r="D201" s="6">
        <v>0.42</v>
      </c>
      <c r="E201" s="6">
        <f t="shared" si="0"/>
        <v>0.58000000000000007</v>
      </c>
      <c r="F201" s="18">
        <f t="shared" si="5"/>
        <v>0.27154047193148673</v>
      </c>
      <c r="G201" s="18"/>
      <c r="H201" s="12">
        <f t="shared" si="6"/>
        <v>1.4013529959614677</v>
      </c>
      <c r="J201">
        <v>1.4013529959614677</v>
      </c>
      <c r="K201">
        <v>0.27154047193148673</v>
      </c>
    </row>
    <row r="202" spans="4:11" x14ac:dyDescent="0.3">
      <c r="D202" s="6">
        <v>0.43</v>
      </c>
      <c r="E202" s="6">
        <f t="shared" si="0"/>
        <v>0.57000000000000006</v>
      </c>
      <c r="F202" s="18">
        <f t="shared" ref="F202:F265" si="7">D202*$D$6+E202*$E$6</f>
        <v>0.2676086771945147</v>
      </c>
      <c r="G202" s="18"/>
      <c r="H202" s="12">
        <f t="shared" ref="H202:H265" si="8">SQRT((D202*$F$6)^2+(E202*$G$6)^2+2*D202*E202*$F$6*$G$6*$H$6)</f>
        <v>1.3825204985457771</v>
      </c>
      <c r="J202">
        <v>1.3825204985457771</v>
      </c>
      <c r="K202">
        <v>0.2676086771945147</v>
      </c>
    </row>
    <row r="203" spans="4:11" x14ac:dyDescent="0.3">
      <c r="D203" s="6">
        <v>0.44</v>
      </c>
      <c r="E203" s="6">
        <f t="shared" si="0"/>
        <v>0.56000000000000005</v>
      </c>
      <c r="F203" s="18">
        <f t="shared" si="7"/>
        <v>0.26367688245754273</v>
      </c>
      <c r="G203" s="18"/>
      <c r="H203" s="12">
        <f t="shared" si="8"/>
        <v>1.3637941598821766</v>
      </c>
      <c r="J203">
        <v>1.3637941598821766</v>
      </c>
      <c r="K203">
        <v>0.26367688245754273</v>
      </c>
    </row>
    <row r="204" spans="4:11" x14ac:dyDescent="0.3">
      <c r="D204" s="6">
        <v>0.45</v>
      </c>
      <c r="E204" s="6">
        <f t="shared" si="0"/>
        <v>0.55000000000000004</v>
      </c>
      <c r="F204" s="18">
        <f t="shared" si="7"/>
        <v>0.25974508772057076</v>
      </c>
      <c r="G204" s="18"/>
      <c r="H204" s="12">
        <f t="shared" si="8"/>
        <v>1.3451784135119704</v>
      </c>
      <c r="J204">
        <v>1.3451784135119704</v>
      </c>
      <c r="K204">
        <v>0.25974508772057076</v>
      </c>
    </row>
    <row r="205" spans="4:11" x14ac:dyDescent="0.3">
      <c r="D205" s="6">
        <v>0.46</v>
      </c>
      <c r="E205" s="6">
        <f t="shared" si="0"/>
        <v>0.54</v>
      </c>
      <c r="F205" s="18">
        <f t="shared" si="7"/>
        <v>0.25581329298359878</v>
      </c>
      <c r="G205" s="18"/>
      <c r="H205" s="12">
        <f t="shared" si="8"/>
        <v>1.3266779148869612</v>
      </c>
      <c r="J205">
        <v>1.3266779148869612</v>
      </c>
      <c r="K205">
        <v>0.25581329298359878</v>
      </c>
    </row>
    <row r="206" spans="4:11" x14ac:dyDescent="0.3">
      <c r="D206" s="6">
        <v>0.47</v>
      </c>
      <c r="E206" s="6">
        <f t="shared" si="0"/>
        <v>0.53</v>
      </c>
      <c r="F206" s="18">
        <f t="shared" si="7"/>
        <v>0.25188149824662681</v>
      </c>
      <c r="G206" s="18"/>
      <c r="H206" s="12">
        <f t="shared" si="8"/>
        <v>1.3082975531351542</v>
      </c>
      <c r="J206">
        <v>1.3082975531351542</v>
      </c>
      <c r="K206">
        <v>0.25188149824662681</v>
      </c>
    </row>
    <row r="207" spans="4:11" x14ac:dyDescent="0.3">
      <c r="D207" s="6">
        <v>0.48</v>
      </c>
      <c r="E207" s="6">
        <f t="shared" si="0"/>
        <v>0.52</v>
      </c>
      <c r="F207" s="18">
        <f t="shared" si="7"/>
        <v>0.24794970350965481</v>
      </c>
      <c r="G207" s="18"/>
      <c r="H207" s="12">
        <f t="shared" si="8"/>
        <v>1.2900424633516645</v>
      </c>
      <c r="J207">
        <v>1.2900424633516645</v>
      </c>
      <c r="K207">
        <v>0.24794970350965481</v>
      </c>
    </row>
    <row r="208" spans="4:11" x14ac:dyDescent="0.3">
      <c r="D208" s="6">
        <v>0.49</v>
      </c>
      <c r="E208" s="6">
        <f t="shared" si="0"/>
        <v>0.51</v>
      </c>
      <c r="F208" s="18">
        <f t="shared" si="7"/>
        <v>0.24401790877268281</v>
      </c>
      <c r="G208" s="18"/>
      <c r="H208" s="12">
        <f t="shared" si="8"/>
        <v>1.2719180394120579</v>
      </c>
      <c r="J208">
        <v>1.2719180394120579</v>
      </c>
      <c r="K208">
        <v>0.24401790877268281</v>
      </c>
    </row>
    <row r="209" spans="4:11" x14ac:dyDescent="0.3">
      <c r="D209" s="6">
        <v>0.5</v>
      </c>
      <c r="E209" s="6">
        <f t="shared" si="0"/>
        <v>0.5</v>
      </c>
      <c r="F209" s="18">
        <f t="shared" si="7"/>
        <v>0.24008611403571084</v>
      </c>
      <c r="G209" s="18"/>
      <c r="H209" s="12">
        <f t="shared" si="8"/>
        <v>1.2539299472991223</v>
      </c>
      <c r="J209">
        <v>1.2539299472991223</v>
      </c>
      <c r="K209">
        <v>0.24008611403571084</v>
      </c>
    </row>
    <row r="210" spans="4:11" x14ac:dyDescent="0.3">
      <c r="D210" s="6">
        <v>0.51</v>
      </c>
      <c r="E210" s="6">
        <f t="shared" si="0"/>
        <v>0.49</v>
      </c>
      <c r="F210" s="18">
        <f t="shared" si="7"/>
        <v>0.23615431929873887</v>
      </c>
      <c r="G210" s="18"/>
      <c r="H210" s="12">
        <f t="shared" si="8"/>
        <v>1.2360841389265249</v>
      </c>
      <c r="J210">
        <v>1.2360841389265249</v>
      </c>
      <c r="K210">
        <v>0.23615431929873887</v>
      </c>
    </row>
    <row r="211" spans="4:11" x14ac:dyDescent="0.3">
      <c r="D211" s="6">
        <v>0.52</v>
      </c>
      <c r="E211" s="6">
        <f t="shared" si="0"/>
        <v>0.48</v>
      </c>
      <c r="F211" s="18">
        <f t="shared" si="7"/>
        <v>0.23222252456176687</v>
      </c>
      <c r="G211" s="18"/>
      <c r="H211" s="12">
        <f t="shared" si="8"/>
        <v>1.2183868664337536</v>
      </c>
      <c r="J211">
        <v>1.2183868664337536</v>
      </c>
      <c r="K211">
        <v>0.23222252456176687</v>
      </c>
    </row>
    <row r="212" spans="4:11" x14ac:dyDescent="0.3">
      <c r="D212" s="6">
        <v>0.53</v>
      </c>
      <c r="E212" s="6">
        <f t="shared" si="0"/>
        <v>0.47</v>
      </c>
      <c r="F212" s="18">
        <f t="shared" si="7"/>
        <v>0.22829072982479487</v>
      </c>
      <c r="G212" s="18"/>
      <c r="H212" s="12">
        <f t="shared" si="8"/>
        <v>1.2008446969159567</v>
      </c>
      <c r="J212">
        <v>1.2008446969159567</v>
      </c>
      <c r="K212">
        <v>0.22829072982479487</v>
      </c>
    </row>
    <row r="213" spans="4:11" x14ac:dyDescent="0.3">
      <c r="D213" s="6">
        <v>0.54</v>
      </c>
      <c r="E213" s="6">
        <f t="shared" si="0"/>
        <v>0.45999999999999996</v>
      </c>
      <c r="F213" s="18">
        <f t="shared" si="7"/>
        <v>0.2243589350878229</v>
      </c>
      <c r="G213" s="18"/>
      <c r="H213" s="12">
        <f t="shared" si="8"/>
        <v>1.1834645275395772</v>
      </c>
      <c r="J213">
        <v>1.1834645275395772</v>
      </c>
      <c r="K213">
        <v>0.2243589350878229</v>
      </c>
    </row>
    <row r="214" spans="4:11" x14ac:dyDescent="0.3">
      <c r="D214" s="6">
        <v>0.55000000000000004</v>
      </c>
      <c r="E214" s="6">
        <f t="shared" si="0"/>
        <v>0.44999999999999996</v>
      </c>
      <c r="F214" s="18">
        <f t="shared" si="7"/>
        <v>0.22042714035085093</v>
      </c>
      <c r="G214" s="18"/>
      <c r="H214" s="12">
        <f t="shared" si="8"/>
        <v>1.1662536009797164</v>
      </c>
      <c r="J214">
        <v>1.1662536009797164</v>
      </c>
      <c r="K214">
        <v>0.22042714035085093</v>
      </c>
    </row>
    <row r="215" spans="4:11" x14ac:dyDescent="0.3">
      <c r="D215" s="6">
        <v>0.56000000000000005</v>
      </c>
      <c r="E215" s="6">
        <f t="shared" si="0"/>
        <v>0.43999999999999995</v>
      </c>
      <c r="F215" s="18">
        <f t="shared" si="7"/>
        <v>0.21649534561387895</v>
      </c>
      <c r="G215" s="18"/>
      <c r="H215" s="12">
        <f t="shared" si="8"/>
        <v>1.1492195210977842</v>
      </c>
      <c r="J215">
        <v>1.1492195210977842</v>
      </c>
      <c r="K215">
        <v>0.21649534561387895</v>
      </c>
    </row>
    <row r="216" spans="4:11" x14ac:dyDescent="0.3">
      <c r="D216" s="6">
        <v>0.56999999999999995</v>
      </c>
      <c r="E216" s="6">
        <f t="shared" si="0"/>
        <v>0.43000000000000005</v>
      </c>
      <c r="F216" s="18">
        <f t="shared" si="7"/>
        <v>0.21256355087690698</v>
      </c>
      <c r="G216" s="18"/>
      <c r="H216" s="12">
        <f t="shared" si="8"/>
        <v>1.132370268757825</v>
      </c>
      <c r="J216">
        <v>1.132370268757825</v>
      </c>
      <c r="K216">
        <v>0.21256355087690698</v>
      </c>
    </row>
    <row r="217" spans="4:11" x14ac:dyDescent="0.3">
      <c r="D217" s="6">
        <v>0.57999999999999996</v>
      </c>
      <c r="E217" s="6">
        <f t="shared" si="0"/>
        <v>0.42000000000000004</v>
      </c>
      <c r="F217" s="18">
        <f t="shared" si="7"/>
        <v>0.20863175613993504</v>
      </c>
      <c r="G217" s="18"/>
      <c r="H217" s="12">
        <f t="shared" si="8"/>
        <v>1.1157142176567885</v>
      </c>
      <c r="J217">
        <v>1.1157142176567885</v>
      </c>
      <c r="K217">
        <v>0.20863175613993504</v>
      </c>
    </row>
    <row r="218" spans="4:11" x14ac:dyDescent="0.3">
      <c r="D218" s="6">
        <v>0.59</v>
      </c>
      <c r="E218" s="6">
        <f t="shared" si="0"/>
        <v>0.41000000000000003</v>
      </c>
      <c r="F218" s="18">
        <f t="shared" si="7"/>
        <v>0.20469996140296304</v>
      </c>
      <c r="G218" s="18"/>
      <c r="H218" s="12">
        <f t="shared" si="8"/>
        <v>1.0992601500175987</v>
      </c>
      <c r="J218">
        <v>1.0992601500175987</v>
      </c>
      <c r="K218">
        <v>0.20469996140296304</v>
      </c>
    </row>
    <row r="219" spans="4:11" x14ac:dyDescent="0.3">
      <c r="D219" s="6">
        <v>0.6</v>
      </c>
      <c r="E219" s="6">
        <f t="shared" si="0"/>
        <v>0.4</v>
      </c>
      <c r="F219" s="18">
        <f t="shared" si="7"/>
        <v>0.20076816666599107</v>
      </c>
      <c r="G219" s="18"/>
      <c r="H219" s="12">
        <f t="shared" si="8"/>
        <v>1.0830172719639841</v>
      </c>
      <c r="J219">
        <v>1.0830172719639841</v>
      </c>
      <c r="K219">
        <v>0.20076816666599107</v>
      </c>
    </row>
    <row r="220" spans="4:11" x14ac:dyDescent="0.3">
      <c r="D220" s="6">
        <v>0.61</v>
      </c>
      <c r="E220" s="6">
        <f t="shared" si="0"/>
        <v>0.39</v>
      </c>
      <c r="F220" s="18">
        <f t="shared" si="7"/>
        <v>0.19683637192901907</v>
      </c>
      <c r="G220" s="18"/>
      <c r="H220" s="12">
        <f t="shared" si="8"/>
        <v>1.0669952283624753</v>
      </c>
      <c r="J220">
        <v>1.0669952283624753</v>
      </c>
      <c r="K220">
        <v>0.19683637192901907</v>
      </c>
    </row>
    <row r="221" spans="4:11" x14ac:dyDescent="0.3">
      <c r="D221" s="6">
        <v>0.62</v>
      </c>
      <c r="E221" s="6">
        <f t="shared" si="0"/>
        <v>0.38</v>
      </c>
      <c r="F221" s="18">
        <f t="shared" si="7"/>
        <v>0.19290457719204709</v>
      </c>
      <c r="G221" s="18"/>
      <c r="H221" s="12">
        <f t="shared" si="8"/>
        <v>1.0512041168796165</v>
      </c>
      <c r="J221">
        <v>1.0512041168796165</v>
      </c>
      <c r="K221">
        <v>0.19290457719204709</v>
      </c>
    </row>
    <row r="222" spans="4:11" x14ac:dyDescent="0.3">
      <c r="D222" s="6">
        <v>0.63</v>
      </c>
      <c r="E222" s="6">
        <f t="shared" si="0"/>
        <v>0.37</v>
      </c>
      <c r="F222" s="18">
        <f t="shared" si="7"/>
        <v>0.18897278245507509</v>
      </c>
      <c r="G222" s="18"/>
      <c r="H222" s="12">
        <f t="shared" si="8"/>
        <v>1.0356545009613007</v>
      </c>
      <c r="J222">
        <v>1.0356545009613007</v>
      </c>
      <c r="K222">
        <v>0.18897278245507509</v>
      </c>
    </row>
    <row r="223" spans="4:11" x14ac:dyDescent="0.3">
      <c r="D223" s="6">
        <v>0.64</v>
      </c>
      <c r="E223" s="6">
        <f t="shared" si="0"/>
        <v>0.36</v>
      </c>
      <c r="F223" s="18">
        <f t="shared" si="7"/>
        <v>0.18504098771810312</v>
      </c>
      <c r="G223" s="18"/>
      <c r="H223" s="12">
        <f t="shared" si="8"/>
        <v>1.0203574213963118</v>
      </c>
      <c r="J223">
        <v>1.0203574213963118</v>
      </c>
      <c r="K223">
        <v>0.18504098771810312</v>
      </c>
    </row>
    <row r="224" spans="4:11" x14ac:dyDescent="0.3">
      <c r="D224" s="6">
        <v>0.65</v>
      </c>
      <c r="E224" s="6">
        <f t="shared" si="0"/>
        <v>0.35</v>
      </c>
      <c r="F224" s="18">
        <f t="shared" si="7"/>
        <v>0.18110919298113112</v>
      </c>
      <c r="G224" s="18"/>
      <c r="H224" s="12">
        <f t="shared" si="8"/>
        <v>1.00532440607798</v>
      </c>
      <c r="J224">
        <v>1.00532440607798</v>
      </c>
      <c r="K224">
        <v>0.18110919298113112</v>
      </c>
    </row>
    <row r="225" spans="4:11" x14ac:dyDescent="0.3">
      <c r="D225" s="6">
        <v>0.66</v>
      </c>
      <c r="E225" s="6">
        <f t="shared" si="0"/>
        <v>0.33999999999999997</v>
      </c>
      <c r="F225" s="18">
        <f t="shared" si="7"/>
        <v>0.17717739824415915</v>
      </c>
      <c r="G225" s="18"/>
      <c r="H225" s="12">
        <f t="shared" si="8"/>
        <v>0.99056747752686658</v>
      </c>
      <c r="J225">
        <v>0.99056747752686658</v>
      </c>
      <c r="K225">
        <v>0.17717739824415915</v>
      </c>
    </row>
    <row r="226" spans="4:11" x14ac:dyDescent="0.3">
      <c r="D226" s="6">
        <v>0.67</v>
      </c>
      <c r="E226" s="6">
        <f t="shared" si="0"/>
        <v>0.32999999999999996</v>
      </c>
      <c r="F226" s="18">
        <f t="shared" si="7"/>
        <v>0.17324560350718715</v>
      </c>
      <c r="G226" s="18"/>
      <c r="H226" s="12">
        <f t="shared" si="8"/>
        <v>0.9760991576844118</v>
      </c>
      <c r="J226">
        <v>0.9760991576844118</v>
      </c>
      <c r="K226">
        <v>0.17324560350718715</v>
      </c>
    </row>
    <row r="227" spans="4:11" x14ac:dyDescent="0.3">
      <c r="D227" s="6">
        <v>0.68</v>
      </c>
      <c r="E227" s="6">
        <f t="shared" si="0"/>
        <v>0.31999999999999995</v>
      </c>
      <c r="F227" s="18">
        <f t="shared" si="7"/>
        <v>0.16931380877021521</v>
      </c>
      <c r="G227" s="18"/>
      <c r="H227" s="12">
        <f t="shared" si="8"/>
        <v>0.96193246943373334</v>
      </c>
      <c r="J227">
        <v>0.96193246943373334</v>
      </c>
      <c r="K227">
        <v>0.16931380877021521</v>
      </c>
    </row>
    <row r="228" spans="4:11" x14ac:dyDescent="0.3">
      <c r="D228" s="6">
        <v>0.69</v>
      </c>
      <c r="E228" s="6">
        <f t="shared" si="0"/>
        <v>0.31000000000000005</v>
      </c>
      <c r="F228" s="18">
        <f t="shared" si="7"/>
        <v>0.16538201403324324</v>
      </c>
      <c r="G228" s="18"/>
      <c r="H228" s="12">
        <f t="shared" si="8"/>
        <v>0.94808093425082962</v>
      </c>
      <c r="J228">
        <v>0.94808093425082962</v>
      </c>
      <c r="K228">
        <v>0.16538201403324324</v>
      </c>
    </row>
    <row r="229" spans="4:11" x14ac:dyDescent="0.3">
      <c r="D229" s="6">
        <v>0.7</v>
      </c>
      <c r="E229" s="6">
        <f t="shared" si="0"/>
        <v>0.30000000000000004</v>
      </c>
      <c r="F229" s="18">
        <f t="shared" si="7"/>
        <v>0.16145021929627124</v>
      </c>
      <c r="G229" s="18"/>
      <c r="H229" s="12">
        <f t="shared" si="8"/>
        <v>0.93455856533946258</v>
      </c>
      <c r="J229">
        <v>0.93455856533946258</v>
      </c>
      <c r="K229">
        <v>0.16145021929627124</v>
      </c>
    </row>
    <row r="230" spans="4:11" x14ac:dyDescent="0.3">
      <c r="D230" s="6">
        <v>0.71</v>
      </c>
      <c r="E230" s="6">
        <f t="shared" si="0"/>
        <v>0.29000000000000004</v>
      </c>
      <c r="F230" s="18">
        <f t="shared" si="7"/>
        <v>0.15751842455929929</v>
      </c>
      <c r="G230" s="18"/>
      <c r="H230" s="12">
        <f t="shared" si="8"/>
        <v>0.92137985555858881</v>
      </c>
      <c r="J230">
        <v>0.92137985555858881</v>
      </c>
      <c r="K230">
        <v>0.15751842455929929</v>
      </c>
    </row>
    <row r="231" spans="4:11" x14ac:dyDescent="0.3">
      <c r="D231" s="6">
        <v>0.72</v>
      </c>
      <c r="E231" s="6">
        <f t="shared" si="0"/>
        <v>0.28000000000000003</v>
      </c>
      <c r="F231" s="18">
        <f t="shared" si="7"/>
        <v>0.15358662982232729</v>
      </c>
      <c r="G231" s="18"/>
      <c r="H231" s="12">
        <f t="shared" si="8"/>
        <v>0.90855975941561529</v>
      </c>
      <c r="J231">
        <v>0.90855975941561529</v>
      </c>
      <c r="K231">
        <v>0.15358662982232729</v>
      </c>
    </row>
    <row r="232" spans="4:11" x14ac:dyDescent="0.3">
      <c r="D232" s="6">
        <v>0.73</v>
      </c>
      <c r="E232" s="6">
        <f t="shared" si="0"/>
        <v>0.27</v>
      </c>
      <c r="F232" s="18">
        <f t="shared" si="7"/>
        <v>0.14965483508535532</v>
      </c>
      <c r="G232" s="18"/>
      <c r="H232" s="12">
        <f t="shared" si="8"/>
        <v>0.89611366837580275</v>
      </c>
      <c r="J232">
        <v>0.89611366837580275</v>
      </c>
      <c r="K232">
        <v>0.14965483508535532</v>
      </c>
    </row>
    <row r="233" spans="4:11" x14ac:dyDescent="0.3">
      <c r="D233" s="6">
        <v>0.74</v>
      </c>
      <c r="E233" s="6">
        <f t="shared" si="0"/>
        <v>0.26</v>
      </c>
      <c r="F233" s="18">
        <f t="shared" si="7"/>
        <v>0.14572304034838335</v>
      </c>
      <c r="G233" s="18"/>
      <c r="H233" s="12">
        <f t="shared" si="8"/>
        <v>0.88405737873222867</v>
      </c>
      <c r="J233">
        <v>0.88405737873222867</v>
      </c>
      <c r="K233">
        <v>0.14572304034838335</v>
      </c>
    </row>
    <row r="234" spans="4:11" x14ac:dyDescent="0.3">
      <c r="D234" s="6">
        <v>0.75</v>
      </c>
      <c r="E234" s="6">
        <f t="shared" si="0"/>
        <v>0.25</v>
      </c>
      <c r="F234" s="18">
        <f t="shared" si="7"/>
        <v>0.14179124561141135</v>
      </c>
      <c r="G234" s="18"/>
      <c r="H234" s="12">
        <f t="shared" si="8"/>
        <v>0.87240705129672325</v>
      </c>
      <c r="J234">
        <v>0.87240705129672325</v>
      </c>
      <c r="K234">
        <v>0.14179124561141135</v>
      </c>
    </row>
    <row r="235" spans="4:11" x14ac:dyDescent="0.3">
      <c r="D235" s="6">
        <v>0.76</v>
      </c>
      <c r="E235" s="6">
        <f t="shared" si="0"/>
        <v>0.24</v>
      </c>
      <c r="F235" s="18">
        <f t="shared" si="7"/>
        <v>0.13785945087443935</v>
      </c>
      <c r="G235" s="18"/>
      <c r="H235" s="12">
        <f t="shared" si="8"/>
        <v>0.86117916221537238</v>
      </c>
      <c r="J235">
        <v>0.86117916221537238</v>
      </c>
      <c r="K235">
        <v>0.13785945087443935</v>
      </c>
    </row>
    <row r="236" spans="4:11" x14ac:dyDescent="0.3">
      <c r="D236" s="6">
        <v>0.77</v>
      </c>
      <c r="E236" s="6">
        <f t="shared" si="0"/>
        <v>0.22999999999999998</v>
      </c>
      <c r="F236" s="18">
        <f t="shared" si="7"/>
        <v>0.13392765613746738</v>
      </c>
      <c r="G236" s="18"/>
      <c r="H236" s="12">
        <f t="shared" si="8"/>
        <v>0.85039044428784649</v>
      </c>
      <c r="J236">
        <v>0.85039044428784649</v>
      </c>
      <c r="K236">
        <v>0.13392765613746738</v>
      </c>
    </row>
    <row r="237" spans="4:11" x14ac:dyDescent="0.3">
      <c r="D237" s="6">
        <v>0.78</v>
      </c>
      <c r="E237" s="6">
        <f t="shared" si="0"/>
        <v>0.21999999999999997</v>
      </c>
      <c r="F237" s="18">
        <f t="shared" si="7"/>
        <v>0.1299958614004954</v>
      </c>
      <c r="G237" s="18"/>
      <c r="H237" s="12">
        <f t="shared" si="8"/>
        <v>0.84005781828310744</v>
      </c>
      <c r="J237">
        <v>0.84005781828310744</v>
      </c>
      <c r="K237">
        <v>0.1299958614004954</v>
      </c>
    </row>
    <row r="238" spans="4:11" x14ac:dyDescent="0.3">
      <c r="D238" s="6">
        <v>0.79</v>
      </c>
      <c r="E238" s="6">
        <f t="shared" si="0"/>
        <v>0.20999999999999996</v>
      </c>
      <c r="F238" s="18">
        <f t="shared" si="7"/>
        <v>0.12606406666352343</v>
      </c>
      <c r="G238" s="18"/>
      <c r="H238" s="12">
        <f t="shared" si="8"/>
        <v>0.83019831389942655</v>
      </c>
      <c r="J238">
        <v>0.83019831389942655</v>
      </c>
      <c r="K238">
        <v>0.12606406666352343</v>
      </c>
    </row>
    <row r="239" spans="4:11" x14ac:dyDescent="0.3">
      <c r="D239" s="6">
        <v>0.8</v>
      </c>
      <c r="E239" s="6">
        <f t="shared" si="0"/>
        <v>0.19999999999999996</v>
      </c>
      <c r="F239" s="18">
        <f t="shared" si="7"/>
        <v>0.12213227192655143</v>
      </c>
      <c r="G239" s="18"/>
      <c r="H239" s="12">
        <f t="shared" si="8"/>
        <v>0.82082898021738404</v>
      </c>
      <c r="J239">
        <v>0.82082898021738404</v>
      </c>
      <c r="K239">
        <v>0.12213227192655143</v>
      </c>
    </row>
    <row r="240" spans="4:11" x14ac:dyDescent="0.3">
      <c r="D240" s="6">
        <v>0.81</v>
      </c>
      <c r="E240" s="6">
        <f t="shared" si="0"/>
        <v>0.18999999999999995</v>
      </c>
      <c r="F240" s="18">
        <f t="shared" si="7"/>
        <v>0.11820047718957945</v>
      </c>
      <c r="G240" s="18"/>
      <c r="H240" s="12">
        <f t="shared" si="8"/>
        <v>0.81196678574209769</v>
      </c>
      <c r="J240">
        <v>0.81196678574209769</v>
      </c>
      <c r="K240">
        <v>0.11820047718957945</v>
      </c>
    </row>
    <row r="241" spans="4:11" x14ac:dyDescent="0.3">
      <c r="D241" s="14">
        <v>0.82</v>
      </c>
      <c r="E241" s="14">
        <f t="shared" si="0"/>
        <v>0.18000000000000005</v>
      </c>
      <c r="F241" s="18">
        <f t="shared" si="7"/>
        <v>0.11426868245260752</v>
      </c>
      <c r="G241" s="18"/>
      <c r="H241" s="12">
        <f t="shared" si="8"/>
        <v>0.80362850842437117</v>
      </c>
      <c r="J241">
        <v>0.80362850842437117</v>
      </c>
      <c r="K241">
        <v>0.11426868245260752</v>
      </c>
    </row>
    <row r="242" spans="4:11" x14ac:dyDescent="0.3">
      <c r="D242" s="6">
        <v>0.83</v>
      </c>
      <c r="E242" s="6">
        <f t="shared" si="0"/>
        <v>0.17000000000000004</v>
      </c>
      <c r="F242" s="18">
        <f t="shared" si="7"/>
        <v>0.11033688771563552</v>
      </c>
      <c r="G242" s="18"/>
      <c r="H242" s="12">
        <f t="shared" si="8"/>
        <v>0.79583061638566577</v>
      </c>
      <c r="J242">
        <v>0.79583061638566577</v>
      </c>
      <c r="K242">
        <v>0.11033688771563552</v>
      </c>
    </row>
    <row r="243" spans="4:11" x14ac:dyDescent="0.3">
      <c r="D243" s="6">
        <v>0.84</v>
      </c>
      <c r="E243" s="6">
        <f t="shared" si="0"/>
        <v>0.16000000000000003</v>
      </c>
      <c r="F243" s="18">
        <f t="shared" si="7"/>
        <v>0.10640509297866355</v>
      </c>
      <c r="G243" s="18"/>
      <c r="H243" s="12">
        <f t="shared" si="8"/>
        <v>0.78858914044106709</v>
      </c>
      <c r="J243">
        <v>0.78858914044106709</v>
      </c>
      <c r="K243">
        <v>0.10640509297866355</v>
      </c>
    </row>
    <row r="244" spans="4:11" x14ac:dyDescent="0.3">
      <c r="D244" s="6">
        <v>0.85</v>
      </c>
      <c r="E244" s="6">
        <f t="shared" ref="E244:E307" si="9">1-D244</f>
        <v>0.15000000000000002</v>
      </c>
      <c r="F244" s="18">
        <f t="shared" si="7"/>
        <v>0.10247329824169155</v>
      </c>
      <c r="G244" s="18"/>
      <c r="H244" s="12">
        <f t="shared" si="8"/>
        <v>0.78191953990596519</v>
      </c>
      <c r="J244">
        <v>0.78191953990596519</v>
      </c>
      <c r="K244">
        <v>0.10247329824169155</v>
      </c>
    </row>
    <row r="245" spans="4:11" x14ac:dyDescent="0.3">
      <c r="D245" s="6">
        <v>0.86</v>
      </c>
      <c r="E245" s="6">
        <f t="shared" si="9"/>
        <v>0.14000000000000001</v>
      </c>
      <c r="F245" s="18">
        <f t="shared" si="7"/>
        <v>9.8541503504719574E-2</v>
      </c>
      <c r="G245" s="18"/>
      <c r="H245" s="12">
        <f t="shared" si="8"/>
        <v>0.7758365635701342</v>
      </c>
      <c r="J245">
        <v>0.7758365635701342</v>
      </c>
      <c r="K245">
        <v>9.8541503504719574E-2</v>
      </c>
    </row>
    <row r="246" spans="4:11" x14ac:dyDescent="0.3">
      <c r="D246" s="6">
        <v>0.87</v>
      </c>
      <c r="E246" s="6">
        <f t="shared" si="9"/>
        <v>0.13</v>
      </c>
      <c r="F246" s="18">
        <f t="shared" si="7"/>
        <v>9.4609708767747602E-2</v>
      </c>
      <c r="G246" s="18"/>
      <c r="H246" s="12">
        <f t="shared" si="8"/>
        <v>0.7703541081076003</v>
      </c>
      <c r="J246">
        <v>0.7703541081076003</v>
      </c>
      <c r="K246">
        <v>9.4609708767747602E-2</v>
      </c>
    </row>
    <row r="247" spans="4:11" x14ac:dyDescent="0.3">
      <c r="D247" s="6">
        <v>0.88</v>
      </c>
      <c r="E247" s="6">
        <f t="shared" si="9"/>
        <v>0.12</v>
      </c>
      <c r="F247" s="18">
        <f t="shared" si="7"/>
        <v>9.0677914030775603E-2</v>
      </c>
      <c r="G247" s="18"/>
      <c r="H247" s="12">
        <f t="shared" si="8"/>
        <v>0.76548507653943265</v>
      </c>
      <c r="J247">
        <v>0.76548507653943265</v>
      </c>
      <c r="K247">
        <v>9.0677914030775603E-2</v>
      </c>
    </row>
    <row r="248" spans="4:11" x14ac:dyDescent="0.3">
      <c r="D248" s="6">
        <v>0.89</v>
      </c>
      <c r="E248" s="6">
        <f t="shared" si="9"/>
        <v>0.10999999999999999</v>
      </c>
      <c r="F248" s="18">
        <f t="shared" si="7"/>
        <v>8.6746119293803631E-2</v>
      </c>
      <c r="G248" s="18"/>
      <c r="H248" s="12">
        <f t="shared" si="8"/>
        <v>0.76124123965487378</v>
      </c>
      <c r="J248">
        <v>0.76124123965487378</v>
      </c>
      <c r="K248">
        <v>8.6746119293803631E-2</v>
      </c>
    </row>
    <row r="249" spans="4:11" x14ac:dyDescent="0.3">
      <c r="D249" s="6">
        <v>0.9</v>
      </c>
      <c r="E249" s="6">
        <f t="shared" si="9"/>
        <v>9.9999999999999978E-2</v>
      </c>
      <c r="F249" s="18">
        <f t="shared" si="7"/>
        <v>8.2814324556831645E-2</v>
      </c>
      <c r="G249" s="18"/>
      <c r="H249" s="12">
        <f t="shared" si="8"/>
        <v>0.75763310349956314</v>
      </c>
      <c r="J249">
        <v>0.75763310349956314</v>
      </c>
      <c r="K249">
        <v>8.2814324556831645E-2</v>
      </c>
    </row>
    <row r="250" spans="4:11" x14ac:dyDescent="0.3">
      <c r="D250" s="6">
        <v>0.91</v>
      </c>
      <c r="E250" s="6">
        <f t="shared" si="9"/>
        <v>8.9999999999999969E-2</v>
      </c>
      <c r="F250" s="18">
        <f t="shared" si="7"/>
        <v>7.8882529819859659E-2</v>
      </c>
      <c r="G250" s="18"/>
      <c r="H250" s="12">
        <f t="shared" si="8"/>
        <v>0.75466978613553493</v>
      </c>
      <c r="J250">
        <v>0.75466978613553493</v>
      </c>
      <c r="K250">
        <v>7.8882529819859659E-2</v>
      </c>
    </row>
    <row r="251" spans="4:11" x14ac:dyDescent="0.3">
      <c r="D251" s="6">
        <v>0.92</v>
      </c>
      <c r="E251" s="6">
        <f t="shared" si="9"/>
        <v>7.999999999999996E-2</v>
      </c>
      <c r="F251" s="18">
        <f t="shared" si="7"/>
        <v>7.4950735082887687E-2</v>
      </c>
      <c r="G251" s="18"/>
      <c r="H251" s="12">
        <f t="shared" si="8"/>
        <v>0.75235890684812878</v>
      </c>
      <c r="J251">
        <v>0.75235890684812878</v>
      </c>
      <c r="K251">
        <v>7.4950735082887687E-2</v>
      </c>
    </row>
    <row r="252" spans="4:11" x14ac:dyDescent="0.3">
      <c r="D252" s="6">
        <v>0.93</v>
      </c>
      <c r="E252" s="6">
        <f t="shared" si="9"/>
        <v>6.9999999999999951E-2</v>
      </c>
      <c r="F252" s="18">
        <f t="shared" si="7"/>
        <v>7.1018940345915688E-2</v>
      </c>
      <c r="G252" s="18"/>
      <c r="H252" s="12">
        <f t="shared" si="8"/>
        <v>0.75070649080845953</v>
      </c>
      <c r="J252">
        <v>0.75070649080845953</v>
      </c>
      <c r="K252">
        <v>7.1018940345915688E-2</v>
      </c>
    </row>
    <row r="253" spans="4:11" x14ac:dyDescent="0.3">
      <c r="D253" s="6">
        <v>0.94</v>
      </c>
      <c r="E253" s="6">
        <f t="shared" si="9"/>
        <v>6.0000000000000053E-2</v>
      </c>
      <c r="F253" s="18">
        <f t="shared" si="7"/>
        <v>6.7087145608943757E-2</v>
      </c>
      <c r="G253" s="18"/>
      <c r="H253" s="12">
        <f t="shared" si="8"/>
        <v>0.74971689189358348</v>
      </c>
      <c r="J253">
        <v>0.74971689189358348</v>
      </c>
      <c r="K253">
        <v>6.7087145608943757E-2</v>
      </c>
    </row>
    <row r="254" spans="4:11" x14ac:dyDescent="0.3">
      <c r="D254" s="6">
        <v>0.95</v>
      </c>
      <c r="E254" s="6">
        <f t="shared" si="9"/>
        <v>5.0000000000000044E-2</v>
      </c>
      <c r="F254" s="18">
        <f t="shared" si="7"/>
        <v>6.3155350871971772E-2</v>
      </c>
      <c r="G254" s="18"/>
      <c r="H254" s="12">
        <f t="shared" si="8"/>
        <v>0.74939273592661804</v>
      </c>
      <c r="J254">
        <v>0.74939273592661804</v>
      </c>
      <c r="K254">
        <v>6.3155350871971772E-2</v>
      </c>
    </row>
    <row r="255" spans="4:11" x14ac:dyDescent="0.3">
      <c r="D255" s="7">
        <v>0.96</v>
      </c>
      <c r="E255" s="7">
        <f t="shared" si="9"/>
        <v>4.0000000000000036E-2</v>
      </c>
      <c r="F255" s="19">
        <f t="shared" si="7"/>
        <v>5.9223556134999786E-2</v>
      </c>
      <c r="G255" s="19"/>
      <c r="H255" s="13">
        <f t="shared" si="8"/>
        <v>0.74973488604237404</v>
      </c>
      <c r="J255">
        <v>0.74973488604237404</v>
      </c>
      <c r="K255">
        <v>5.9223556134999786E-2</v>
      </c>
    </row>
    <row r="256" spans="4:11" x14ac:dyDescent="0.3">
      <c r="D256" s="6">
        <v>0.97</v>
      </c>
      <c r="E256" s="6">
        <f t="shared" si="9"/>
        <v>3.0000000000000027E-2</v>
      </c>
      <c r="F256" s="18">
        <f t="shared" si="7"/>
        <v>5.5291761398027807E-2</v>
      </c>
      <c r="G256" s="18"/>
      <c r="H256" s="12">
        <f t="shared" si="8"/>
        <v>0.7507424312364025</v>
      </c>
      <c r="J256">
        <v>0.7507424312364025</v>
      </c>
      <c r="K256">
        <v>5.5291761398027807E-2</v>
      </c>
    </row>
    <row r="257" spans="4:11" x14ac:dyDescent="0.3">
      <c r="D257" s="6">
        <v>0.98</v>
      </c>
      <c r="E257" s="6">
        <f t="shared" si="9"/>
        <v>2.0000000000000018E-2</v>
      </c>
      <c r="F257" s="18">
        <f t="shared" si="7"/>
        <v>5.1359966661055821E-2</v>
      </c>
      <c r="G257" s="18"/>
      <c r="H257" s="12">
        <f t="shared" si="8"/>
        <v>0.75241269845005976</v>
      </c>
      <c r="J257">
        <v>0.75241269845005976</v>
      </c>
      <c r="K257">
        <v>5.1359966661055821E-2</v>
      </c>
    </row>
    <row r="258" spans="4:11" x14ac:dyDescent="0.3">
      <c r="D258" s="6">
        <v>0.99</v>
      </c>
      <c r="E258" s="6">
        <f t="shared" si="9"/>
        <v>1.0000000000000009E-2</v>
      </c>
      <c r="F258" s="18">
        <f t="shared" si="7"/>
        <v>4.7428171924083842E-2</v>
      </c>
      <c r="G258" s="18"/>
      <c r="H258" s="12">
        <f t="shared" si="8"/>
        <v>0.75474128781950156</v>
      </c>
      <c r="J258">
        <v>0.75474128781950156</v>
      </c>
      <c r="K258">
        <v>4.7428171924083842E-2</v>
      </c>
    </row>
    <row r="259" spans="4:11" x14ac:dyDescent="0.3">
      <c r="D259" s="6">
        <v>1</v>
      </c>
      <c r="E259" s="6">
        <f t="shared" si="9"/>
        <v>0</v>
      </c>
      <c r="F259" s="18">
        <f t="shared" si="7"/>
        <v>4.3496377187111857E-2</v>
      </c>
      <c r="G259" s="18"/>
      <c r="H259" s="12">
        <f t="shared" si="8"/>
        <v>0.75772213001229016</v>
      </c>
      <c r="J259">
        <v>0.75772213001229016</v>
      </c>
      <c r="K259">
        <v>4.3496377187111857E-2</v>
      </c>
    </row>
    <row r="260" spans="4:11" x14ac:dyDescent="0.3">
      <c r="D260" s="6">
        <v>1.01</v>
      </c>
      <c r="E260" s="6">
        <f t="shared" si="9"/>
        <v>-1.0000000000000009E-2</v>
      </c>
      <c r="F260" s="18">
        <f t="shared" si="7"/>
        <v>3.9564582450139871E-2</v>
      </c>
      <c r="G260" s="18"/>
      <c r="H260" s="12">
        <f t="shared" si="8"/>
        <v>0.76134756392968606</v>
      </c>
      <c r="J260">
        <v>0.76134756392968606</v>
      </c>
      <c r="K260">
        <v>3.9564582450139871E-2</v>
      </c>
    </row>
    <row r="261" spans="4:11" x14ac:dyDescent="0.3">
      <c r="D261" s="6">
        <v>1.02</v>
      </c>
      <c r="E261" s="6">
        <f t="shared" si="9"/>
        <v>-2.0000000000000018E-2</v>
      </c>
      <c r="F261" s="18">
        <f t="shared" si="7"/>
        <v>3.5632787713167892E-2</v>
      </c>
      <c r="G261" s="18"/>
      <c r="H261" s="12">
        <f t="shared" si="8"/>
        <v>0.76560843249885635</v>
      </c>
      <c r="J261">
        <v>0.76560843249885635</v>
      </c>
      <c r="K261">
        <v>3.5632787713167892E-2</v>
      </c>
    </row>
    <row r="262" spans="4:11" x14ac:dyDescent="0.3">
      <c r="D262" s="6">
        <v>1.03</v>
      </c>
      <c r="E262" s="6">
        <f t="shared" si="9"/>
        <v>-3.0000000000000027E-2</v>
      </c>
      <c r="F262" s="18">
        <f t="shared" si="7"/>
        <v>3.1700992976195906E-2</v>
      </c>
      <c r="G262" s="18"/>
      <c r="H262" s="12">
        <f t="shared" si="8"/>
        <v>0.77049419384277495</v>
      </c>
      <c r="J262">
        <v>0.77049419384277495</v>
      </c>
      <c r="K262">
        <v>3.1700992976195906E-2</v>
      </c>
    </row>
    <row r="263" spans="4:11" x14ac:dyDescent="0.3">
      <c r="D263" s="6">
        <v>1.04</v>
      </c>
      <c r="E263" s="6">
        <f t="shared" si="9"/>
        <v>-4.0000000000000036E-2</v>
      </c>
      <c r="F263" s="18">
        <f t="shared" si="7"/>
        <v>2.7769198239223924E-2</v>
      </c>
      <c r="G263" s="18"/>
      <c r="H263" s="12">
        <f t="shared" si="8"/>
        <v>0.77599304481282716</v>
      </c>
      <c r="J263">
        <v>0.77599304481282716</v>
      </c>
      <c r="K263">
        <v>2.7769198239223924E-2</v>
      </c>
    </row>
    <row r="264" spans="4:11" x14ac:dyDescent="0.3">
      <c r="D264" s="6">
        <v>1.05</v>
      </c>
      <c r="E264" s="6">
        <f t="shared" si="9"/>
        <v>-5.0000000000000044E-2</v>
      </c>
      <c r="F264" s="18">
        <f t="shared" si="7"/>
        <v>2.3837403502251941E-2</v>
      </c>
      <c r="G264" s="18"/>
      <c r="H264" s="12">
        <f t="shared" si="8"/>
        <v>0.78209205370641643</v>
      </c>
      <c r="J264">
        <v>0.78209205370641643</v>
      </c>
      <c r="K264">
        <v>2.3837403502251941E-2</v>
      </c>
    </row>
    <row r="265" spans="4:11" x14ac:dyDescent="0.3">
      <c r="D265" s="6">
        <v>1.06</v>
      </c>
      <c r="E265" s="6">
        <f t="shared" si="9"/>
        <v>-6.0000000000000053E-2</v>
      </c>
      <c r="F265" s="18">
        <f t="shared" si="7"/>
        <v>1.9905608765279959E-2</v>
      </c>
      <c r="G265" s="18"/>
      <c r="H265" s="12">
        <f t="shared" si="8"/>
        <v>0.78877729896590043</v>
      </c>
      <c r="J265">
        <v>0.78877729896590043</v>
      </c>
      <c r="K265">
        <v>1.9905608765279959E-2</v>
      </c>
    </row>
    <row r="266" spans="4:11" x14ac:dyDescent="0.3">
      <c r="D266" s="6">
        <v>1.07</v>
      </c>
      <c r="E266" s="6">
        <f t="shared" si="9"/>
        <v>-7.0000000000000062E-2</v>
      </c>
      <c r="F266" s="18">
        <f t="shared" ref="F266:F309" si="10">D266*$D$6+E266*$E$6</f>
        <v>1.5973814028307977E-2</v>
      </c>
      <c r="G266" s="18"/>
      <c r="H266" s="12">
        <f t="shared" ref="H266:H309" si="11">SQRT((D266*$F$6)^2+(E266*$G$6)^2+2*D266*E266*$F$6*$G$6*$H$6)</f>
        <v>0.79603401075428015</v>
      </c>
      <c r="J266">
        <v>0.79603401075428015</v>
      </c>
      <c r="K266">
        <v>1.5973814028307977E-2</v>
      </c>
    </row>
    <row r="267" spans="4:11" x14ac:dyDescent="0.3">
      <c r="D267" s="6">
        <v>1.08</v>
      </c>
      <c r="E267" s="6">
        <f t="shared" si="9"/>
        <v>-8.0000000000000071E-2</v>
      </c>
      <c r="F267" s="18">
        <f t="shared" si="10"/>
        <v>1.2042019291335991E-2</v>
      </c>
      <c r="G267" s="18"/>
      <c r="H267" s="12">
        <f t="shared" si="11"/>
        <v>0.80384671250900375</v>
      </c>
      <c r="J267">
        <v>0.80384671250900375</v>
      </c>
      <c r="K267">
        <v>1.2042019291335991E-2</v>
      </c>
    </row>
    <row r="268" spans="4:11" x14ac:dyDescent="0.3">
      <c r="D268" s="6">
        <v>1.0900000000000001</v>
      </c>
      <c r="E268" s="6">
        <f t="shared" si="9"/>
        <v>-9.000000000000008E-2</v>
      </c>
      <c r="F268" s="18">
        <f t="shared" si="10"/>
        <v>8.1102245543640122E-3</v>
      </c>
      <c r="G268" s="18"/>
      <c r="H268" s="12">
        <f t="shared" si="11"/>
        <v>0.81219935986548486</v>
      </c>
      <c r="J268">
        <v>0.81219935986548486</v>
      </c>
      <c r="K268">
        <v>8.1102245543640122E-3</v>
      </c>
    </row>
    <row r="269" spans="4:11" x14ac:dyDescent="0.3">
      <c r="D269" s="6">
        <v>1.1000000000000001</v>
      </c>
      <c r="E269" s="6">
        <f t="shared" si="9"/>
        <v>-0.10000000000000009</v>
      </c>
      <c r="F269" s="18">
        <f t="shared" si="10"/>
        <v>4.1784298173920265E-3</v>
      </c>
      <c r="G269" s="18"/>
      <c r="H269" s="12">
        <f t="shared" si="11"/>
        <v>0.82107547469197784</v>
      </c>
      <c r="J269">
        <v>0.82107547469197784</v>
      </c>
      <c r="K269">
        <v>4.1784298173920265E-3</v>
      </c>
    </row>
    <row r="270" spans="4:11" x14ac:dyDescent="0.3">
      <c r="D270" s="6">
        <v>1.1100000000000001</v>
      </c>
      <c r="E270" s="6">
        <f t="shared" si="9"/>
        <v>-0.1100000000000001</v>
      </c>
      <c r="F270" s="18">
        <f t="shared" si="10"/>
        <v>2.4663508042004068E-4</v>
      </c>
      <c r="G270" s="18"/>
      <c r="H270" s="12">
        <f t="shared" si="11"/>
        <v>0.83045827236279224</v>
      </c>
      <c r="J270">
        <v>0.83045827236279224</v>
      </c>
      <c r="K270">
        <v>2.4663508042004068E-4</v>
      </c>
    </row>
    <row r="271" spans="4:11" x14ac:dyDescent="0.3">
      <c r="D271" s="6">
        <v>1.1200000000000001</v>
      </c>
      <c r="E271" s="6">
        <f t="shared" si="9"/>
        <v>-0.12000000000000011</v>
      </c>
      <c r="F271" s="18">
        <f t="shared" si="10"/>
        <v>-3.6851596565519382E-3</v>
      </c>
      <c r="G271" s="18"/>
      <c r="H271" s="12">
        <f t="shared" si="11"/>
        <v>0.84033078079486856</v>
      </c>
      <c r="J271">
        <v>0.84033078079486856</v>
      </c>
      <c r="K271">
        <v>-3.6851596565519382E-3</v>
      </c>
    </row>
    <row r="272" spans="4:11" x14ac:dyDescent="0.3">
      <c r="D272" s="6">
        <v>1.1299999999999999</v>
      </c>
      <c r="E272" s="6">
        <f t="shared" si="9"/>
        <v>-0.12999999999999989</v>
      </c>
      <c r="F272" s="18">
        <f t="shared" si="10"/>
        <v>-7.6169543935238407E-3</v>
      </c>
      <c r="G272" s="18"/>
      <c r="H272" s="12">
        <f t="shared" si="11"/>
        <v>0.85067595016387765</v>
      </c>
      <c r="J272">
        <v>0.85067595016387765</v>
      </c>
      <c r="K272">
        <v>-7.6169543935238407E-3</v>
      </c>
    </row>
    <row r="273" spans="4:11" x14ac:dyDescent="0.3">
      <c r="D273" s="6">
        <v>1.1399999999999999</v>
      </c>
      <c r="E273" s="6">
        <f t="shared" si="9"/>
        <v>-0.1399999999999999</v>
      </c>
      <c r="F273" s="18">
        <f t="shared" si="10"/>
        <v>-1.154874913049582E-2</v>
      </c>
      <c r="G273" s="18"/>
      <c r="H273" s="12">
        <f t="shared" si="11"/>
        <v>0.86147675258448042</v>
      </c>
      <c r="J273">
        <v>0.86147675258448042</v>
      </c>
      <c r="K273">
        <v>-1.154874913049582E-2</v>
      </c>
    </row>
    <row r="274" spans="4:11" x14ac:dyDescent="0.3">
      <c r="D274" s="6">
        <v>1.1499999999999999</v>
      </c>
      <c r="E274" s="6">
        <f t="shared" si="9"/>
        <v>-0.14999999999999991</v>
      </c>
      <c r="F274" s="18">
        <f t="shared" si="10"/>
        <v>-1.5480543867467805E-2</v>
      </c>
      <c r="G274" s="18"/>
      <c r="H274" s="12">
        <f t="shared" si="11"/>
        <v>0.87271627137356111</v>
      </c>
      <c r="J274">
        <v>0.87271627137356111</v>
      </c>
      <c r="K274">
        <v>-1.5480543867467805E-2</v>
      </c>
    </row>
    <row r="275" spans="4:11" x14ac:dyDescent="0.3">
      <c r="D275" s="6">
        <v>1.1599999999999999</v>
      </c>
      <c r="E275" s="6">
        <f t="shared" si="9"/>
        <v>-0.15999999999999992</v>
      </c>
      <c r="F275" s="18">
        <f t="shared" si="10"/>
        <v>-1.9412338604439791E-2</v>
      </c>
      <c r="G275" s="18"/>
      <c r="H275" s="12">
        <f t="shared" si="11"/>
        <v>0.88437777980748911</v>
      </c>
      <c r="J275">
        <v>0.88437777980748911</v>
      </c>
      <c r="K275">
        <v>-1.9412338604439791E-2</v>
      </c>
    </row>
    <row r="276" spans="4:11" x14ac:dyDescent="0.3">
      <c r="D276" s="6">
        <v>1.17</v>
      </c>
      <c r="E276" s="6">
        <f t="shared" si="9"/>
        <v>-0.16999999999999993</v>
      </c>
      <c r="F276" s="18">
        <f t="shared" si="10"/>
        <v>-2.3344133341411777E-2</v>
      </c>
      <c r="G276" s="18"/>
      <c r="H276" s="12">
        <f t="shared" si="11"/>
        <v>0.89644480953077033</v>
      </c>
      <c r="J276">
        <v>0.89644480953077033</v>
      </c>
      <c r="K276">
        <v>-2.3344133341411777E-2</v>
      </c>
    </row>
    <row r="277" spans="4:11" x14ac:dyDescent="0.3">
      <c r="D277" s="6">
        <v>1.18</v>
      </c>
      <c r="E277" s="6">
        <f t="shared" si="9"/>
        <v>-0.17999999999999994</v>
      </c>
      <c r="F277" s="18">
        <f t="shared" si="10"/>
        <v>-2.7275928078383749E-2</v>
      </c>
      <c r="G277" s="18"/>
      <c r="H277" s="12">
        <f t="shared" si="11"/>
        <v>0.90890120897294324</v>
      </c>
      <c r="J277">
        <v>0.90890120897294324</v>
      </c>
      <c r="K277">
        <v>-2.7275928078383749E-2</v>
      </c>
    </row>
    <row r="278" spans="4:11" x14ac:dyDescent="0.3">
      <c r="D278" s="6">
        <v>1.19</v>
      </c>
      <c r="E278" s="6">
        <f t="shared" si="9"/>
        <v>-0.18999999999999995</v>
      </c>
      <c r="F278" s="18">
        <f t="shared" si="10"/>
        <v>-3.1207722815355735E-2</v>
      </c>
      <c r="G278" s="18"/>
      <c r="H278" s="12">
        <f t="shared" si="11"/>
        <v>0.92173119228475675</v>
      </c>
      <c r="J278">
        <v>0.92173119228475675</v>
      </c>
      <c r="K278">
        <v>-3.1207722815355735E-2</v>
      </c>
    </row>
    <row r="279" spans="4:11" x14ac:dyDescent="0.3">
      <c r="D279" s="6">
        <v>1.2</v>
      </c>
      <c r="E279" s="6">
        <f t="shared" si="9"/>
        <v>-0.19999999999999996</v>
      </c>
      <c r="F279" s="18">
        <f t="shared" si="10"/>
        <v>-3.513951755232772E-2</v>
      </c>
      <c r="G279" s="18"/>
      <c r="H279" s="12">
        <f t="shared" si="11"/>
        <v>0.93491937941689074</v>
      </c>
      <c r="J279">
        <v>0.93491937941689074</v>
      </c>
      <c r="K279">
        <v>-3.513951755232772E-2</v>
      </c>
    </row>
    <row r="280" spans="4:11" x14ac:dyDescent="0.3">
      <c r="D280" s="6">
        <v>1.21</v>
      </c>
      <c r="E280" s="6">
        <f t="shared" si="9"/>
        <v>-0.20999999999999996</v>
      </c>
      <c r="F280" s="18">
        <f t="shared" si="10"/>
        <v>-3.9071312289299706E-2</v>
      </c>
      <c r="G280" s="18"/>
      <c r="H280" s="12">
        <f t="shared" si="11"/>
        <v>0.94845082803919367</v>
      </c>
      <c r="J280">
        <v>0.94845082803919367</v>
      </c>
      <c r="K280">
        <v>-3.9071312289299706E-2</v>
      </c>
    </row>
    <row r="281" spans="4:11" x14ac:dyDescent="0.3">
      <c r="D281" s="6">
        <v>1.22</v>
      </c>
      <c r="E281" s="6">
        <f t="shared" si="9"/>
        <v>-0.21999999999999997</v>
      </c>
      <c r="F281" s="18">
        <f t="shared" si="10"/>
        <v>-4.3003107026271692E-2</v>
      </c>
      <c r="G281" s="18"/>
      <c r="H281" s="12">
        <f t="shared" si="11"/>
        <v>0.9623110580407892</v>
      </c>
      <c r="J281">
        <v>0.9623110580407892</v>
      </c>
      <c r="K281">
        <v>-4.3003107026271692E-2</v>
      </c>
    </row>
    <row r="282" spans="4:11" x14ac:dyDescent="0.3">
      <c r="D282" s="6">
        <v>1.23</v>
      </c>
      <c r="E282" s="6">
        <f t="shared" si="9"/>
        <v>-0.22999999999999998</v>
      </c>
      <c r="F282" s="18">
        <f t="shared" si="10"/>
        <v>-4.6934901763243664E-2</v>
      </c>
      <c r="G282" s="18"/>
      <c r="H282" s="12">
        <f t="shared" si="11"/>
        <v>0.97648606936674598</v>
      </c>
      <c r="J282">
        <v>0.97648606936674598</v>
      </c>
      <c r="K282">
        <v>-4.6934901763243664E-2</v>
      </c>
    </row>
    <row r="283" spans="4:11" x14ac:dyDescent="0.3">
      <c r="D283" s="6">
        <v>1.24</v>
      </c>
      <c r="E283" s="6">
        <f t="shared" si="9"/>
        <v>-0.24</v>
      </c>
      <c r="F283" s="18">
        <f t="shared" si="10"/>
        <v>-5.086669650021565E-2</v>
      </c>
      <c r="G283" s="18"/>
      <c r="H283" s="12">
        <f t="shared" si="11"/>
        <v>0.99096235394056964</v>
      </c>
      <c r="J283">
        <v>0.99096235394056964</v>
      </c>
      <c r="K283">
        <v>-5.086669650021565E-2</v>
      </c>
    </row>
    <row r="284" spans="4:11" x14ac:dyDescent="0.3">
      <c r="D284" s="6">
        <v>1.25</v>
      </c>
      <c r="E284" s="6">
        <f t="shared" si="9"/>
        <v>-0.25</v>
      </c>
      <c r="F284" s="18">
        <f t="shared" si="10"/>
        <v>-5.4798491237187635E-2</v>
      </c>
      <c r="G284" s="18"/>
      <c r="H284" s="12">
        <f t="shared" si="11"/>
        <v>1.0057269023984272</v>
      </c>
      <c r="J284">
        <v>1.0057269023984272</v>
      </c>
      <c r="K284">
        <v>-5.4798491237187635E-2</v>
      </c>
    </row>
    <row r="285" spans="4:11" x14ac:dyDescent="0.3">
      <c r="D285" s="6">
        <v>1.26</v>
      </c>
      <c r="E285" s="6">
        <f t="shared" si="9"/>
        <v>-0.26</v>
      </c>
      <c r="F285" s="18">
        <f t="shared" si="10"/>
        <v>-5.8730285974159621E-2</v>
      </c>
      <c r="G285" s="18"/>
      <c r="H285" s="12">
        <f t="shared" si="11"/>
        <v>1.0207672063251341</v>
      </c>
      <c r="J285">
        <v>1.0207672063251341</v>
      </c>
      <c r="K285">
        <v>-5.8730285974159621E-2</v>
      </c>
    </row>
    <row r="286" spans="4:11" x14ac:dyDescent="0.3">
      <c r="D286" s="6">
        <v>1.27</v>
      </c>
      <c r="E286" s="6">
        <f t="shared" si="9"/>
        <v>-0.27</v>
      </c>
      <c r="F286" s="18">
        <f t="shared" si="10"/>
        <v>-6.2662080711131607E-2</v>
      </c>
      <c r="G286" s="18"/>
      <c r="H286" s="12">
        <f t="shared" si="11"/>
        <v>1.0360712566373442</v>
      </c>
      <c r="J286">
        <v>1.0360712566373442</v>
      </c>
      <c r="K286">
        <v>-6.2662080711131607E-2</v>
      </c>
    </row>
    <row r="287" spans="4:11" x14ac:dyDescent="0.3">
      <c r="D287" s="6">
        <v>1.28</v>
      </c>
      <c r="E287" s="6">
        <f t="shared" si="9"/>
        <v>-0.28000000000000003</v>
      </c>
      <c r="F287" s="18">
        <f t="shared" si="10"/>
        <v>-6.6593875448103579E-2</v>
      </c>
      <c r="G287" s="18"/>
      <c r="H287" s="12">
        <f t="shared" si="11"/>
        <v>1.0516275387092786</v>
      </c>
      <c r="J287">
        <v>1.0516275387092786</v>
      </c>
      <c r="K287">
        <v>-6.6593875448103579E-2</v>
      </c>
    </row>
    <row r="288" spans="4:11" x14ac:dyDescent="0.3">
      <c r="D288" s="6">
        <v>1.29</v>
      </c>
      <c r="E288" s="6">
        <f t="shared" si="9"/>
        <v>-0.29000000000000004</v>
      </c>
      <c r="F288" s="18">
        <f t="shared" si="10"/>
        <v>-7.0525670185075578E-2</v>
      </c>
      <c r="G288" s="18"/>
      <c r="H288" s="12">
        <f t="shared" si="11"/>
        <v>1.0674250247833657</v>
      </c>
      <c r="J288">
        <v>1.0674250247833657</v>
      </c>
      <c r="K288">
        <v>-7.0525670185075578E-2</v>
      </c>
    </row>
    <row r="289" spans="4:11" x14ac:dyDescent="0.3">
      <c r="D289" s="6">
        <v>1.3</v>
      </c>
      <c r="E289" s="6">
        <f t="shared" si="9"/>
        <v>-0.30000000000000004</v>
      </c>
      <c r="F289" s="18">
        <f t="shared" si="10"/>
        <v>-7.4457464922047537E-2</v>
      </c>
      <c r="G289" s="18"/>
      <c r="H289" s="12">
        <f t="shared" si="11"/>
        <v>1.0834531641544016</v>
      </c>
      <c r="J289">
        <v>1.0834531641544016</v>
      </c>
      <c r="K289">
        <v>-7.4457464922047537E-2</v>
      </c>
    </row>
    <row r="290" spans="4:11" x14ac:dyDescent="0.3">
      <c r="D290" s="6">
        <v>1.31</v>
      </c>
      <c r="E290" s="6">
        <f t="shared" si="9"/>
        <v>-0.31000000000000005</v>
      </c>
      <c r="F290" s="18">
        <f t="shared" si="10"/>
        <v>-7.8389259659019522E-2</v>
      </c>
      <c r="G290" s="18"/>
      <c r="H290" s="12">
        <f t="shared" si="11"/>
        <v>1.0997018715629177</v>
      </c>
      <c r="J290">
        <v>1.0997018715629177</v>
      </c>
      <c r="K290">
        <v>-7.8389259659019522E-2</v>
      </c>
    </row>
    <row r="291" spans="4:11" x14ac:dyDescent="0.3">
      <c r="D291" s="6">
        <v>1.32</v>
      </c>
      <c r="E291" s="6">
        <f t="shared" si="9"/>
        <v>-0.32000000000000006</v>
      </c>
      <c r="F291" s="18">
        <f t="shared" si="10"/>
        <v>-8.2321054395991508E-2</v>
      </c>
      <c r="G291" s="18"/>
      <c r="H291" s="12">
        <f t="shared" si="11"/>
        <v>1.1161615141824981</v>
      </c>
      <c r="J291">
        <v>1.1161615141824981</v>
      </c>
      <c r="K291">
        <v>-8.2321054395991508E-2</v>
      </c>
    </row>
    <row r="292" spans="4:11" x14ac:dyDescent="0.3">
      <c r="D292" s="6">
        <v>1.33</v>
      </c>
      <c r="E292" s="6">
        <f t="shared" si="9"/>
        <v>-0.33000000000000007</v>
      </c>
      <c r="F292" s="18">
        <f t="shared" si="10"/>
        <v>-8.6252849132963494E-2</v>
      </c>
      <c r="G292" s="18"/>
      <c r="H292" s="12">
        <f t="shared" si="11"/>
        <v>1.1328228975377095</v>
      </c>
      <c r="J292">
        <v>1.1328228975377095</v>
      </c>
      <c r="K292">
        <v>-8.6252849132963494E-2</v>
      </c>
    </row>
    <row r="293" spans="4:11" x14ac:dyDescent="0.3">
      <c r="D293" s="6">
        <v>1.34</v>
      </c>
      <c r="E293" s="6">
        <f t="shared" si="9"/>
        <v>-0.34000000000000008</v>
      </c>
      <c r="F293" s="18">
        <f t="shared" si="10"/>
        <v>-9.018464386993548E-2</v>
      </c>
      <c r="G293" s="18"/>
      <c r="H293" s="12">
        <f t="shared" si="11"/>
        <v>1.14967725064458</v>
      </c>
      <c r="J293">
        <v>1.14967725064458</v>
      </c>
      <c r="K293">
        <v>-9.018464386993548E-2</v>
      </c>
    </row>
    <row r="294" spans="4:11" x14ac:dyDescent="0.3">
      <c r="D294" s="6">
        <v>1.35</v>
      </c>
      <c r="E294" s="6">
        <f t="shared" si="9"/>
        <v>-0.35000000000000009</v>
      </c>
      <c r="F294" s="18">
        <f t="shared" si="10"/>
        <v>-9.4116438606907465E-2</v>
      </c>
      <c r="G294" s="18"/>
      <c r="H294" s="12">
        <f t="shared" si="11"/>
        <v>1.1667162106245086</v>
      </c>
      <c r="J294">
        <v>1.1667162106245086</v>
      </c>
      <c r="K294">
        <v>-9.4116438606907465E-2</v>
      </c>
    </row>
    <row r="295" spans="4:11" x14ac:dyDescent="0.3">
      <c r="D295" s="6">
        <v>1.36</v>
      </c>
      <c r="E295" s="6">
        <f t="shared" si="9"/>
        <v>-0.3600000000000001</v>
      </c>
      <c r="F295" s="18">
        <f t="shared" si="10"/>
        <v>-9.8048233343879451E-2</v>
      </c>
      <c r="G295" s="18"/>
      <c r="H295" s="12">
        <f t="shared" si="11"/>
        <v>1.1839318070052547</v>
      </c>
      <c r="J295">
        <v>1.1839318070052547</v>
      </c>
      <c r="K295">
        <v>-9.8048233343879451E-2</v>
      </c>
    </row>
    <row r="296" spans="4:11" x14ac:dyDescent="0.3">
      <c r="D296" s="6">
        <v>1.37</v>
      </c>
      <c r="E296" s="6">
        <f t="shared" si="9"/>
        <v>-0.37000000000000011</v>
      </c>
      <c r="F296" s="18">
        <f t="shared" si="10"/>
        <v>-0.10198002808085144</v>
      </c>
      <c r="G296" s="18"/>
      <c r="H296" s="12">
        <f t="shared" si="11"/>
        <v>1.2013164458891858</v>
      </c>
      <c r="J296">
        <v>1.2013164458891858</v>
      </c>
      <c r="K296">
        <v>-0.10198002808085144</v>
      </c>
    </row>
    <row r="297" spans="4:11" x14ac:dyDescent="0.3">
      <c r="D297" s="6">
        <v>1.38</v>
      </c>
      <c r="E297" s="6">
        <f t="shared" si="9"/>
        <v>-0.37999999999999989</v>
      </c>
      <c r="F297" s="18">
        <f t="shared" si="10"/>
        <v>-0.10591182281782333</v>
      </c>
      <c r="G297" s="18"/>
      <c r="H297" s="12">
        <f t="shared" si="11"/>
        <v>1.2188628941391668</v>
      </c>
      <c r="J297">
        <v>1.2188628941391668</v>
      </c>
      <c r="K297">
        <v>-0.10591182281782333</v>
      </c>
    </row>
    <row r="298" spans="4:11" x14ac:dyDescent="0.3">
      <c r="D298" s="6">
        <v>1.39</v>
      </c>
      <c r="E298" s="6">
        <f t="shared" si="9"/>
        <v>-0.3899999999999999</v>
      </c>
      <c r="F298" s="18">
        <f t="shared" si="10"/>
        <v>-0.10984361755479531</v>
      </c>
      <c r="G298" s="18"/>
      <c r="H298" s="12">
        <f t="shared" si="11"/>
        <v>1.2365642637061649</v>
      </c>
      <c r="J298">
        <v>1.2365642637061649</v>
      </c>
      <c r="K298">
        <v>-0.10984361755479531</v>
      </c>
    </row>
    <row r="299" spans="4:11" x14ac:dyDescent="0.3">
      <c r="D299" s="6">
        <v>1.4</v>
      </c>
      <c r="E299" s="6">
        <f t="shared" si="9"/>
        <v>-0.39999999999999991</v>
      </c>
      <c r="F299" s="18">
        <f t="shared" si="10"/>
        <v>-0.1137754122917673</v>
      </c>
      <c r="G299" s="18"/>
      <c r="H299" s="12">
        <f t="shared" si="11"/>
        <v>1.254413996199587</v>
      </c>
      <c r="J299">
        <v>1.254413996199587</v>
      </c>
      <c r="K299">
        <v>-0.1137754122917673</v>
      </c>
    </row>
    <row r="300" spans="4:11" x14ac:dyDescent="0.3">
      <c r="D300" s="6">
        <v>1.41</v>
      </c>
      <c r="E300" s="6">
        <f t="shared" si="9"/>
        <v>-0.40999999999999992</v>
      </c>
      <c r="F300" s="18">
        <f t="shared" si="10"/>
        <v>-0.11770720702873928</v>
      </c>
      <c r="G300" s="18"/>
      <c r="H300" s="12">
        <f t="shared" si="11"/>
        <v>1.2724058477812996</v>
      </c>
      <c r="J300">
        <v>1.2724058477812996</v>
      </c>
      <c r="K300">
        <v>-0.11770720702873928</v>
      </c>
    </row>
    <row r="301" spans="4:11" x14ac:dyDescent="0.3">
      <c r="D301" s="6">
        <v>1.42</v>
      </c>
      <c r="E301" s="6">
        <f t="shared" si="9"/>
        <v>-0.41999999999999993</v>
      </c>
      <c r="F301" s="18">
        <f t="shared" si="10"/>
        <v>-0.12163900176571127</v>
      </c>
      <c r="G301" s="18"/>
      <c r="H301" s="12">
        <f t="shared" si="11"/>
        <v>1.2905338744469521</v>
      </c>
      <c r="J301">
        <v>1.2905338744469521</v>
      </c>
      <c r="K301">
        <v>-0.12163900176571127</v>
      </c>
    </row>
    <row r="302" spans="4:11" x14ac:dyDescent="0.3">
      <c r="D302" s="6">
        <v>1.43</v>
      </c>
      <c r="E302" s="6">
        <f t="shared" si="9"/>
        <v>-0.42999999999999994</v>
      </c>
      <c r="F302" s="18">
        <f t="shared" si="10"/>
        <v>-0.12557079650268327</v>
      </c>
      <c r="G302" s="18"/>
      <c r="H302" s="12">
        <f t="shared" si="11"/>
        <v>1.3087924177433403</v>
      </c>
      <c r="J302">
        <v>1.3087924177433403</v>
      </c>
      <c r="K302">
        <v>-0.12557079650268327</v>
      </c>
    </row>
    <row r="303" spans="4:11" x14ac:dyDescent="0.3">
      <c r="D303" s="6">
        <v>1.44</v>
      </c>
      <c r="E303" s="6">
        <f t="shared" si="9"/>
        <v>-0.43999999999999995</v>
      </c>
      <c r="F303" s="18">
        <f t="shared" si="10"/>
        <v>-0.12950259123965524</v>
      </c>
      <c r="G303" s="18"/>
      <c r="H303" s="12">
        <f t="shared" si="11"/>
        <v>1.3271760909578796</v>
      </c>
      <c r="J303">
        <v>1.3271760909578796</v>
      </c>
      <c r="K303">
        <v>-0.12950259123965524</v>
      </c>
    </row>
    <row r="304" spans="4:11" x14ac:dyDescent="0.3">
      <c r="D304" s="6">
        <v>1.45</v>
      </c>
      <c r="E304" s="6">
        <f t="shared" si="9"/>
        <v>-0.44999999999999996</v>
      </c>
      <c r="F304" s="18">
        <f t="shared" si="10"/>
        <v>-0.13343438597662721</v>
      </c>
      <c r="G304" s="18"/>
      <c r="H304" s="12">
        <f t="shared" si="11"/>
        <v>1.3456797658055208</v>
      </c>
      <c r="J304">
        <v>1.3456797658055208</v>
      </c>
      <c r="K304">
        <v>-0.13343438597662721</v>
      </c>
    </row>
    <row r="305" spans="4:11" x14ac:dyDescent="0.3">
      <c r="D305" s="6">
        <v>1.46</v>
      </c>
      <c r="E305" s="6">
        <f t="shared" si="9"/>
        <v>-0.45999999999999996</v>
      </c>
      <c r="F305" s="18">
        <f t="shared" si="10"/>
        <v>-0.13736618071359918</v>
      </c>
      <c r="G305" s="18"/>
      <c r="H305" s="12">
        <f t="shared" si="11"/>
        <v>1.3642985596294337</v>
      </c>
      <c r="J305">
        <v>1.3642985596294337</v>
      </c>
      <c r="K305">
        <v>-0.13736618071359918</v>
      </c>
    </row>
    <row r="306" spans="4:11" x14ac:dyDescent="0.3">
      <c r="D306" s="6">
        <v>1.47</v>
      </c>
      <c r="E306" s="6">
        <f t="shared" si="9"/>
        <v>-0.47</v>
      </c>
      <c r="F306" s="18">
        <f t="shared" si="10"/>
        <v>-0.14129797545057116</v>
      </c>
      <c r="G306" s="18"/>
      <c r="H306" s="12">
        <f t="shared" si="11"/>
        <v>1.383027823124277</v>
      </c>
      <c r="J306">
        <v>1.383027823124277</v>
      </c>
      <c r="K306">
        <v>-0.14129797545057116</v>
      </c>
    </row>
    <row r="307" spans="4:11" x14ac:dyDescent="0.3">
      <c r="D307" s="6">
        <v>1.48</v>
      </c>
      <c r="E307" s="6">
        <f t="shared" si="9"/>
        <v>-0.48</v>
      </c>
      <c r="F307" s="18">
        <f t="shared" si="10"/>
        <v>-0.14522977018754316</v>
      </c>
      <c r="G307" s="18"/>
      <c r="H307" s="12">
        <f t="shared" si="11"/>
        <v>1.4018631285846666</v>
      </c>
      <c r="J307">
        <v>1.4018631285846666</v>
      </c>
      <c r="K307">
        <v>-0.14522977018754316</v>
      </c>
    </row>
    <row r="308" spans="4:11" x14ac:dyDescent="0.3">
      <c r="D308" s="6">
        <v>1.49</v>
      </c>
      <c r="E308" s="6">
        <f t="shared" ref="E308:E309" si="12">1-D308</f>
        <v>-0.49</v>
      </c>
      <c r="F308" s="18">
        <f t="shared" si="10"/>
        <v>-0.14916156492451516</v>
      </c>
      <c r="G308" s="18"/>
      <c r="H308" s="12">
        <f t="shared" si="11"/>
        <v>1.4208002586763859</v>
      </c>
      <c r="J308">
        <v>1.4208002586763859</v>
      </c>
      <c r="K308">
        <v>-0.14916156492451516</v>
      </c>
    </row>
    <row r="309" spans="4:11" x14ac:dyDescent="0.3">
      <c r="D309" s="6">
        <v>1.5</v>
      </c>
      <c r="E309" s="6">
        <f t="shared" si="12"/>
        <v>-0.5</v>
      </c>
      <c r="F309" s="18">
        <f t="shared" si="10"/>
        <v>-0.15309335966148713</v>
      </c>
      <c r="G309" s="18"/>
      <c r="H309" s="12">
        <f t="shared" si="11"/>
        <v>1.4398351957237898</v>
      </c>
      <c r="J309">
        <v>1.4398351957237898</v>
      </c>
      <c r="K309">
        <v>-0.15309335966148713</v>
      </c>
    </row>
    <row r="310" spans="4:11" x14ac:dyDescent="0.3">
      <c r="D310" s="12"/>
      <c r="E310" s="12"/>
      <c r="F310" s="20"/>
      <c r="G310" s="20"/>
      <c r="H310" s="12"/>
    </row>
    <row r="311" spans="4:11" x14ac:dyDescent="0.45">
      <c r="F311" s="5"/>
      <c r="G311" s="5"/>
    </row>
    <row r="312" spans="4:11" x14ac:dyDescent="0.45">
      <c r="F312" s="5"/>
      <c r="G312" s="5"/>
    </row>
    <row r="313" spans="4:11" x14ac:dyDescent="0.45">
      <c r="F313" s="5"/>
      <c r="G313" s="5"/>
    </row>
    <row r="314" spans="4:11" x14ac:dyDescent="0.45">
      <c r="F314" s="5"/>
      <c r="G314" s="5"/>
    </row>
    <row r="315" spans="4:11" x14ac:dyDescent="0.45">
      <c r="F315" s="5"/>
      <c r="G315" s="5"/>
    </row>
    <row r="316" spans="4:11" x14ac:dyDescent="0.45">
      <c r="F316" s="5"/>
      <c r="G316" s="5"/>
    </row>
    <row r="317" spans="4:11" x14ac:dyDescent="0.45">
      <c r="F317" s="5"/>
      <c r="G317" s="5"/>
    </row>
    <row r="318" spans="4:11" x14ac:dyDescent="0.45">
      <c r="F318" s="5"/>
      <c r="G318" s="5"/>
    </row>
    <row r="319" spans="4:11" x14ac:dyDescent="0.45">
      <c r="F319" s="5"/>
      <c r="G319" s="5"/>
    </row>
    <row r="320" spans="4:11" x14ac:dyDescent="0.45">
      <c r="F320" s="5"/>
      <c r="G320" s="5"/>
    </row>
    <row r="321" spans="6:7" x14ac:dyDescent="0.45">
      <c r="F321" s="5"/>
      <c r="G321" s="5"/>
    </row>
    <row r="322" spans="6:7" x14ac:dyDescent="0.45">
      <c r="F322" s="5"/>
      <c r="G322" s="5"/>
    </row>
    <row r="323" spans="6:7" x14ac:dyDescent="0.45">
      <c r="F323" s="5"/>
      <c r="G323" s="5"/>
    </row>
    <row r="324" spans="6:7" x14ac:dyDescent="0.45">
      <c r="F324" s="5"/>
      <c r="G324" s="5"/>
    </row>
    <row r="325" spans="6:7" x14ac:dyDescent="0.45">
      <c r="F325" s="5"/>
      <c r="G325" s="5"/>
    </row>
    <row r="326" spans="6:7" x14ac:dyDescent="0.45">
      <c r="F326" s="5"/>
      <c r="G326" s="5"/>
    </row>
    <row r="327" spans="6:7" x14ac:dyDescent="0.45">
      <c r="F327" s="5"/>
      <c r="G327" s="5"/>
    </row>
    <row r="328" spans="6:7" x14ac:dyDescent="0.45">
      <c r="F328" s="5"/>
      <c r="G328" s="5"/>
    </row>
    <row r="329" spans="6:7" x14ac:dyDescent="0.45">
      <c r="F329" s="5"/>
      <c r="G329" s="5"/>
    </row>
    <row r="330" spans="6:7" x14ac:dyDescent="0.45">
      <c r="F330" s="5"/>
      <c r="G330" s="5"/>
    </row>
    <row r="331" spans="6:7" x14ac:dyDescent="0.45">
      <c r="F331" s="5"/>
      <c r="G331" s="5"/>
    </row>
    <row r="332" spans="6:7" x14ac:dyDescent="0.45">
      <c r="F332" s="5"/>
      <c r="G332" s="5"/>
    </row>
    <row r="333" spans="6:7" x14ac:dyDescent="0.45">
      <c r="F333" s="5"/>
      <c r="G333" s="5"/>
    </row>
    <row r="334" spans="6:7" x14ac:dyDescent="0.45">
      <c r="F334" s="5"/>
      <c r="G334" s="5"/>
    </row>
    <row r="335" spans="6:7" x14ac:dyDescent="0.45">
      <c r="F335" s="5"/>
      <c r="G335" s="5"/>
    </row>
    <row r="336" spans="6:7" x14ac:dyDescent="0.45">
      <c r="F336" s="5"/>
      <c r="G336" s="5"/>
    </row>
    <row r="337" spans="6:7" x14ac:dyDescent="0.45">
      <c r="F337" s="5"/>
      <c r="G337" s="5"/>
    </row>
    <row r="338" spans="6:7" x14ac:dyDescent="0.45">
      <c r="F338" s="5"/>
      <c r="G338" s="5"/>
    </row>
    <row r="339" spans="6:7" x14ac:dyDescent="0.45">
      <c r="F339" s="5"/>
      <c r="G339" s="5"/>
    </row>
    <row r="340" spans="6:7" x14ac:dyDescent="0.45">
      <c r="F340" s="5"/>
      <c r="G340" s="5"/>
    </row>
    <row r="341" spans="6:7" x14ac:dyDescent="0.45">
      <c r="F341" s="5"/>
      <c r="G341" s="5"/>
    </row>
    <row r="342" spans="6:7" x14ac:dyDescent="0.45">
      <c r="F342" s="5"/>
      <c r="G342" s="5"/>
    </row>
    <row r="343" spans="6:7" x14ac:dyDescent="0.45">
      <c r="F343" s="5"/>
      <c r="G343" s="5"/>
    </row>
    <row r="344" spans="6:7" x14ac:dyDescent="0.45">
      <c r="F344" s="5"/>
      <c r="G344" s="5"/>
    </row>
    <row r="345" spans="6:7" x14ac:dyDescent="0.45">
      <c r="F345" s="5"/>
      <c r="G345" s="5"/>
    </row>
    <row r="346" spans="6:7" x14ac:dyDescent="0.45">
      <c r="F346" s="5"/>
      <c r="G346" s="5"/>
    </row>
    <row r="347" spans="6:7" x14ac:dyDescent="0.45">
      <c r="F347" s="5"/>
      <c r="G347" s="5"/>
    </row>
    <row r="348" spans="6:7" x14ac:dyDescent="0.45">
      <c r="F348" s="5"/>
      <c r="G348" s="5"/>
    </row>
    <row r="349" spans="6:7" x14ac:dyDescent="0.45">
      <c r="F349" s="5"/>
      <c r="G349" s="5"/>
    </row>
    <row r="350" spans="6:7" x14ac:dyDescent="0.45">
      <c r="F350" s="5"/>
      <c r="G350" s="5"/>
    </row>
    <row r="351" spans="6:7" x14ac:dyDescent="0.45">
      <c r="F351" s="5"/>
      <c r="G351" s="5"/>
    </row>
    <row r="352" spans="6:7" x14ac:dyDescent="0.45">
      <c r="F352" s="5"/>
      <c r="G352" s="5"/>
    </row>
    <row r="353" spans="6:7" x14ac:dyDescent="0.45">
      <c r="F353" s="5"/>
      <c r="G353" s="5"/>
    </row>
    <row r="354" spans="6:7" x14ac:dyDescent="0.45">
      <c r="F354" s="5"/>
      <c r="G354" s="5"/>
    </row>
    <row r="355" spans="6:7" x14ac:dyDescent="0.45">
      <c r="F355" s="5"/>
      <c r="G355" s="5"/>
    </row>
    <row r="356" spans="6:7" x14ac:dyDescent="0.45">
      <c r="F356" s="5"/>
      <c r="G356" s="5"/>
    </row>
    <row r="357" spans="6:7" x14ac:dyDescent="0.45">
      <c r="F357" s="5"/>
      <c r="G357" s="5"/>
    </row>
    <row r="358" spans="6:7" x14ac:dyDescent="0.45">
      <c r="F358" s="5"/>
      <c r="G358" s="5"/>
    </row>
    <row r="359" spans="6:7" x14ac:dyDescent="0.45">
      <c r="F359" s="5"/>
      <c r="G359" s="5"/>
    </row>
    <row r="360" spans="6:7" x14ac:dyDescent="0.45">
      <c r="F360" s="5"/>
      <c r="G360" s="5"/>
    </row>
    <row r="361" spans="6:7" x14ac:dyDescent="0.45">
      <c r="F361" s="5"/>
      <c r="G361" s="5"/>
    </row>
    <row r="362" spans="6:7" x14ac:dyDescent="0.45">
      <c r="F362" s="5"/>
      <c r="G362" s="5"/>
    </row>
    <row r="363" spans="6:7" x14ac:dyDescent="0.45">
      <c r="F363" s="5"/>
      <c r="G363" s="5"/>
    </row>
    <row r="364" spans="6:7" x14ac:dyDescent="0.45">
      <c r="F364" s="5"/>
      <c r="G364" s="5"/>
    </row>
    <row r="365" spans="6:7" x14ac:dyDescent="0.45">
      <c r="F365" s="5"/>
      <c r="G365" s="5"/>
    </row>
    <row r="366" spans="6:7" x14ac:dyDescent="0.45">
      <c r="F366" s="5"/>
      <c r="G366" s="5"/>
    </row>
    <row r="367" spans="6:7" x14ac:dyDescent="0.45">
      <c r="F367" s="5"/>
      <c r="G367" s="5"/>
    </row>
    <row r="368" spans="6:7" x14ac:dyDescent="0.45">
      <c r="F368" s="5"/>
      <c r="G368" s="5"/>
    </row>
    <row r="369" spans="6:7" x14ac:dyDescent="0.45">
      <c r="F369" s="5"/>
      <c r="G369" s="5"/>
    </row>
    <row r="370" spans="6:7" x14ac:dyDescent="0.45">
      <c r="F370" s="5"/>
      <c r="G370" s="5"/>
    </row>
    <row r="371" spans="6:7" x14ac:dyDescent="0.45">
      <c r="F371" s="5"/>
      <c r="G371" s="5"/>
    </row>
    <row r="372" spans="6:7" x14ac:dyDescent="0.45">
      <c r="F372" s="5"/>
      <c r="G372" s="5"/>
    </row>
    <row r="373" spans="6:7" x14ac:dyDescent="0.45">
      <c r="F373" s="5"/>
      <c r="G373" s="5"/>
    </row>
    <row r="374" spans="6:7" x14ac:dyDescent="0.45">
      <c r="F374" s="5"/>
      <c r="G374" s="5"/>
    </row>
    <row r="375" spans="6:7" x14ac:dyDescent="0.45">
      <c r="F375" s="5"/>
      <c r="G375" s="5"/>
    </row>
    <row r="376" spans="6:7" x14ac:dyDescent="0.45">
      <c r="F376" s="5"/>
      <c r="G376" s="5"/>
    </row>
    <row r="377" spans="6:7" x14ac:dyDescent="0.45">
      <c r="F377" s="5"/>
      <c r="G377" s="5"/>
    </row>
    <row r="378" spans="6:7" x14ac:dyDescent="0.45">
      <c r="F378" s="5"/>
      <c r="G378" s="5"/>
    </row>
    <row r="379" spans="6:7" x14ac:dyDescent="0.45">
      <c r="F379" s="5"/>
      <c r="G379" s="5"/>
    </row>
    <row r="380" spans="6:7" x14ac:dyDescent="0.45">
      <c r="F380" s="5"/>
      <c r="G380" s="5"/>
    </row>
    <row r="381" spans="6:7" x14ac:dyDescent="0.45">
      <c r="F381" s="5"/>
      <c r="G381" s="5"/>
    </row>
    <row r="382" spans="6:7" x14ac:dyDescent="0.45">
      <c r="F382" s="5"/>
      <c r="G382" s="5"/>
    </row>
    <row r="383" spans="6:7" x14ac:dyDescent="0.45">
      <c r="F383" s="5"/>
      <c r="G383" s="5"/>
    </row>
    <row r="384" spans="6:7" x14ac:dyDescent="0.45">
      <c r="F384" s="5"/>
      <c r="G384" s="5"/>
    </row>
    <row r="385" spans="6:7" x14ac:dyDescent="0.45">
      <c r="F385" s="5"/>
      <c r="G385" s="5"/>
    </row>
    <row r="386" spans="6:7" x14ac:dyDescent="0.45">
      <c r="F386" s="5"/>
      <c r="G386" s="5"/>
    </row>
    <row r="387" spans="6:7" x14ac:dyDescent="0.45">
      <c r="F387" s="5"/>
      <c r="G387" s="5"/>
    </row>
    <row r="388" spans="6:7" x14ac:dyDescent="0.45">
      <c r="F388" s="5"/>
      <c r="G388" s="5"/>
    </row>
    <row r="389" spans="6:7" x14ac:dyDescent="0.45">
      <c r="F389" s="5"/>
      <c r="G389" s="5"/>
    </row>
    <row r="390" spans="6:7" x14ac:dyDescent="0.45">
      <c r="F390" s="5"/>
      <c r="G390" s="5"/>
    </row>
    <row r="391" spans="6:7" x14ac:dyDescent="0.45">
      <c r="F391" s="5"/>
      <c r="G391" s="5"/>
    </row>
    <row r="392" spans="6:7" x14ac:dyDescent="0.45">
      <c r="F392" s="5"/>
      <c r="G392" s="5"/>
    </row>
    <row r="393" spans="6:7" x14ac:dyDescent="0.45">
      <c r="F393" s="5"/>
      <c r="G393" s="5"/>
    </row>
    <row r="394" spans="6:7" x14ac:dyDescent="0.45">
      <c r="F394" s="5"/>
      <c r="G394" s="5"/>
    </row>
    <row r="395" spans="6:7" x14ac:dyDescent="0.45">
      <c r="F395" s="5"/>
      <c r="G395" s="5"/>
    </row>
    <row r="396" spans="6:7" x14ac:dyDescent="0.45">
      <c r="F396" s="5"/>
      <c r="G396" s="5"/>
    </row>
    <row r="397" spans="6:7" x14ac:dyDescent="0.45">
      <c r="F397" s="5"/>
      <c r="G397" s="5"/>
    </row>
    <row r="398" spans="6:7" x14ac:dyDescent="0.45">
      <c r="F398" s="5"/>
      <c r="G398" s="5"/>
    </row>
    <row r="399" spans="6:7" x14ac:dyDescent="0.45">
      <c r="F399" s="5"/>
      <c r="G399" s="5"/>
    </row>
    <row r="400" spans="6:7" x14ac:dyDescent="0.45">
      <c r="F400" s="5"/>
      <c r="G400" s="5"/>
    </row>
    <row r="401" spans="6:7" x14ac:dyDescent="0.45">
      <c r="F401" s="5"/>
      <c r="G401" s="5"/>
    </row>
    <row r="402" spans="6:7" x14ac:dyDescent="0.45">
      <c r="F402" s="5"/>
      <c r="G402" s="5"/>
    </row>
    <row r="403" spans="6:7" x14ac:dyDescent="0.45">
      <c r="F403" s="5"/>
      <c r="G403" s="5"/>
    </row>
    <row r="404" spans="6:7" x14ac:dyDescent="0.45">
      <c r="F404" s="5"/>
      <c r="G404" s="5"/>
    </row>
    <row r="405" spans="6:7" x14ac:dyDescent="0.45">
      <c r="F405" s="5"/>
      <c r="G405" s="5"/>
    </row>
    <row r="406" spans="6:7" x14ac:dyDescent="0.45">
      <c r="F406" s="5"/>
      <c r="G406" s="5"/>
    </row>
    <row r="407" spans="6:7" x14ac:dyDescent="0.45">
      <c r="F407" s="5"/>
      <c r="G407" s="5"/>
    </row>
    <row r="408" spans="6:7" x14ac:dyDescent="0.45">
      <c r="F408" s="5"/>
      <c r="G408" s="5"/>
    </row>
    <row r="409" spans="6:7" x14ac:dyDescent="0.45">
      <c r="F409" s="5"/>
      <c r="G409" s="5"/>
    </row>
    <row r="410" spans="6:7" x14ac:dyDescent="0.45">
      <c r="F410" s="5"/>
      <c r="G410" s="5"/>
    </row>
    <row r="411" spans="6:7" x14ac:dyDescent="0.45">
      <c r="F411" s="5"/>
      <c r="G411" s="5"/>
    </row>
    <row r="412" spans="6:7" x14ac:dyDescent="0.45">
      <c r="F412" s="5"/>
      <c r="G412" s="5"/>
    </row>
    <row r="413" spans="6:7" x14ac:dyDescent="0.45">
      <c r="F413" s="5"/>
      <c r="G413" s="5"/>
    </row>
    <row r="414" spans="6:7" x14ac:dyDescent="0.45">
      <c r="F414" s="5"/>
      <c r="G414" s="5"/>
    </row>
    <row r="415" spans="6:7" x14ac:dyDescent="0.45">
      <c r="F415" s="5"/>
      <c r="G415" s="5"/>
    </row>
    <row r="416" spans="6:7" x14ac:dyDescent="0.45">
      <c r="F416" s="5"/>
      <c r="G416" s="5"/>
    </row>
    <row r="417" spans="6:7" x14ac:dyDescent="0.45">
      <c r="F417" s="5"/>
      <c r="G417" s="5"/>
    </row>
    <row r="418" spans="6:7" x14ac:dyDescent="0.45">
      <c r="F418" s="5"/>
      <c r="G418" s="5"/>
    </row>
    <row r="419" spans="6:7" x14ac:dyDescent="0.45">
      <c r="F419" s="5"/>
      <c r="G419" s="5"/>
    </row>
    <row r="420" spans="6:7" x14ac:dyDescent="0.45">
      <c r="F420" s="5"/>
      <c r="G420" s="5"/>
    </row>
    <row r="421" spans="6:7" x14ac:dyDescent="0.45">
      <c r="F421" s="5"/>
      <c r="G421" s="5"/>
    </row>
    <row r="422" spans="6:7" x14ac:dyDescent="0.45">
      <c r="F422" s="5"/>
      <c r="G422" s="5"/>
    </row>
    <row r="423" spans="6:7" x14ac:dyDescent="0.45">
      <c r="F423" s="5"/>
      <c r="G423" s="5"/>
    </row>
    <row r="424" spans="6:7" x14ac:dyDescent="0.45">
      <c r="F424" s="5"/>
      <c r="G424" s="5"/>
    </row>
    <row r="425" spans="6:7" x14ac:dyDescent="0.45">
      <c r="F425" s="5"/>
      <c r="G425" s="5"/>
    </row>
    <row r="426" spans="6:7" x14ac:dyDescent="0.45">
      <c r="F426" s="5"/>
      <c r="G426" s="5"/>
    </row>
    <row r="427" spans="6:7" x14ac:dyDescent="0.45">
      <c r="F427" s="5"/>
      <c r="G427" s="5"/>
    </row>
    <row r="428" spans="6:7" x14ac:dyDescent="0.45">
      <c r="F428" s="5"/>
      <c r="G428" s="5"/>
    </row>
    <row r="429" spans="6:7" x14ac:dyDescent="0.45">
      <c r="F429" s="5"/>
      <c r="G429" s="5"/>
    </row>
    <row r="430" spans="6:7" x14ac:dyDescent="0.45">
      <c r="F430" s="5"/>
      <c r="G430" s="5"/>
    </row>
    <row r="431" spans="6:7" x14ac:dyDescent="0.45">
      <c r="F431" s="5"/>
      <c r="G431" s="5"/>
    </row>
    <row r="432" spans="6:7" x14ac:dyDescent="0.45">
      <c r="F432" s="5"/>
      <c r="G432" s="5"/>
    </row>
    <row r="433" spans="6:7" x14ac:dyDescent="0.45">
      <c r="F433" s="5"/>
      <c r="G433" s="5"/>
    </row>
    <row r="434" spans="6:7" x14ac:dyDescent="0.45">
      <c r="F434" s="5"/>
      <c r="G434" s="5"/>
    </row>
    <row r="435" spans="6:7" x14ac:dyDescent="0.45">
      <c r="F435" s="5"/>
      <c r="G435" s="5"/>
    </row>
    <row r="436" spans="6:7" x14ac:dyDescent="0.45">
      <c r="F436" s="5"/>
      <c r="G436" s="5"/>
    </row>
    <row r="437" spans="6:7" x14ac:dyDescent="0.45">
      <c r="F437" s="5"/>
      <c r="G437" s="5"/>
    </row>
    <row r="438" spans="6:7" x14ac:dyDescent="0.45">
      <c r="F438" s="5"/>
      <c r="G438" s="5"/>
    </row>
    <row r="439" spans="6:7" x14ac:dyDescent="0.45">
      <c r="F439" s="5"/>
      <c r="G439" s="5"/>
    </row>
    <row r="440" spans="6:7" x14ac:dyDescent="0.45">
      <c r="F440" s="5"/>
      <c r="G440" s="5"/>
    </row>
    <row r="441" spans="6:7" x14ac:dyDescent="0.45">
      <c r="F441" s="5"/>
      <c r="G441" s="5"/>
    </row>
    <row r="442" spans="6:7" x14ac:dyDescent="0.45">
      <c r="F442" s="5"/>
      <c r="G442" s="5"/>
    </row>
    <row r="443" spans="6:7" x14ac:dyDescent="0.45">
      <c r="F443" s="5"/>
      <c r="G443" s="5"/>
    </row>
    <row r="444" spans="6:7" x14ac:dyDescent="0.45">
      <c r="F444" s="5"/>
      <c r="G444" s="5"/>
    </row>
    <row r="445" spans="6:7" x14ac:dyDescent="0.45">
      <c r="F445" s="5"/>
      <c r="G445" s="5"/>
    </row>
    <row r="446" spans="6:7" x14ac:dyDescent="0.45">
      <c r="F446" s="5"/>
      <c r="G446" s="5"/>
    </row>
    <row r="447" spans="6:7" x14ac:dyDescent="0.45">
      <c r="F447" s="5"/>
      <c r="G447" s="5"/>
    </row>
    <row r="448" spans="6:7" x14ac:dyDescent="0.45">
      <c r="F448" s="5"/>
      <c r="G448" s="5"/>
    </row>
    <row r="449" spans="6:7" x14ac:dyDescent="0.45">
      <c r="F449" s="5"/>
      <c r="G449" s="5"/>
    </row>
    <row r="450" spans="6:7" x14ac:dyDescent="0.45">
      <c r="F450" s="5"/>
      <c r="G450" s="5"/>
    </row>
    <row r="451" spans="6:7" x14ac:dyDescent="0.45">
      <c r="F451" s="5"/>
      <c r="G451" s="5"/>
    </row>
    <row r="452" spans="6:7" x14ac:dyDescent="0.45">
      <c r="F452" s="5"/>
      <c r="G452" s="5"/>
    </row>
    <row r="453" spans="6:7" x14ac:dyDescent="0.45">
      <c r="F453" s="5"/>
      <c r="G453" s="5"/>
    </row>
    <row r="454" spans="6:7" x14ac:dyDescent="0.45">
      <c r="F454" s="5"/>
      <c r="G454" s="5"/>
    </row>
    <row r="455" spans="6:7" x14ac:dyDescent="0.45">
      <c r="F455" s="5"/>
      <c r="G455" s="5"/>
    </row>
    <row r="456" spans="6:7" x14ac:dyDescent="0.45">
      <c r="F456" s="5"/>
      <c r="G456" s="5"/>
    </row>
    <row r="457" spans="6:7" x14ac:dyDescent="0.45">
      <c r="F457" s="5"/>
      <c r="G457" s="5"/>
    </row>
    <row r="458" spans="6:7" x14ac:dyDescent="0.45">
      <c r="F458" s="5"/>
      <c r="G458" s="5"/>
    </row>
    <row r="459" spans="6:7" x14ac:dyDescent="0.45">
      <c r="F459" s="5"/>
      <c r="G459" s="5"/>
    </row>
    <row r="460" spans="6:7" x14ac:dyDescent="0.45">
      <c r="F460" s="5"/>
      <c r="G460" s="5"/>
    </row>
    <row r="461" spans="6:7" x14ac:dyDescent="0.45">
      <c r="F461" s="5"/>
      <c r="G461" s="5"/>
    </row>
    <row r="462" spans="6:7" x14ac:dyDescent="0.45">
      <c r="F462" s="5"/>
      <c r="G462" s="5"/>
    </row>
    <row r="463" spans="6:7" x14ac:dyDescent="0.45">
      <c r="F463" s="5"/>
      <c r="G463" s="5"/>
    </row>
    <row r="464" spans="6:7" x14ac:dyDescent="0.45">
      <c r="F464" s="5"/>
      <c r="G464" s="5"/>
    </row>
    <row r="465" spans="6:7" x14ac:dyDescent="0.45">
      <c r="F465" s="5"/>
      <c r="G465" s="5"/>
    </row>
    <row r="466" spans="6:7" x14ac:dyDescent="0.45">
      <c r="F466" s="5"/>
      <c r="G466" s="5"/>
    </row>
    <row r="467" spans="6:7" x14ac:dyDescent="0.45">
      <c r="F467" s="5"/>
      <c r="G467" s="5"/>
    </row>
    <row r="468" spans="6:7" x14ac:dyDescent="0.45">
      <c r="F468" s="5"/>
      <c r="G468" s="5"/>
    </row>
    <row r="469" spans="6:7" x14ac:dyDescent="0.45">
      <c r="F469" s="5"/>
      <c r="G469" s="5"/>
    </row>
    <row r="470" spans="6:7" x14ac:dyDescent="0.45">
      <c r="F470" s="5"/>
      <c r="G470" s="5"/>
    </row>
    <row r="471" spans="6:7" x14ac:dyDescent="0.45">
      <c r="F471" s="5"/>
      <c r="G471" s="5"/>
    </row>
    <row r="472" spans="6:7" x14ac:dyDescent="0.45">
      <c r="F472" s="5"/>
      <c r="G472" s="5"/>
    </row>
    <row r="473" spans="6:7" x14ac:dyDescent="0.45">
      <c r="F473" s="5"/>
      <c r="G473" s="5"/>
    </row>
    <row r="474" spans="6:7" x14ac:dyDescent="0.45">
      <c r="F474" s="5"/>
      <c r="G474" s="5"/>
    </row>
    <row r="475" spans="6:7" x14ac:dyDescent="0.45">
      <c r="F475" s="5"/>
      <c r="G475" s="5"/>
    </row>
    <row r="476" spans="6:7" x14ac:dyDescent="0.45">
      <c r="F476" s="5"/>
      <c r="G476" s="5"/>
    </row>
    <row r="477" spans="6:7" x14ac:dyDescent="0.45">
      <c r="F477" s="5"/>
      <c r="G477" s="5"/>
    </row>
    <row r="478" spans="6:7" x14ac:dyDescent="0.45">
      <c r="F478" s="5"/>
      <c r="G478" s="5"/>
    </row>
    <row r="479" spans="6:7" x14ac:dyDescent="0.45">
      <c r="F479" s="5"/>
      <c r="G479" s="5"/>
    </row>
    <row r="480" spans="6:7" x14ac:dyDescent="0.45">
      <c r="F480" s="5"/>
      <c r="G480" s="5"/>
    </row>
    <row r="481" spans="6:7" x14ac:dyDescent="0.45">
      <c r="F481" s="5"/>
      <c r="G481" s="5"/>
    </row>
    <row r="482" spans="6:7" x14ac:dyDescent="0.45">
      <c r="F482" s="5"/>
      <c r="G482" s="5"/>
    </row>
    <row r="483" spans="6:7" x14ac:dyDescent="0.45">
      <c r="F483" s="5"/>
      <c r="G483" s="5"/>
    </row>
    <row r="484" spans="6:7" x14ac:dyDescent="0.45">
      <c r="F484" s="5"/>
      <c r="G484" s="5"/>
    </row>
    <row r="485" spans="6:7" x14ac:dyDescent="0.45">
      <c r="F485" s="5"/>
      <c r="G485" s="5"/>
    </row>
    <row r="486" spans="6:7" x14ac:dyDescent="0.45">
      <c r="F486" s="5"/>
      <c r="G486" s="5"/>
    </row>
    <row r="487" spans="6:7" x14ac:dyDescent="0.45">
      <c r="F487" s="5"/>
      <c r="G487" s="5"/>
    </row>
    <row r="488" spans="6:7" x14ac:dyDescent="0.45">
      <c r="F488" s="5"/>
      <c r="G488" s="5"/>
    </row>
    <row r="489" spans="6:7" x14ac:dyDescent="0.45">
      <c r="F489" s="5"/>
      <c r="G489" s="5"/>
    </row>
    <row r="490" spans="6:7" x14ac:dyDescent="0.45">
      <c r="F490" s="5"/>
      <c r="G490" s="5"/>
    </row>
    <row r="491" spans="6:7" x14ac:dyDescent="0.45">
      <c r="F491" s="5"/>
      <c r="G491" s="5"/>
    </row>
    <row r="492" spans="6:7" x14ac:dyDescent="0.45">
      <c r="F492" s="5"/>
      <c r="G492" s="5"/>
    </row>
    <row r="493" spans="6:7" x14ac:dyDescent="0.45">
      <c r="F493" s="5"/>
      <c r="G493" s="5"/>
    </row>
    <row r="494" spans="6:7" x14ac:dyDescent="0.45">
      <c r="F494" s="5"/>
      <c r="G494" s="5"/>
    </row>
    <row r="495" spans="6:7" x14ac:dyDescent="0.45">
      <c r="F495" s="5"/>
      <c r="G495" s="5"/>
    </row>
    <row r="496" spans="6:7" x14ac:dyDescent="0.45">
      <c r="F496" s="5"/>
      <c r="G496" s="5"/>
    </row>
    <row r="497" spans="6:7" x14ac:dyDescent="0.45">
      <c r="F497" s="5"/>
      <c r="G497" s="5"/>
    </row>
    <row r="498" spans="6:7" x14ac:dyDescent="0.45">
      <c r="F498" s="5"/>
      <c r="G498" s="5"/>
    </row>
    <row r="499" spans="6:7" x14ac:dyDescent="0.45">
      <c r="F499" s="5"/>
      <c r="G499" s="5"/>
    </row>
    <row r="500" spans="6:7" x14ac:dyDescent="0.45">
      <c r="F500" s="5"/>
      <c r="G500" s="5"/>
    </row>
    <row r="501" spans="6:7" x14ac:dyDescent="0.45">
      <c r="F501" s="5"/>
      <c r="G501" s="5"/>
    </row>
    <row r="502" spans="6:7" x14ac:dyDescent="0.45">
      <c r="F502" s="5"/>
      <c r="G502" s="5"/>
    </row>
    <row r="503" spans="6:7" x14ac:dyDescent="0.45">
      <c r="F503" s="5"/>
      <c r="G503" s="5"/>
    </row>
    <row r="504" spans="6:7" x14ac:dyDescent="0.45">
      <c r="F504" s="5"/>
      <c r="G504" s="5"/>
    </row>
    <row r="505" spans="6:7" x14ac:dyDescent="0.45">
      <c r="F505" s="5"/>
      <c r="G505" s="5"/>
    </row>
    <row r="506" spans="6:7" x14ac:dyDescent="0.45">
      <c r="F506" s="5"/>
      <c r="G506" s="5"/>
    </row>
    <row r="507" spans="6:7" x14ac:dyDescent="0.45">
      <c r="F507" s="5"/>
      <c r="G507" s="5"/>
    </row>
    <row r="508" spans="6:7" x14ac:dyDescent="0.45">
      <c r="F508" s="5"/>
      <c r="G508" s="5"/>
    </row>
    <row r="509" spans="6:7" x14ac:dyDescent="0.45">
      <c r="F509" s="5"/>
      <c r="G509" s="5"/>
    </row>
    <row r="510" spans="6:7" x14ac:dyDescent="0.45">
      <c r="F510" s="5"/>
      <c r="G510" s="5"/>
    </row>
    <row r="511" spans="6:7" x14ac:dyDescent="0.45">
      <c r="F511" s="5"/>
      <c r="G511" s="5"/>
    </row>
    <row r="512" spans="6:7" x14ac:dyDescent="0.45">
      <c r="F512" s="5"/>
      <c r="G512" s="5"/>
    </row>
    <row r="513" spans="6:7" x14ac:dyDescent="0.45">
      <c r="F513" s="5"/>
      <c r="G513" s="5"/>
    </row>
    <row r="514" spans="6:7" x14ac:dyDescent="0.45">
      <c r="F514" s="5"/>
      <c r="G514" s="5"/>
    </row>
    <row r="515" spans="6:7" x14ac:dyDescent="0.45">
      <c r="F515" s="5"/>
      <c r="G515" s="5"/>
    </row>
    <row r="516" spans="6:7" x14ac:dyDescent="0.45">
      <c r="F516" s="5"/>
      <c r="G516" s="5"/>
    </row>
    <row r="517" spans="6:7" x14ac:dyDescent="0.45">
      <c r="F517" s="5"/>
      <c r="G517" s="5"/>
    </row>
    <row r="518" spans="6:7" x14ac:dyDescent="0.45">
      <c r="F518" s="5"/>
      <c r="G518" s="5"/>
    </row>
    <row r="519" spans="6:7" x14ac:dyDescent="0.45">
      <c r="F519" s="5"/>
      <c r="G519" s="5"/>
    </row>
    <row r="520" spans="6:7" x14ac:dyDescent="0.45">
      <c r="F520" s="5"/>
      <c r="G520" s="5"/>
    </row>
    <row r="521" spans="6:7" x14ac:dyDescent="0.45">
      <c r="F521" s="5"/>
      <c r="G521" s="5"/>
    </row>
    <row r="522" spans="6:7" x14ac:dyDescent="0.45">
      <c r="F522" s="5"/>
      <c r="G522" s="5"/>
    </row>
    <row r="523" spans="6:7" x14ac:dyDescent="0.45">
      <c r="F523" s="5"/>
      <c r="G523" s="5"/>
    </row>
    <row r="524" spans="6:7" x14ac:dyDescent="0.45">
      <c r="F524" s="5"/>
      <c r="G524" s="5"/>
    </row>
    <row r="525" spans="6:7" x14ac:dyDescent="0.45">
      <c r="F525" s="5"/>
      <c r="G525" s="5"/>
    </row>
    <row r="526" spans="6:7" x14ac:dyDescent="0.45">
      <c r="F526" s="5"/>
      <c r="G526" s="5"/>
    </row>
    <row r="527" spans="6:7" x14ac:dyDescent="0.45">
      <c r="F527" s="5"/>
      <c r="G527" s="5"/>
    </row>
    <row r="528" spans="6:7" x14ac:dyDescent="0.45">
      <c r="F528" s="5"/>
      <c r="G528" s="5"/>
    </row>
    <row r="529" spans="6:7" x14ac:dyDescent="0.45">
      <c r="F529" s="5"/>
      <c r="G529" s="5"/>
    </row>
    <row r="530" spans="6:7" x14ac:dyDescent="0.45">
      <c r="F530" s="5"/>
      <c r="G530" s="5"/>
    </row>
    <row r="531" spans="6:7" x14ac:dyDescent="0.45">
      <c r="F531" s="5"/>
      <c r="G531" s="5"/>
    </row>
    <row r="532" spans="6:7" x14ac:dyDescent="0.45">
      <c r="F532" s="5"/>
      <c r="G532" s="5"/>
    </row>
    <row r="533" spans="6:7" x14ac:dyDescent="0.45">
      <c r="F533" s="5"/>
      <c r="G533" s="5"/>
    </row>
    <row r="534" spans="6:7" x14ac:dyDescent="0.45">
      <c r="F534" s="5"/>
      <c r="G534" s="5"/>
    </row>
    <row r="535" spans="6:7" x14ac:dyDescent="0.45">
      <c r="F535" s="5"/>
      <c r="G535" s="5"/>
    </row>
    <row r="536" spans="6:7" x14ac:dyDescent="0.45">
      <c r="F536" s="5"/>
      <c r="G536" s="5"/>
    </row>
    <row r="537" spans="6:7" x14ac:dyDescent="0.45">
      <c r="F537" s="5"/>
      <c r="G537" s="5"/>
    </row>
    <row r="538" spans="6:7" x14ac:dyDescent="0.45">
      <c r="F538" s="5"/>
      <c r="G538" s="5"/>
    </row>
    <row r="539" spans="6:7" x14ac:dyDescent="0.45">
      <c r="F539" s="5"/>
      <c r="G539" s="5"/>
    </row>
    <row r="540" spans="6:7" x14ac:dyDescent="0.45">
      <c r="F540" s="5"/>
      <c r="G540" s="5"/>
    </row>
    <row r="541" spans="6:7" x14ac:dyDescent="0.45">
      <c r="F541" s="5"/>
      <c r="G541" s="5"/>
    </row>
    <row r="542" spans="6:7" x14ac:dyDescent="0.45">
      <c r="F542" s="5"/>
      <c r="G542" s="5"/>
    </row>
    <row r="543" spans="6:7" x14ac:dyDescent="0.45">
      <c r="F543" s="5"/>
      <c r="G543" s="5"/>
    </row>
    <row r="544" spans="6:7" x14ac:dyDescent="0.45">
      <c r="F544" s="5"/>
      <c r="G544" s="5"/>
    </row>
    <row r="545" spans="6:7" x14ac:dyDescent="0.45">
      <c r="F545" s="5"/>
      <c r="G545" s="5"/>
    </row>
    <row r="546" spans="6:7" x14ac:dyDescent="0.45">
      <c r="F546" s="5"/>
      <c r="G546" s="5"/>
    </row>
    <row r="547" spans="6:7" x14ac:dyDescent="0.45">
      <c r="F547" s="5"/>
      <c r="G547" s="5"/>
    </row>
    <row r="548" spans="6:7" x14ac:dyDescent="0.45">
      <c r="F548" s="5"/>
      <c r="G548" s="5"/>
    </row>
    <row r="549" spans="6:7" x14ac:dyDescent="0.45">
      <c r="F549" s="5"/>
      <c r="G549" s="5"/>
    </row>
    <row r="550" spans="6:7" x14ac:dyDescent="0.45">
      <c r="F550" s="5"/>
      <c r="G550" s="5"/>
    </row>
    <row r="551" spans="6:7" x14ac:dyDescent="0.45">
      <c r="F551" s="5"/>
      <c r="G551" s="5"/>
    </row>
    <row r="552" spans="6:7" x14ac:dyDescent="0.45">
      <c r="F552" s="5"/>
      <c r="G552" s="5"/>
    </row>
    <row r="553" spans="6:7" x14ac:dyDescent="0.45">
      <c r="F553" s="5"/>
      <c r="G553" s="5"/>
    </row>
    <row r="554" spans="6:7" x14ac:dyDescent="0.45">
      <c r="F554" s="5"/>
      <c r="G554" s="5"/>
    </row>
    <row r="555" spans="6:7" x14ac:dyDescent="0.45">
      <c r="F555" s="5"/>
      <c r="G555" s="5"/>
    </row>
    <row r="556" spans="6:7" x14ac:dyDescent="0.45">
      <c r="F556" s="5"/>
      <c r="G556" s="5"/>
    </row>
    <row r="557" spans="6:7" x14ac:dyDescent="0.45">
      <c r="F557" s="5"/>
      <c r="G557" s="5"/>
    </row>
    <row r="558" spans="6:7" x14ac:dyDescent="0.45">
      <c r="F558" s="5"/>
      <c r="G558" s="5"/>
    </row>
    <row r="559" spans="6:7" x14ac:dyDescent="0.45">
      <c r="F559" s="5"/>
      <c r="G559" s="5"/>
    </row>
    <row r="560" spans="6:7" x14ac:dyDescent="0.45">
      <c r="F560" s="5"/>
      <c r="G560" s="5"/>
    </row>
    <row r="561" spans="6:7" x14ac:dyDescent="0.45">
      <c r="F561" s="5"/>
      <c r="G561" s="5"/>
    </row>
    <row r="562" spans="6:7" x14ac:dyDescent="0.45">
      <c r="F562" s="5"/>
      <c r="G562" s="5"/>
    </row>
    <row r="563" spans="6:7" x14ac:dyDescent="0.45">
      <c r="F563" s="5"/>
      <c r="G563" s="5"/>
    </row>
    <row r="564" spans="6:7" x14ac:dyDescent="0.45">
      <c r="F564" s="5"/>
      <c r="G564" s="5"/>
    </row>
    <row r="565" spans="6:7" x14ac:dyDescent="0.45">
      <c r="F565" s="5"/>
      <c r="G565" s="5"/>
    </row>
    <row r="566" spans="6:7" x14ac:dyDescent="0.45">
      <c r="F566" s="5"/>
      <c r="G566" s="5"/>
    </row>
    <row r="567" spans="6:7" x14ac:dyDescent="0.45">
      <c r="F567" s="5"/>
      <c r="G567" s="5"/>
    </row>
    <row r="568" spans="6:7" x14ac:dyDescent="0.45">
      <c r="F568" s="5"/>
      <c r="G568" s="5"/>
    </row>
    <row r="569" spans="6:7" x14ac:dyDescent="0.45">
      <c r="F569" s="5"/>
      <c r="G569" s="5"/>
    </row>
    <row r="570" spans="6:7" x14ac:dyDescent="0.45">
      <c r="F570" s="5"/>
      <c r="G570" s="5"/>
    </row>
    <row r="571" spans="6:7" x14ac:dyDescent="0.45">
      <c r="F571" s="5"/>
      <c r="G571" s="5"/>
    </row>
    <row r="572" spans="6:7" x14ac:dyDescent="0.45">
      <c r="F572" s="5"/>
      <c r="G572" s="5"/>
    </row>
    <row r="573" spans="6:7" x14ac:dyDescent="0.45">
      <c r="F573" s="5"/>
      <c r="G573" s="5"/>
    </row>
    <row r="574" spans="6:7" x14ac:dyDescent="0.45">
      <c r="F574" s="5"/>
      <c r="G574" s="5"/>
    </row>
    <row r="575" spans="6:7" x14ac:dyDescent="0.45">
      <c r="F575" s="5"/>
      <c r="G575" s="5"/>
    </row>
    <row r="576" spans="6:7" x14ac:dyDescent="0.45">
      <c r="F576" s="5"/>
      <c r="G576" s="5"/>
    </row>
    <row r="577" spans="6:7" x14ac:dyDescent="0.45">
      <c r="F577" s="5"/>
      <c r="G577" s="5"/>
    </row>
    <row r="578" spans="6:7" x14ac:dyDescent="0.45">
      <c r="F578" s="5"/>
      <c r="G578" s="5"/>
    </row>
    <row r="579" spans="6:7" x14ac:dyDescent="0.45">
      <c r="F579" s="5"/>
      <c r="G579" s="5"/>
    </row>
    <row r="580" spans="6:7" x14ac:dyDescent="0.45">
      <c r="F580" s="5"/>
      <c r="G580" s="5"/>
    </row>
    <row r="581" spans="6:7" x14ac:dyDescent="0.45">
      <c r="F581" s="5"/>
      <c r="G581" s="5"/>
    </row>
    <row r="582" spans="6:7" x14ac:dyDescent="0.45">
      <c r="F582" s="5"/>
      <c r="G582" s="5"/>
    </row>
    <row r="583" spans="6:7" x14ac:dyDescent="0.45">
      <c r="F583" s="5"/>
      <c r="G583" s="5"/>
    </row>
    <row r="584" spans="6:7" x14ac:dyDescent="0.45">
      <c r="F584" s="5"/>
      <c r="G584" s="5"/>
    </row>
    <row r="585" spans="6:7" x14ac:dyDescent="0.45">
      <c r="F585" s="5"/>
      <c r="G585" s="5"/>
    </row>
    <row r="586" spans="6:7" x14ac:dyDescent="0.45">
      <c r="F586" s="5"/>
      <c r="G586" s="5"/>
    </row>
    <row r="587" spans="6:7" x14ac:dyDescent="0.45">
      <c r="F587" s="5"/>
      <c r="G587" s="5"/>
    </row>
    <row r="588" spans="6:7" x14ac:dyDescent="0.45">
      <c r="F588" s="5"/>
      <c r="G588" s="5"/>
    </row>
    <row r="589" spans="6:7" x14ac:dyDescent="0.45">
      <c r="F589" s="5"/>
      <c r="G589" s="5"/>
    </row>
    <row r="590" spans="6:7" x14ac:dyDescent="0.45">
      <c r="F590" s="5"/>
      <c r="G590" s="5"/>
    </row>
    <row r="591" spans="6:7" x14ac:dyDescent="0.45">
      <c r="F591" s="5"/>
      <c r="G591" s="5"/>
    </row>
    <row r="592" spans="6:7" x14ac:dyDescent="0.45">
      <c r="F592" s="5"/>
      <c r="G592" s="5"/>
    </row>
    <row r="593" spans="6:7" x14ac:dyDescent="0.45">
      <c r="F593" s="5"/>
      <c r="G593" s="5"/>
    </row>
    <row r="594" spans="6:7" x14ac:dyDescent="0.45">
      <c r="F594" s="5"/>
      <c r="G594" s="5"/>
    </row>
    <row r="595" spans="6:7" x14ac:dyDescent="0.45">
      <c r="F595" s="5"/>
      <c r="G595" s="5"/>
    </row>
    <row r="596" spans="6:7" x14ac:dyDescent="0.45">
      <c r="F596" s="5"/>
      <c r="G596" s="5"/>
    </row>
    <row r="597" spans="6:7" x14ac:dyDescent="0.45">
      <c r="F597" s="5"/>
      <c r="G597" s="5"/>
    </row>
    <row r="598" spans="6:7" x14ac:dyDescent="0.45">
      <c r="F598" s="5"/>
      <c r="G598" s="5"/>
    </row>
    <row r="599" spans="6:7" x14ac:dyDescent="0.45">
      <c r="F599" s="5"/>
      <c r="G599" s="5"/>
    </row>
    <row r="600" spans="6:7" x14ac:dyDescent="0.45">
      <c r="F600" s="5"/>
      <c r="G600" s="5"/>
    </row>
    <row r="601" spans="6:7" x14ac:dyDescent="0.45">
      <c r="F601" s="5"/>
      <c r="G601" s="5"/>
    </row>
    <row r="602" spans="6:7" x14ac:dyDescent="0.45">
      <c r="F602" s="5"/>
      <c r="G602" s="5"/>
    </row>
    <row r="603" spans="6:7" x14ac:dyDescent="0.45">
      <c r="F603" s="5"/>
      <c r="G603" s="5"/>
    </row>
    <row r="604" spans="6:7" x14ac:dyDescent="0.45">
      <c r="F604" s="5"/>
      <c r="G604" s="5"/>
    </row>
    <row r="605" spans="6:7" x14ac:dyDescent="0.45">
      <c r="F605" s="5"/>
      <c r="G605" s="5"/>
    </row>
    <row r="606" spans="6:7" x14ac:dyDescent="0.45">
      <c r="F606" s="5"/>
      <c r="G606" s="5"/>
    </row>
    <row r="607" spans="6:7" x14ac:dyDescent="0.45">
      <c r="F607" s="5"/>
      <c r="G607" s="5"/>
    </row>
    <row r="608" spans="6:7" x14ac:dyDescent="0.45">
      <c r="F608" s="5"/>
      <c r="G608" s="5"/>
    </row>
    <row r="609" spans="6:7" x14ac:dyDescent="0.45">
      <c r="F609" s="5"/>
      <c r="G609" s="5"/>
    </row>
    <row r="610" spans="6:7" x14ac:dyDescent="0.45">
      <c r="F610" s="5"/>
      <c r="G610" s="5"/>
    </row>
    <row r="611" spans="6:7" x14ac:dyDescent="0.45">
      <c r="F611" s="5"/>
      <c r="G611" s="5"/>
    </row>
    <row r="612" spans="6:7" x14ac:dyDescent="0.45">
      <c r="F612" s="5"/>
      <c r="G612" s="5"/>
    </row>
    <row r="613" spans="6:7" x14ac:dyDescent="0.45">
      <c r="F613" s="5"/>
      <c r="G613" s="5"/>
    </row>
    <row r="614" spans="6:7" x14ac:dyDescent="0.45">
      <c r="F614" s="5"/>
      <c r="G614" s="5"/>
    </row>
    <row r="615" spans="6:7" x14ac:dyDescent="0.45">
      <c r="F615" s="5"/>
      <c r="G615" s="5"/>
    </row>
    <row r="616" spans="6:7" x14ac:dyDescent="0.45">
      <c r="F616" s="5"/>
      <c r="G616" s="5"/>
    </row>
    <row r="617" spans="6:7" x14ac:dyDescent="0.45">
      <c r="F617" s="5"/>
      <c r="G617" s="5"/>
    </row>
    <row r="618" spans="6:7" x14ac:dyDescent="0.45">
      <c r="F618" s="5"/>
      <c r="G618" s="5"/>
    </row>
    <row r="619" spans="6:7" x14ac:dyDescent="0.45">
      <c r="F619" s="5"/>
      <c r="G619" s="5"/>
    </row>
    <row r="620" spans="6:7" x14ac:dyDescent="0.45">
      <c r="F620" s="5"/>
      <c r="G620" s="5"/>
    </row>
    <row r="621" spans="6:7" x14ac:dyDescent="0.45">
      <c r="F621" s="5"/>
      <c r="G621" s="5"/>
    </row>
    <row r="622" spans="6:7" x14ac:dyDescent="0.45">
      <c r="F622" s="5"/>
      <c r="G622" s="5"/>
    </row>
    <row r="623" spans="6:7" x14ac:dyDescent="0.45">
      <c r="F623" s="5"/>
      <c r="G623" s="5"/>
    </row>
    <row r="624" spans="6:7" x14ac:dyDescent="0.45">
      <c r="F624" s="5"/>
      <c r="G624" s="5"/>
    </row>
    <row r="625" spans="6:7" x14ac:dyDescent="0.45">
      <c r="F625" s="5"/>
      <c r="G625" s="5"/>
    </row>
    <row r="626" spans="6:7" x14ac:dyDescent="0.45">
      <c r="F626" s="5"/>
      <c r="G626" s="5"/>
    </row>
    <row r="627" spans="6:7" x14ac:dyDescent="0.45">
      <c r="F627" s="5"/>
      <c r="G627" s="5"/>
    </row>
    <row r="628" spans="6:7" x14ac:dyDescent="0.45">
      <c r="F628" s="5"/>
      <c r="G628" s="5"/>
    </row>
    <row r="629" spans="6:7" x14ac:dyDescent="0.45">
      <c r="F629" s="5"/>
      <c r="G629" s="5"/>
    </row>
    <row r="630" spans="6:7" x14ac:dyDescent="0.45">
      <c r="F630" s="5"/>
      <c r="G630" s="5"/>
    </row>
    <row r="631" spans="6:7" x14ac:dyDescent="0.45">
      <c r="F631" s="5"/>
      <c r="G631" s="5"/>
    </row>
    <row r="632" spans="6:7" x14ac:dyDescent="0.45">
      <c r="F632" s="5"/>
      <c r="G632" s="5"/>
    </row>
    <row r="633" spans="6:7" x14ac:dyDescent="0.45">
      <c r="F633" s="5"/>
      <c r="G633" s="5"/>
    </row>
    <row r="634" spans="6:7" x14ac:dyDescent="0.45">
      <c r="F634" s="5"/>
      <c r="G634" s="5"/>
    </row>
    <row r="635" spans="6:7" x14ac:dyDescent="0.45">
      <c r="F635" s="5"/>
      <c r="G635" s="5"/>
    </row>
    <row r="636" spans="6:7" x14ac:dyDescent="0.45">
      <c r="F636" s="5"/>
      <c r="G636" s="5"/>
    </row>
    <row r="637" spans="6:7" x14ac:dyDescent="0.45">
      <c r="F637" s="5"/>
      <c r="G637" s="5"/>
    </row>
    <row r="638" spans="6:7" x14ac:dyDescent="0.45">
      <c r="F638" s="5"/>
      <c r="G638" s="5"/>
    </row>
    <row r="639" spans="6:7" x14ac:dyDescent="0.45">
      <c r="F639" s="5"/>
      <c r="G639" s="5"/>
    </row>
    <row r="640" spans="6:7" x14ac:dyDescent="0.45">
      <c r="F640" s="5"/>
      <c r="G640" s="5"/>
    </row>
    <row r="641" spans="6:7" x14ac:dyDescent="0.45">
      <c r="F641" s="5"/>
      <c r="G641" s="5"/>
    </row>
    <row r="642" spans="6:7" x14ac:dyDescent="0.45">
      <c r="F642" s="5"/>
      <c r="G642" s="5"/>
    </row>
    <row r="643" spans="6:7" x14ac:dyDescent="0.45">
      <c r="F643" s="5"/>
      <c r="G643" s="5"/>
    </row>
    <row r="644" spans="6:7" x14ac:dyDescent="0.45">
      <c r="F644" s="5"/>
      <c r="G644" s="5"/>
    </row>
    <row r="645" spans="6:7" x14ac:dyDescent="0.45">
      <c r="F645" s="5"/>
      <c r="G645" s="5"/>
    </row>
    <row r="646" spans="6:7" x14ac:dyDescent="0.45">
      <c r="F646" s="5"/>
      <c r="G646" s="5"/>
    </row>
    <row r="647" spans="6:7" x14ac:dyDescent="0.45">
      <c r="F647" s="5"/>
      <c r="G647" s="5"/>
    </row>
    <row r="648" spans="6:7" x14ac:dyDescent="0.45">
      <c r="F648" s="5"/>
      <c r="G648" s="5"/>
    </row>
    <row r="649" spans="6:7" x14ac:dyDescent="0.45">
      <c r="F649" s="5"/>
      <c r="G649" s="5"/>
    </row>
    <row r="650" spans="6:7" x14ac:dyDescent="0.45">
      <c r="F650" s="5"/>
      <c r="G650" s="5"/>
    </row>
    <row r="651" spans="6:7" x14ac:dyDescent="0.45">
      <c r="F651" s="5"/>
      <c r="G651" s="5"/>
    </row>
    <row r="652" spans="6:7" x14ac:dyDescent="0.45">
      <c r="F652" s="5"/>
      <c r="G652" s="5"/>
    </row>
    <row r="653" spans="6:7" x14ac:dyDescent="0.45">
      <c r="F653" s="5"/>
      <c r="G653" s="5"/>
    </row>
    <row r="654" spans="6:7" x14ac:dyDescent="0.45">
      <c r="F654" s="5"/>
      <c r="G654" s="5"/>
    </row>
    <row r="655" spans="6:7" x14ac:dyDescent="0.45">
      <c r="F655" s="5"/>
      <c r="G655" s="5"/>
    </row>
    <row r="656" spans="6:7" x14ac:dyDescent="0.45">
      <c r="F656" s="5"/>
      <c r="G656" s="5"/>
    </row>
    <row r="657" spans="6:7" x14ac:dyDescent="0.45">
      <c r="F657" s="5"/>
      <c r="G657" s="5"/>
    </row>
    <row r="658" spans="6:7" x14ac:dyDescent="0.45">
      <c r="F658" s="5"/>
      <c r="G658" s="5"/>
    </row>
    <row r="659" spans="6:7" x14ac:dyDescent="0.45">
      <c r="F659" s="5"/>
      <c r="G659" s="5"/>
    </row>
    <row r="660" spans="6:7" x14ac:dyDescent="0.45">
      <c r="F660" s="5"/>
      <c r="G660" s="5"/>
    </row>
    <row r="661" spans="6:7" x14ac:dyDescent="0.45">
      <c r="F661" s="5"/>
      <c r="G661" s="5"/>
    </row>
    <row r="662" spans="6:7" x14ac:dyDescent="0.45">
      <c r="F662" s="5"/>
      <c r="G662" s="5"/>
    </row>
    <row r="663" spans="6:7" x14ac:dyDescent="0.45">
      <c r="F663" s="5"/>
      <c r="G663" s="5"/>
    </row>
    <row r="664" spans="6:7" x14ac:dyDescent="0.45">
      <c r="F664" s="5"/>
      <c r="G664" s="5"/>
    </row>
    <row r="665" spans="6:7" x14ac:dyDescent="0.45">
      <c r="F665" s="5"/>
      <c r="G665" s="5"/>
    </row>
    <row r="666" spans="6:7" x14ac:dyDescent="0.45">
      <c r="F666" s="5"/>
      <c r="G666" s="5"/>
    </row>
    <row r="667" spans="6:7" x14ac:dyDescent="0.45">
      <c r="F667" s="5"/>
      <c r="G667" s="5"/>
    </row>
    <row r="668" spans="6:7" x14ac:dyDescent="0.45">
      <c r="F668" s="5"/>
      <c r="G668" s="5"/>
    </row>
    <row r="669" spans="6:7" x14ac:dyDescent="0.45">
      <c r="F669" s="5"/>
      <c r="G669" s="5"/>
    </row>
    <row r="670" spans="6:7" x14ac:dyDescent="0.45">
      <c r="F670" s="5"/>
      <c r="G670" s="5"/>
    </row>
    <row r="671" spans="6:7" x14ac:dyDescent="0.45">
      <c r="F671" s="5"/>
      <c r="G671" s="5"/>
    </row>
    <row r="672" spans="6:7" x14ac:dyDescent="0.45">
      <c r="F672" s="5"/>
      <c r="G672" s="5"/>
    </row>
    <row r="673" spans="6:7" x14ac:dyDescent="0.45">
      <c r="F673" s="5"/>
      <c r="G673" s="5"/>
    </row>
    <row r="674" spans="6:7" x14ac:dyDescent="0.45">
      <c r="F674" s="5"/>
      <c r="G674" s="5"/>
    </row>
    <row r="675" spans="6:7" x14ac:dyDescent="0.45">
      <c r="F675" s="5"/>
      <c r="G675" s="5"/>
    </row>
    <row r="676" spans="6:7" x14ac:dyDescent="0.45">
      <c r="F676" s="5"/>
      <c r="G676" s="5"/>
    </row>
    <row r="677" spans="6:7" x14ac:dyDescent="0.45">
      <c r="F677" s="5"/>
      <c r="G677" s="5"/>
    </row>
    <row r="678" spans="6:7" x14ac:dyDescent="0.45">
      <c r="F678" s="5"/>
      <c r="G678" s="5"/>
    </row>
    <row r="679" spans="6:7" x14ac:dyDescent="0.45">
      <c r="F679" s="5"/>
      <c r="G679" s="5"/>
    </row>
    <row r="680" spans="6:7" x14ac:dyDescent="0.45">
      <c r="F680" s="5"/>
      <c r="G680" s="5"/>
    </row>
    <row r="681" spans="6:7" x14ac:dyDescent="0.45">
      <c r="F681" s="5"/>
      <c r="G681" s="5"/>
    </row>
    <row r="682" spans="6:7" x14ac:dyDescent="0.45">
      <c r="F682" s="5"/>
      <c r="G682" s="5"/>
    </row>
    <row r="683" spans="6:7" x14ac:dyDescent="0.45">
      <c r="F683" s="5"/>
      <c r="G683" s="5"/>
    </row>
    <row r="684" spans="6:7" x14ac:dyDescent="0.45">
      <c r="F684" s="5"/>
      <c r="G684" s="5"/>
    </row>
    <row r="685" spans="6:7" x14ac:dyDescent="0.45">
      <c r="F685" s="5"/>
      <c r="G685" s="5"/>
    </row>
    <row r="686" spans="6:7" x14ac:dyDescent="0.45">
      <c r="F686" s="5"/>
      <c r="G686" s="5"/>
    </row>
    <row r="687" spans="6:7" x14ac:dyDescent="0.45">
      <c r="F687" s="5"/>
      <c r="G687" s="5"/>
    </row>
    <row r="688" spans="6:7" x14ac:dyDescent="0.45">
      <c r="F688" s="5"/>
      <c r="G688" s="5"/>
    </row>
    <row r="689" spans="6:7" x14ac:dyDescent="0.45">
      <c r="F689" s="5"/>
      <c r="G689" s="5"/>
    </row>
    <row r="690" spans="6:7" x14ac:dyDescent="0.45">
      <c r="F690" s="5"/>
      <c r="G690" s="5"/>
    </row>
    <row r="691" spans="6:7" x14ac:dyDescent="0.45">
      <c r="F691" s="5"/>
      <c r="G691" s="5"/>
    </row>
    <row r="692" spans="6:7" x14ac:dyDescent="0.45">
      <c r="F692" s="5"/>
      <c r="G692" s="5"/>
    </row>
    <row r="693" spans="6:7" x14ac:dyDescent="0.45">
      <c r="F693" s="5"/>
      <c r="G693" s="5"/>
    </row>
    <row r="694" spans="6:7" x14ac:dyDescent="0.45">
      <c r="F694" s="5"/>
      <c r="G694" s="5"/>
    </row>
    <row r="695" spans="6:7" x14ac:dyDescent="0.45">
      <c r="F695" s="5"/>
      <c r="G695" s="5"/>
    </row>
    <row r="696" spans="6:7" x14ac:dyDescent="0.45">
      <c r="F696" s="5"/>
      <c r="G696" s="5"/>
    </row>
    <row r="697" spans="6:7" x14ac:dyDescent="0.45">
      <c r="F697" s="5"/>
      <c r="G697" s="5"/>
    </row>
    <row r="698" spans="6:7" x14ac:dyDescent="0.45">
      <c r="F698" s="5"/>
      <c r="G698" s="5"/>
    </row>
    <row r="699" spans="6:7" x14ac:dyDescent="0.45">
      <c r="F699" s="5"/>
      <c r="G699" s="5"/>
    </row>
    <row r="700" spans="6:7" x14ac:dyDescent="0.45">
      <c r="F700" s="5"/>
      <c r="G700" s="5"/>
    </row>
    <row r="701" spans="6:7" x14ac:dyDescent="0.45">
      <c r="F701" s="5"/>
      <c r="G701" s="5"/>
    </row>
    <row r="702" spans="6:7" x14ac:dyDescent="0.45">
      <c r="F702" s="5"/>
      <c r="G702" s="5"/>
    </row>
    <row r="703" spans="6:7" x14ac:dyDescent="0.45">
      <c r="F703" s="5"/>
      <c r="G703" s="5"/>
    </row>
    <row r="704" spans="6:7" x14ac:dyDescent="0.45">
      <c r="F704" s="5"/>
      <c r="G704" s="5"/>
    </row>
    <row r="705" spans="6:7" x14ac:dyDescent="0.45">
      <c r="F705" s="5"/>
      <c r="G705" s="5"/>
    </row>
    <row r="706" spans="6:7" x14ac:dyDescent="0.45">
      <c r="F706" s="5"/>
      <c r="G706" s="5"/>
    </row>
    <row r="707" spans="6:7" x14ac:dyDescent="0.45">
      <c r="F707" s="5"/>
      <c r="G707" s="5"/>
    </row>
    <row r="708" spans="6:7" x14ac:dyDescent="0.45">
      <c r="F708" s="5"/>
      <c r="G708" s="5"/>
    </row>
    <row r="709" spans="6:7" x14ac:dyDescent="0.45">
      <c r="F709" s="5"/>
      <c r="G709" s="5"/>
    </row>
    <row r="710" spans="6:7" x14ac:dyDescent="0.45">
      <c r="F710" s="5"/>
      <c r="G710" s="5"/>
    </row>
    <row r="711" spans="6:7" x14ac:dyDescent="0.45">
      <c r="F711" s="5"/>
      <c r="G711" s="5"/>
    </row>
    <row r="712" spans="6:7" x14ac:dyDescent="0.45">
      <c r="F712" s="5"/>
      <c r="G712" s="5"/>
    </row>
    <row r="713" spans="6:7" x14ac:dyDescent="0.45">
      <c r="F713" s="5"/>
      <c r="G713" s="5"/>
    </row>
    <row r="714" spans="6:7" x14ac:dyDescent="0.45">
      <c r="F714" s="5"/>
      <c r="G714" s="5"/>
    </row>
    <row r="715" spans="6:7" x14ac:dyDescent="0.45">
      <c r="F715" s="5"/>
      <c r="G715" s="5"/>
    </row>
    <row r="716" spans="6:7" x14ac:dyDescent="0.45">
      <c r="F716" s="5"/>
      <c r="G716" s="5"/>
    </row>
    <row r="717" spans="6:7" x14ac:dyDescent="0.45">
      <c r="F717" s="5"/>
      <c r="G717" s="5"/>
    </row>
    <row r="718" spans="6:7" x14ac:dyDescent="0.45">
      <c r="F718" s="5"/>
      <c r="G718" s="5"/>
    </row>
    <row r="719" spans="6:7" x14ac:dyDescent="0.45">
      <c r="F719" s="5"/>
      <c r="G719" s="5"/>
    </row>
    <row r="720" spans="6:7" x14ac:dyDescent="0.45">
      <c r="F720" s="5"/>
      <c r="G720" s="5"/>
    </row>
    <row r="721" spans="6:7" x14ac:dyDescent="0.45">
      <c r="F721" s="5"/>
      <c r="G721" s="5"/>
    </row>
    <row r="722" spans="6:7" x14ac:dyDescent="0.45">
      <c r="F722" s="5"/>
      <c r="G722" s="5"/>
    </row>
    <row r="723" spans="6:7" x14ac:dyDescent="0.45">
      <c r="F723" s="5"/>
      <c r="G723" s="5"/>
    </row>
    <row r="724" spans="6:7" x14ac:dyDescent="0.45">
      <c r="F724" s="5"/>
      <c r="G724" s="5"/>
    </row>
    <row r="725" spans="6:7" x14ac:dyDescent="0.45">
      <c r="F725" s="5"/>
      <c r="G725" s="5"/>
    </row>
    <row r="726" spans="6:7" x14ac:dyDescent="0.45">
      <c r="F726" s="5"/>
      <c r="G726" s="5"/>
    </row>
    <row r="727" spans="6:7" x14ac:dyDescent="0.45">
      <c r="F727" s="5"/>
      <c r="G727" s="5"/>
    </row>
    <row r="728" spans="6:7" x14ac:dyDescent="0.45">
      <c r="F728" s="5"/>
      <c r="G728" s="5"/>
    </row>
    <row r="729" spans="6:7" x14ac:dyDescent="0.45">
      <c r="F729" s="5"/>
      <c r="G729" s="5"/>
    </row>
    <row r="730" spans="6:7" x14ac:dyDescent="0.45">
      <c r="F730" s="5"/>
      <c r="G730" s="5"/>
    </row>
    <row r="731" spans="6:7" x14ac:dyDescent="0.45">
      <c r="F731" s="5"/>
      <c r="G731" s="5"/>
    </row>
    <row r="732" spans="6:7" x14ac:dyDescent="0.45">
      <c r="F732" s="5"/>
      <c r="G732" s="5"/>
    </row>
    <row r="733" spans="6:7" x14ac:dyDescent="0.45">
      <c r="F733" s="5"/>
      <c r="G733" s="5"/>
    </row>
    <row r="734" spans="6:7" x14ac:dyDescent="0.45">
      <c r="F734" s="5"/>
      <c r="G734" s="5"/>
    </row>
    <row r="735" spans="6:7" x14ac:dyDescent="0.45">
      <c r="F735" s="5"/>
      <c r="G735" s="5"/>
    </row>
    <row r="736" spans="6:7" x14ac:dyDescent="0.45">
      <c r="F736" s="5"/>
      <c r="G736" s="5"/>
    </row>
    <row r="737" spans="6:7" x14ac:dyDescent="0.45">
      <c r="F737" s="5"/>
      <c r="G737" s="5"/>
    </row>
    <row r="738" spans="6:7" x14ac:dyDescent="0.45">
      <c r="F738" s="5"/>
      <c r="G738" s="5"/>
    </row>
    <row r="739" spans="6:7" x14ac:dyDescent="0.45">
      <c r="F739" s="5"/>
      <c r="G739" s="5"/>
    </row>
    <row r="740" spans="6:7" x14ac:dyDescent="0.45">
      <c r="F740" s="5"/>
      <c r="G740" s="5"/>
    </row>
    <row r="741" spans="6:7" x14ac:dyDescent="0.45">
      <c r="F741" s="5"/>
      <c r="G741" s="5"/>
    </row>
    <row r="742" spans="6:7" x14ac:dyDescent="0.45">
      <c r="F742" s="5"/>
      <c r="G742" s="5"/>
    </row>
    <row r="743" spans="6:7" x14ac:dyDescent="0.45">
      <c r="F743" s="5"/>
      <c r="G743" s="5"/>
    </row>
    <row r="744" spans="6:7" x14ac:dyDescent="0.45">
      <c r="F744" s="5"/>
      <c r="G744" s="5"/>
    </row>
    <row r="745" spans="6:7" x14ac:dyDescent="0.45">
      <c r="F745" s="5"/>
      <c r="G745" s="5"/>
    </row>
    <row r="746" spans="6:7" x14ac:dyDescent="0.45">
      <c r="F746" s="5"/>
      <c r="G746" s="5"/>
    </row>
    <row r="747" spans="6:7" x14ac:dyDescent="0.45">
      <c r="F747" s="5"/>
      <c r="G747" s="5"/>
    </row>
    <row r="748" spans="6:7" x14ac:dyDescent="0.45">
      <c r="F748" s="5"/>
      <c r="G748" s="5"/>
    </row>
    <row r="749" spans="6:7" x14ac:dyDescent="0.45">
      <c r="F749" s="5"/>
      <c r="G749" s="5"/>
    </row>
    <row r="750" spans="6:7" x14ac:dyDescent="0.45">
      <c r="F750" s="5"/>
      <c r="G750" s="5"/>
    </row>
    <row r="751" spans="6:7" x14ac:dyDescent="0.45">
      <c r="F751" s="5"/>
      <c r="G751" s="5"/>
    </row>
    <row r="752" spans="6:7" x14ac:dyDescent="0.45">
      <c r="F752" s="5"/>
      <c r="G752" s="5"/>
    </row>
    <row r="753" spans="6:7" x14ac:dyDescent="0.45">
      <c r="F753" s="5"/>
      <c r="G753" s="5"/>
    </row>
    <row r="754" spans="6:7" x14ac:dyDescent="0.45">
      <c r="F754" s="5"/>
      <c r="G754" s="5"/>
    </row>
    <row r="755" spans="6:7" x14ac:dyDescent="0.45">
      <c r="F755" s="5"/>
      <c r="G755" s="5"/>
    </row>
    <row r="756" spans="6:7" x14ac:dyDescent="0.45">
      <c r="F756" s="5"/>
      <c r="G756" s="5"/>
    </row>
    <row r="757" spans="6:7" x14ac:dyDescent="0.45">
      <c r="F757" s="5"/>
      <c r="G757" s="5"/>
    </row>
    <row r="758" spans="6:7" x14ac:dyDescent="0.45">
      <c r="F758" s="5"/>
      <c r="G758" s="5"/>
    </row>
    <row r="759" spans="6:7" x14ac:dyDescent="0.45">
      <c r="F759" s="5"/>
      <c r="G759" s="5"/>
    </row>
    <row r="760" spans="6:7" x14ac:dyDescent="0.45">
      <c r="F760" s="5"/>
      <c r="G760" s="5"/>
    </row>
    <row r="761" spans="6:7" x14ac:dyDescent="0.45">
      <c r="F761" s="5"/>
      <c r="G761" s="5"/>
    </row>
    <row r="762" spans="6:7" x14ac:dyDescent="0.45">
      <c r="F762" s="5"/>
      <c r="G762" s="5"/>
    </row>
    <row r="763" spans="6:7" x14ac:dyDescent="0.45">
      <c r="F763" s="5"/>
      <c r="G763" s="5"/>
    </row>
    <row r="764" spans="6:7" x14ac:dyDescent="0.45">
      <c r="F764" s="5"/>
      <c r="G764" s="5"/>
    </row>
    <row r="765" spans="6:7" x14ac:dyDescent="0.45">
      <c r="F765" s="5"/>
      <c r="G765" s="5"/>
    </row>
    <row r="766" spans="6:7" x14ac:dyDescent="0.45">
      <c r="F766" s="5"/>
      <c r="G766" s="5"/>
    </row>
    <row r="767" spans="6:7" x14ac:dyDescent="0.45">
      <c r="F767" s="5"/>
      <c r="G767" s="5"/>
    </row>
    <row r="768" spans="6:7" x14ac:dyDescent="0.45">
      <c r="F768" s="5"/>
      <c r="G768" s="5"/>
    </row>
    <row r="769" spans="6:7" x14ac:dyDescent="0.45">
      <c r="F769" s="5"/>
      <c r="G769" s="5"/>
    </row>
    <row r="770" spans="6:7" x14ac:dyDescent="0.45">
      <c r="F770" s="5"/>
      <c r="G770" s="5"/>
    </row>
    <row r="771" spans="6:7" x14ac:dyDescent="0.45">
      <c r="F771" s="5"/>
      <c r="G771" s="5"/>
    </row>
    <row r="772" spans="6:7" x14ac:dyDescent="0.45">
      <c r="F772" s="5"/>
      <c r="G772" s="5"/>
    </row>
    <row r="773" spans="6:7" x14ac:dyDescent="0.45">
      <c r="F773" s="5"/>
      <c r="G773" s="5"/>
    </row>
    <row r="774" spans="6:7" x14ac:dyDescent="0.45">
      <c r="F774" s="5"/>
      <c r="G774" s="5"/>
    </row>
    <row r="775" spans="6:7" x14ac:dyDescent="0.45">
      <c r="F775" s="5"/>
      <c r="G775" s="5"/>
    </row>
    <row r="776" spans="6:7" x14ac:dyDescent="0.45">
      <c r="F776" s="5"/>
      <c r="G776" s="5"/>
    </row>
    <row r="777" spans="6:7" x14ac:dyDescent="0.45">
      <c r="F777" s="5"/>
      <c r="G777" s="5"/>
    </row>
    <row r="778" spans="6:7" x14ac:dyDescent="0.45">
      <c r="F778" s="5"/>
      <c r="G778" s="5"/>
    </row>
    <row r="779" spans="6:7" x14ac:dyDescent="0.45">
      <c r="F779" s="5"/>
      <c r="G779" s="5"/>
    </row>
    <row r="780" spans="6:7" x14ac:dyDescent="0.45">
      <c r="F780" s="5"/>
      <c r="G780" s="5"/>
    </row>
    <row r="781" spans="6:7" x14ac:dyDescent="0.45">
      <c r="F781" s="5"/>
      <c r="G781" s="5"/>
    </row>
    <row r="782" spans="6:7" x14ac:dyDescent="0.45">
      <c r="F782" s="5"/>
      <c r="G782" s="5"/>
    </row>
    <row r="783" spans="6:7" x14ac:dyDescent="0.45">
      <c r="F783" s="5"/>
      <c r="G783" s="5"/>
    </row>
    <row r="784" spans="6:7" x14ac:dyDescent="0.45">
      <c r="F784" s="5"/>
      <c r="G784" s="5"/>
    </row>
    <row r="785" spans="6:7" x14ac:dyDescent="0.45">
      <c r="F785" s="5"/>
      <c r="G785" s="5"/>
    </row>
    <row r="786" spans="6:7" x14ac:dyDescent="0.45">
      <c r="F786" s="5"/>
      <c r="G786" s="5"/>
    </row>
    <row r="787" spans="6:7" x14ac:dyDescent="0.45">
      <c r="F787" s="5"/>
      <c r="G787" s="5"/>
    </row>
    <row r="788" spans="6:7" x14ac:dyDescent="0.45">
      <c r="F788" s="5"/>
      <c r="G788" s="5"/>
    </row>
    <row r="789" spans="6:7" x14ac:dyDescent="0.45">
      <c r="F789" s="5"/>
      <c r="G789" s="5"/>
    </row>
    <row r="790" spans="6:7" x14ac:dyDescent="0.45">
      <c r="F790" s="5"/>
      <c r="G790" s="5"/>
    </row>
    <row r="791" spans="6:7" x14ac:dyDescent="0.45">
      <c r="F791" s="5"/>
      <c r="G791" s="5"/>
    </row>
    <row r="792" spans="6:7" x14ac:dyDescent="0.45">
      <c r="F792" s="5"/>
      <c r="G792" s="5"/>
    </row>
    <row r="793" spans="6:7" x14ac:dyDescent="0.45">
      <c r="F793" s="5"/>
      <c r="G793" s="5"/>
    </row>
    <row r="794" spans="6:7" x14ac:dyDescent="0.45">
      <c r="F794" s="5"/>
      <c r="G794" s="5"/>
    </row>
    <row r="795" spans="6:7" x14ac:dyDescent="0.45">
      <c r="F795" s="5"/>
      <c r="G795" s="5"/>
    </row>
    <row r="796" spans="6:7" x14ac:dyDescent="0.45">
      <c r="F796" s="5"/>
      <c r="G796" s="5"/>
    </row>
    <row r="797" spans="6:7" x14ac:dyDescent="0.45">
      <c r="F797" s="5"/>
      <c r="G797" s="5"/>
    </row>
    <row r="798" spans="6:7" x14ac:dyDescent="0.45">
      <c r="F798" s="5"/>
      <c r="G798" s="5"/>
    </row>
    <row r="799" spans="6:7" x14ac:dyDescent="0.45">
      <c r="F799" s="5"/>
      <c r="G799" s="5"/>
    </row>
    <row r="800" spans="6:7" x14ac:dyDescent="0.45">
      <c r="F800" s="5"/>
      <c r="G800" s="5"/>
    </row>
    <row r="801" spans="6:7" x14ac:dyDescent="0.45">
      <c r="F801" s="5"/>
      <c r="G801" s="5"/>
    </row>
    <row r="802" spans="6:7" x14ac:dyDescent="0.45">
      <c r="F802" s="5"/>
      <c r="G802" s="5"/>
    </row>
    <row r="803" spans="6:7" x14ac:dyDescent="0.45">
      <c r="F803" s="5"/>
      <c r="G803" s="5"/>
    </row>
    <row r="804" spans="6:7" x14ac:dyDescent="0.45">
      <c r="F804" s="5"/>
      <c r="G804" s="5"/>
    </row>
    <row r="805" spans="6:7" x14ac:dyDescent="0.45">
      <c r="F805" s="5"/>
      <c r="G805" s="5"/>
    </row>
    <row r="806" spans="6:7" x14ac:dyDescent="0.45">
      <c r="F806" s="5"/>
      <c r="G806" s="5"/>
    </row>
    <row r="807" spans="6:7" x14ac:dyDescent="0.45">
      <c r="F807" s="5"/>
      <c r="G807" s="5"/>
    </row>
    <row r="808" spans="6:7" x14ac:dyDescent="0.45">
      <c r="F808" s="5"/>
      <c r="G808" s="5"/>
    </row>
    <row r="809" spans="6:7" x14ac:dyDescent="0.45">
      <c r="F809" s="5"/>
      <c r="G809" s="5"/>
    </row>
    <row r="810" spans="6:7" x14ac:dyDescent="0.45">
      <c r="F810" s="5"/>
      <c r="G810" s="5"/>
    </row>
    <row r="811" spans="6:7" x14ac:dyDescent="0.45">
      <c r="F811" s="5"/>
      <c r="G811" s="5"/>
    </row>
    <row r="812" spans="6:7" x14ac:dyDescent="0.45">
      <c r="F812" s="5"/>
      <c r="G812" s="5"/>
    </row>
    <row r="813" spans="6:7" x14ac:dyDescent="0.45">
      <c r="F813" s="5"/>
      <c r="G813" s="5"/>
    </row>
    <row r="814" spans="6:7" x14ac:dyDescent="0.45">
      <c r="F814" s="5"/>
      <c r="G814" s="5"/>
    </row>
    <row r="815" spans="6:7" x14ac:dyDescent="0.45">
      <c r="F815" s="5"/>
      <c r="G815" s="5"/>
    </row>
    <row r="816" spans="6:7" x14ac:dyDescent="0.45">
      <c r="F816" s="5"/>
      <c r="G816" s="5"/>
    </row>
    <row r="817" spans="6:7" x14ac:dyDescent="0.45">
      <c r="F817" s="5"/>
      <c r="G817" s="5"/>
    </row>
    <row r="818" spans="6:7" x14ac:dyDescent="0.45">
      <c r="F818" s="5"/>
      <c r="G818" s="5"/>
    </row>
    <row r="819" spans="6:7" x14ac:dyDescent="0.45">
      <c r="F819" s="5"/>
      <c r="G819" s="5"/>
    </row>
    <row r="820" spans="6:7" x14ac:dyDescent="0.45">
      <c r="F820" s="5"/>
      <c r="G820" s="5"/>
    </row>
    <row r="821" spans="6:7" x14ac:dyDescent="0.45">
      <c r="F821" s="5"/>
      <c r="G821" s="5"/>
    </row>
    <row r="822" spans="6:7" x14ac:dyDescent="0.45">
      <c r="F822" s="5"/>
      <c r="G822" s="5"/>
    </row>
    <row r="823" spans="6:7" x14ac:dyDescent="0.45">
      <c r="F823" s="5"/>
      <c r="G823" s="5"/>
    </row>
    <row r="824" spans="6:7" x14ac:dyDescent="0.45">
      <c r="F824" s="5"/>
      <c r="G824" s="5"/>
    </row>
    <row r="825" spans="6:7" x14ac:dyDescent="0.45">
      <c r="F825" s="5"/>
      <c r="G825" s="5"/>
    </row>
    <row r="826" spans="6:7" x14ac:dyDescent="0.45">
      <c r="F826" s="5"/>
      <c r="G826" s="5"/>
    </row>
    <row r="827" spans="6:7" x14ac:dyDescent="0.45">
      <c r="F827" s="5"/>
      <c r="G827" s="5"/>
    </row>
    <row r="828" spans="6:7" x14ac:dyDescent="0.45">
      <c r="F828" s="5"/>
      <c r="G828" s="5"/>
    </row>
    <row r="829" spans="6:7" x14ac:dyDescent="0.45">
      <c r="F829" s="5"/>
      <c r="G829" s="5"/>
    </row>
    <row r="830" spans="6:7" x14ac:dyDescent="0.45">
      <c r="F830" s="5"/>
      <c r="G830" s="5"/>
    </row>
    <row r="831" spans="6:7" x14ac:dyDescent="0.45">
      <c r="F831" s="5"/>
      <c r="G831" s="5"/>
    </row>
    <row r="832" spans="6:7" x14ac:dyDescent="0.45">
      <c r="F832" s="5"/>
      <c r="G832" s="5"/>
    </row>
    <row r="833" spans="6:7" x14ac:dyDescent="0.45">
      <c r="F833" s="5"/>
      <c r="G833" s="5"/>
    </row>
    <row r="834" spans="6:7" x14ac:dyDescent="0.45">
      <c r="F834" s="5"/>
      <c r="G834" s="5"/>
    </row>
    <row r="835" spans="6:7" x14ac:dyDescent="0.45">
      <c r="F835" s="5"/>
      <c r="G835" s="5"/>
    </row>
    <row r="836" spans="6:7" x14ac:dyDescent="0.45">
      <c r="F836" s="5"/>
      <c r="G836" s="5"/>
    </row>
    <row r="837" spans="6:7" x14ac:dyDescent="0.45">
      <c r="F837" s="5"/>
      <c r="G837" s="5"/>
    </row>
    <row r="838" spans="6:7" x14ac:dyDescent="0.45">
      <c r="F838" s="5"/>
      <c r="G838" s="5"/>
    </row>
    <row r="839" spans="6:7" x14ac:dyDescent="0.45">
      <c r="F839" s="5"/>
      <c r="G839" s="5"/>
    </row>
    <row r="840" spans="6:7" x14ac:dyDescent="0.45">
      <c r="F840" s="5"/>
      <c r="G840" s="5"/>
    </row>
    <row r="841" spans="6:7" x14ac:dyDescent="0.45">
      <c r="F841" s="5"/>
      <c r="G841" s="5"/>
    </row>
    <row r="842" spans="6:7" x14ac:dyDescent="0.45">
      <c r="F842" s="5"/>
      <c r="G842" s="5"/>
    </row>
    <row r="843" spans="6:7" x14ac:dyDescent="0.45">
      <c r="F843" s="5"/>
      <c r="G843" s="5"/>
    </row>
    <row r="844" spans="6:7" x14ac:dyDescent="0.45">
      <c r="F844" s="5"/>
      <c r="G844" s="5"/>
    </row>
    <row r="845" spans="6:7" x14ac:dyDescent="0.45">
      <c r="F845" s="5"/>
      <c r="G845" s="5"/>
    </row>
    <row r="846" spans="6:7" x14ac:dyDescent="0.45">
      <c r="F846" s="5"/>
      <c r="G846" s="5"/>
    </row>
    <row r="847" spans="6:7" x14ac:dyDescent="0.45">
      <c r="F847" s="5"/>
      <c r="G847" s="5"/>
    </row>
    <row r="848" spans="6:7" x14ac:dyDescent="0.45">
      <c r="F848" s="5"/>
      <c r="G848" s="5"/>
    </row>
    <row r="849" spans="6:7" x14ac:dyDescent="0.45">
      <c r="F849" s="5"/>
      <c r="G849" s="5"/>
    </row>
    <row r="850" spans="6:7" x14ac:dyDescent="0.45">
      <c r="F850" s="5"/>
      <c r="G850" s="5"/>
    </row>
    <row r="851" spans="6:7" x14ac:dyDescent="0.45">
      <c r="F851" s="5"/>
      <c r="G851" s="5"/>
    </row>
    <row r="852" spans="6:7" x14ac:dyDescent="0.45">
      <c r="F852" s="5"/>
      <c r="G852" s="5"/>
    </row>
    <row r="853" spans="6:7" x14ac:dyDescent="0.45">
      <c r="F853" s="5"/>
      <c r="G853" s="5"/>
    </row>
    <row r="854" spans="6:7" x14ac:dyDescent="0.45">
      <c r="F854" s="5"/>
      <c r="G854" s="5"/>
    </row>
    <row r="855" spans="6:7" x14ac:dyDescent="0.45">
      <c r="F855" s="5"/>
      <c r="G855" s="5"/>
    </row>
    <row r="856" spans="6:7" x14ac:dyDescent="0.45">
      <c r="F856" s="5"/>
      <c r="G856" s="5"/>
    </row>
    <row r="857" spans="6:7" x14ac:dyDescent="0.45">
      <c r="F857" s="5"/>
      <c r="G857" s="5"/>
    </row>
    <row r="858" spans="6:7" x14ac:dyDescent="0.45">
      <c r="F858" s="5"/>
      <c r="G858" s="5"/>
    </row>
    <row r="859" spans="6:7" x14ac:dyDescent="0.45">
      <c r="F859" s="5"/>
      <c r="G859" s="5"/>
    </row>
    <row r="860" spans="6:7" x14ac:dyDescent="0.45">
      <c r="F860" s="5"/>
      <c r="G860" s="5"/>
    </row>
    <row r="861" spans="6:7" x14ac:dyDescent="0.45">
      <c r="F861" s="5"/>
      <c r="G861" s="5"/>
    </row>
    <row r="862" spans="6:7" x14ac:dyDescent="0.45">
      <c r="F862" s="5"/>
      <c r="G862" s="5"/>
    </row>
    <row r="863" spans="6:7" x14ac:dyDescent="0.45">
      <c r="F863" s="5"/>
      <c r="G863" s="5"/>
    </row>
    <row r="864" spans="6:7" x14ac:dyDescent="0.45">
      <c r="F864" s="5"/>
      <c r="G864" s="5"/>
    </row>
    <row r="865" spans="6:7" x14ac:dyDescent="0.45">
      <c r="F865" s="5"/>
      <c r="G865" s="5"/>
    </row>
    <row r="866" spans="6:7" x14ac:dyDescent="0.45">
      <c r="F866" s="5"/>
      <c r="G866" s="5"/>
    </row>
    <row r="867" spans="6:7" x14ac:dyDescent="0.45">
      <c r="F867" s="5"/>
      <c r="G867" s="5"/>
    </row>
    <row r="868" spans="6:7" x14ac:dyDescent="0.45">
      <c r="F868" s="5"/>
      <c r="G868" s="5"/>
    </row>
    <row r="869" spans="6:7" x14ac:dyDescent="0.45">
      <c r="F869" s="5"/>
      <c r="G869" s="5"/>
    </row>
    <row r="870" spans="6:7" x14ac:dyDescent="0.45">
      <c r="F870" s="5"/>
      <c r="G870" s="5"/>
    </row>
    <row r="871" spans="6:7" x14ac:dyDescent="0.45">
      <c r="F871" s="5"/>
      <c r="G871" s="5"/>
    </row>
    <row r="872" spans="6:7" x14ac:dyDescent="0.45">
      <c r="F872" s="5"/>
      <c r="G872" s="5"/>
    </row>
    <row r="873" spans="6:7" x14ac:dyDescent="0.45">
      <c r="F873" s="5"/>
      <c r="G873" s="5"/>
    </row>
    <row r="874" spans="6:7" x14ac:dyDescent="0.45">
      <c r="F874" s="5"/>
      <c r="G874" s="5"/>
    </row>
    <row r="875" spans="6:7" x14ac:dyDescent="0.45">
      <c r="F875" s="5"/>
      <c r="G875" s="5"/>
    </row>
    <row r="876" spans="6:7" x14ac:dyDescent="0.45">
      <c r="F876" s="5"/>
      <c r="G876" s="5"/>
    </row>
    <row r="877" spans="6:7" x14ac:dyDescent="0.45">
      <c r="F877" s="5"/>
      <c r="G877" s="5"/>
    </row>
    <row r="878" spans="6:7" x14ac:dyDescent="0.45">
      <c r="F878" s="5"/>
      <c r="G878" s="5"/>
    </row>
    <row r="879" spans="6:7" x14ac:dyDescent="0.45">
      <c r="F879" s="5"/>
      <c r="G879" s="5"/>
    </row>
    <row r="880" spans="6:7" x14ac:dyDescent="0.45">
      <c r="F880" s="5"/>
      <c r="G880" s="5"/>
    </row>
    <row r="881" spans="6:7" x14ac:dyDescent="0.45">
      <c r="F881" s="5"/>
      <c r="G881" s="5"/>
    </row>
    <row r="882" spans="6:7" x14ac:dyDescent="0.45">
      <c r="F882" s="5"/>
      <c r="G882" s="5"/>
    </row>
    <row r="883" spans="6:7" x14ac:dyDescent="0.45">
      <c r="F883" s="5"/>
      <c r="G883" s="5"/>
    </row>
    <row r="884" spans="6:7" x14ac:dyDescent="0.45">
      <c r="F884" s="5"/>
      <c r="G884" s="5"/>
    </row>
    <row r="885" spans="6:7" x14ac:dyDescent="0.45">
      <c r="F885" s="5"/>
      <c r="G885" s="5"/>
    </row>
    <row r="886" spans="6:7" x14ac:dyDescent="0.45">
      <c r="F886" s="5"/>
      <c r="G886" s="5"/>
    </row>
    <row r="887" spans="6:7" x14ac:dyDescent="0.45">
      <c r="F887" s="5"/>
      <c r="G887" s="5"/>
    </row>
    <row r="888" spans="6:7" x14ac:dyDescent="0.45">
      <c r="F888" s="5"/>
      <c r="G888" s="5"/>
    </row>
    <row r="889" spans="6:7" x14ac:dyDescent="0.45">
      <c r="F889" s="5"/>
      <c r="G889" s="5"/>
    </row>
    <row r="890" spans="6:7" x14ac:dyDescent="0.45">
      <c r="F890" s="5"/>
      <c r="G890" s="5"/>
    </row>
    <row r="891" spans="6:7" x14ac:dyDescent="0.45">
      <c r="F891" s="5"/>
      <c r="G891" s="5"/>
    </row>
    <row r="892" spans="6:7" x14ac:dyDescent="0.45">
      <c r="F892" s="5"/>
      <c r="G892" s="5"/>
    </row>
    <row r="893" spans="6:7" x14ac:dyDescent="0.45">
      <c r="F893" s="5"/>
      <c r="G893" s="5"/>
    </row>
    <row r="894" spans="6:7" x14ac:dyDescent="0.45">
      <c r="F894" s="5"/>
      <c r="G894" s="5"/>
    </row>
    <row r="895" spans="6:7" x14ac:dyDescent="0.45">
      <c r="F895" s="5"/>
      <c r="G895" s="5"/>
    </row>
    <row r="896" spans="6:7" x14ac:dyDescent="0.45">
      <c r="F896" s="5"/>
      <c r="G896" s="5"/>
    </row>
    <row r="897" spans="6:7" x14ac:dyDescent="0.45">
      <c r="F897" s="5"/>
      <c r="G897" s="5"/>
    </row>
    <row r="898" spans="6:7" x14ac:dyDescent="0.45">
      <c r="F898" s="5"/>
      <c r="G898" s="5"/>
    </row>
    <row r="899" spans="6:7" x14ac:dyDescent="0.45">
      <c r="F899" s="5"/>
      <c r="G899" s="5"/>
    </row>
    <row r="900" spans="6:7" x14ac:dyDescent="0.45">
      <c r="F900" s="5"/>
      <c r="G900" s="5"/>
    </row>
    <row r="901" spans="6:7" x14ac:dyDescent="0.45">
      <c r="F901" s="5"/>
      <c r="G901" s="5"/>
    </row>
    <row r="902" spans="6:7" x14ac:dyDescent="0.45">
      <c r="F902" s="5"/>
      <c r="G902" s="5"/>
    </row>
    <row r="903" spans="6:7" x14ac:dyDescent="0.45">
      <c r="F903" s="5"/>
      <c r="G903" s="5"/>
    </row>
    <row r="904" spans="6:7" x14ac:dyDescent="0.45">
      <c r="F904" s="5"/>
      <c r="G904" s="5"/>
    </row>
    <row r="905" spans="6:7" x14ac:dyDescent="0.45">
      <c r="F905" s="5"/>
      <c r="G905" s="5"/>
    </row>
    <row r="906" spans="6:7" x14ac:dyDescent="0.45">
      <c r="F906" s="5"/>
      <c r="G906" s="5"/>
    </row>
    <row r="907" spans="6:7" x14ac:dyDescent="0.45">
      <c r="F907" s="5"/>
      <c r="G907" s="5"/>
    </row>
    <row r="908" spans="6:7" x14ac:dyDescent="0.45">
      <c r="F908" s="5"/>
      <c r="G908" s="5"/>
    </row>
    <row r="909" spans="6:7" x14ac:dyDescent="0.45">
      <c r="F909" s="5"/>
      <c r="G909" s="5"/>
    </row>
  </sheetData>
  <mergeCells count="306">
    <mergeCell ref="L19:R23"/>
    <mergeCell ref="F308:G308"/>
    <mergeCell ref="F309:G309"/>
    <mergeCell ref="F310:G310"/>
    <mergeCell ref="F302:G302"/>
    <mergeCell ref="F303:G303"/>
    <mergeCell ref="F304:G304"/>
    <mergeCell ref="F305:G305"/>
    <mergeCell ref="F306:G306"/>
    <mergeCell ref="F307:G307"/>
    <mergeCell ref="F296:G296"/>
    <mergeCell ref="F297:G297"/>
    <mergeCell ref="F298:G298"/>
    <mergeCell ref="F299:G299"/>
    <mergeCell ref="F300:G300"/>
    <mergeCell ref="F301:G301"/>
    <mergeCell ref="F290:G290"/>
    <mergeCell ref="F291:G291"/>
    <mergeCell ref="F292:G292"/>
    <mergeCell ref="F293:G293"/>
    <mergeCell ref="F294:G294"/>
    <mergeCell ref="F295:G295"/>
    <mergeCell ref="F284:G284"/>
    <mergeCell ref="F285:G285"/>
    <mergeCell ref="F286:G286"/>
    <mergeCell ref="F287:G287"/>
    <mergeCell ref="F288:G288"/>
    <mergeCell ref="F289:G289"/>
    <mergeCell ref="F278:G278"/>
    <mergeCell ref="F279:G279"/>
    <mergeCell ref="F280:G280"/>
    <mergeCell ref="F281:G281"/>
    <mergeCell ref="F282:G282"/>
    <mergeCell ref="F283:G283"/>
    <mergeCell ref="F272:G272"/>
    <mergeCell ref="F273:G273"/>
    <mergeCell ref="F274:G274"/>
    <mergeCell ref="F275:G275"/>
    <mergeCell ref="F276:G276"/>
    <mergeCell ref="F277:G277"/>
    <mergeCell ref="F266:G266"/>
    <mergeCell ref="F267:G267"/>
    <mergeCell ref="F268:G268"/>
    <mergeCell ref="F269:G269"/>
    <mergeCell ref="F270:G270"/>
    <mergeCell ref="F271:G271"/>
    <mergeCell ref="F260:G260"/>
    <mergeCell ref="F261:G261"/>
    <mergeCell ref="F262:G262"/>
    <mergeCell ref="F263:G263"/>
    <mergeCell ref="F264:G264"/>
    <mergeCell ref="F265:G265"/>
    <mergeCell ref="F254:G254"/>
    <mergeCell ref="F255:G255"/>
    <mergeCell ref="F256:G256"/>
    <mergeCell ref="F257:G257"/>
    <mergeCell ref="F258:G258"/>
    <mergeCell ref="F259:G259"/>
    <mergeCell ref="F248:G248"/>
    <mergeCell ref="F249:G249"/>
    <mergeCell ref="F250:G250"/>
    <mergeCell ref="F251:G251"/>
    <mergeCell ref="F252:G252"/>
    <mergeCell ref="F253:G253"/>
    <mergeCell ref="F242:G242"/>
    <mergeCell ref="F243:G243"/>
    <mergeCell ref="F244:G244"/>
    <mergeCell ref="F245:G245"/>
    <mergeCell ref="F246:G246"/>
    <mergeCell ref="F247:G247"/>
    <mergeCell ref="F236:G236"/>
    <mergeCell ref="F237:G237"/>
    <mergeCell ref="F238:G238"/>
    <mergeCell ref="F239:G239"/>
    <mergeCell ref="F240:G240"/>
    <mergeCell ref="F241:G241"/>
    <mergeCell ref="F230:G230"/>
    <mergeCell ref="F231:G231"/>
    <mergeCell ref="F232:G232"/>
    <mergeCell ref="F233:G233"/>
    <mergeCell ref="F234:G234"/>
    <mergeCell ref="F235:G235"/>
    <mergeCell ref="F224:G224"/>
    <mergeCell ref="F225:G225"/>
    <mergeCell ref="F226:G226"/>
    <mergeCell ref="F227:G227"/>
    <mergeCell ref="F228:G228"/>
    <mergeCell ref="F229:G229"/>
    <mergeCell ref="F218:G218"/>
    <mergeCell ref="F219:G219"/>
    <mergeCell ref="F220:G220"/>
    <mergeCell ref="F221:G221"/>
    <mergeCell ref="F222:G222"/>
    <mergeCell ref="F223:G223"/>
    <mergeCell ref="F212:G212"/>
    <mergeCell ref="F213:G213"/>
    <mergeCell ref="F214:G214"/>
    <mergeCell ref="F215:G215"/>
    <mergeCell ref="F216:G216"/>
    <mergeCell ref="F217:G217"/>
    <mergeCell ref="F206:G206"/>
    <mergeCell ref="F207:G207"/>
    <mergeCell ref="F208:G208"/>
    <mergeCell ref="F209:G209"/>
    <mergeCell ref="F210:G210"/>
    <mergeCell ref="F211:G211"/>
    <mergeCell ref="F200:G200"/>
    <mergeCell ref="F201:G201"/>
    <mergeCell ref="F202:G202"/>
    <mergeCell ref="F203:G203"/>
    <mergeCell ref="F204:G204"/>
    <mergeCell ref="F205:G205"/>
    <mergeCell ref="F194:G194"/>
    <mergeCell ref="F195:G195"/>
    <mergeCell ref="F196:G196"/>
    <mergeCell ref="F197:G197"/>
    <mergeCell ref="F198:G198"/>
    <mergeCell ref="F199:G199"/>
    <mergeCell ref="F188:G188"/>
    <mergeCell ref="F189:G189"/>
    <mergeCell ref="F190:G190"/>
    <mergeCell ref="F191:G191"/>
    <mergeCell ref="F192:G192"/>
    <mergeCell ref="F193:G193"/>
    <mergeCell ref="F182:G182"/>
    <mergeCell ref="F183:G183"/>
    <mergeCell ref="F184:G184"/>
    <mergeCell ref="F185:G185"/>
    <mergeCell ref="F186:G186"/>
    <mergeCell ref="F187:G187"/>
    <mergeCell ref="F176:G176"/>
    <mergeCell ref="F177:G177"/>
    <mergeCell ref="F178:G178"/>
    <mergeCell ref="F179:G179"/>
    <mergeCell ref="F180:G180"/>
    <mergeCell ref="F181:G181"/>
    <mergeCell ref="F170:G170"/>
    <mergeCell ref="F171:G171"/>
    <mergeCell ref="F172:G172"/>
    <mergeCell ref="F173:G173"/>
    <mergeCell ref="F174:G174"/>
    <mergeCell ref="F175:G175"/>
    <mergeCell ref="F164:G164"/>
    <mergeCell ref="F165:G165"/>
    <mergeCell ref="F166:G166"/>
    <mergeCell ref="F167:G167"/>
    <mergeCell ref="F168:G168"/>
    <mergeCell ref="F169:G169"/>
    <mergeCell ref="F158:G158"/>
    <mergeCell ref="F159:G159"/>
    <mergeCell ref="F160:G160"/>
    <mergeCell ref="F161:G161"/>
    <mergeCell ref="F162:G162"/>
    <mergeCell ref="F163:G163"/>
    <mergeCell ref="F152:G152"/>
    <mergeCell ref="F153:G153"/>
    <mergeCell ref="F154:G154"/>
    <mergeCell ref="F155:G155"/>
    <mergeCell ref="F156:G156"/>
    <mergeCell ref="F157:G157"/>
    <mergeCell ref="F146:G146"/>
    <mergeCell ref="F147:G147"/>
    <mergeCell ref="F148:G148"/>
    <mergeCell ref="F149:G149"/>
    <mergeCell ref="F150:G150"/>
    <mergeCell ref="F151:G151"/>
    <mergeCell ref="F140:G140"/>
    <mergeCell ref="F141:G141"/>
    <mergeCell ref="F142:G142"/>
    <mergeCell ref="F143:G143"/>
    <mergeCell ref="F144:G144"/>
    <mergeCell ref="F145:G145"/>
    <mergeCell ref="F134:G134"/>
    <mergeCell ref="F135:G135"/>
    <mergeCell ref="F136:G136"/>
    <mergeCell ref="F137:G137"/>
    <mergeCell ref="F138:G138"/>
    <mergeCell ref="F139:G139"/>
    <mergeCell ref="F128:G128"/>
    <mergeCell ref="F129:G129"/>
    <mergeCell ref="F130:G130"/>
    <mergeCell ref="F131:G131"/>
    <mergeCell ref="F132:G132"/>
    <mergeCell ref="F133:G133"/>
    <mergeCell ref="F122:G122"/>
    <mergeCell ref="F123:G123"/>
    <mergeCell ref="F124:G124"/>
    <mergeCell ref="F125:G125"/>
    <mergeCell ref="F126:G126"/>
    <mergeCell ref="F127:G127"/>
    <mergeCell ref="F116:G116"/>
    <mergeCell ref="F117:G117"/>
    <mergeCell ref="F118:G118"/>
    <mergeCell ref="F119:G119"/>
    <mergeCell ref="F120:G120"/>
    <mergeCell ref="F121:G121"/>
    <mergeCell ref="F110:G110"/>
    <mergeCell ref="F111:G111"/>
    <mergeCell ref="F112:G112"/>
    <mergeCell ref="F113:G113"/>
    <mergeCell ref="F114:G114"/>
    <mergeCell ref="F115:G115"/>
    <mergeCell ref="F104:G104"/>
    <mergeCell ref="F105:G105"/>
    <mergeCell ref="F106:G106"/>
    <mergeCell ref="F107:G107"/>
    <mergeCell ref="F108:G108"/>
    <mergeCell ref="F109:G109"/>
    <mergeCell ref="F98:G98"/>
    <mergeCell ref="F99:G99"/>
    <mergeCell ref="F100:G100"/>
    <mergeCell ref="F101:G101"/>
    <mergeCell ref="F102:G102"/>
    <mergeCell ref="F103:G103"/>
    <mergeCell ref="F92:G92"/>
    <mergeCell ref="F93:G93"/>
    <mergeCell ref="F94:G94"/>
    <mergeCell ref="F95:G95"/>
    <mergeCell ref="F96:G96"/>
    <mergeCell ref="F97:G97"/>
    <mergeCell ref="F86:G86"/>
    <mergeCell ref="F87:G87"/>
    <mergeCell ref="F88:G88"/>
    <mergeCell ref="F89:G89"/>
    <mergeCell ref="F90:G90"/>
    <mergeCell ref="F91:G91"/>
    <mergeCell ref="F80:G80"/>
    <mergeCell ref="F81:G81"/>
    <mergeCell ref="F82:G82"/>
    <mergeCell ref="F83:G83"/>
    <mergeCell ref="F84:G84"/>
    <mergeCell ref="F85:G85"/>
    <mergeCell ref="F74:G74"/>
    <mergeCell ref="F75:G75"/>
    <mergeCell ref="F76:G76"/>
    <mergeCell ref="F77:G77"/>
    <mergeCell ref="F78:G78"/>
    <mergeCell ref="F79:G79"/>
    <mergeCell ref="F68:G68"/>
    <mergeCell ref="F69:G69"/>
    <mergeCell ref="F70:G70"/>
    <mergeCell ref="F71:G71"/>
    <mergeCell ref="F72:G72"/>
    <mergeCell ref="F73:G73"/>
    <mergeCell ref="F62:G62"/>
    <mergeCell ref="F63:G63"/>
    <mergeCell ref="F64:G64"/>
    <mergeCell ref="F65:G65"/>
    <mergeCell ref="F66:G66"/>
    <mergeCell ref="F67:G67"/>
    <mergeCell ref="F56:G56"/>
    <mergeCell ref="F57:G57"/>
    <mergeCell ref="F58:G58"/>
    <mergeCell ref="F59:G59"/>
    <mergeCell ref="F60:G60"/>
    <mergeCell ref="F61:G61"/>
    <mergeCell ref="F50:G50"/>
    <mergeCell ref="F51:G51"/>
    <mergeCell ref="F52:G52"/>
    <mergeCell ref="F53:G53"/>
    <mergeCell ref="F54:G54"/>
    <mergeCell ref="F55:G55"/>
    <mergeCell ref="F44:G44"/>
    <mergeCell ref="F45:G45"/>
    <mergeCell ref="F46:G46"/>
    <mergeCell ref="F47:G47"/>
    <mergeCell ref="F48:G48"/>
    <mergeCell ref="F49:G49"/>
    <mergeCell ref="F38:G38"/>
    <mergeCell ref="F39:G39"/>
    <mergeCell ref="F40:G40"/>
    <mergeCell ref="F41:G41"/>
    <mergeCell ref="F42:G42"/>
    <mergeCell ref="F43:G43"/>
    <mergeCell ref="F32:G32"/>
    <mergeCell ref="F33:G33"/>
    <mergeCell ref="F34:G34"/>
    <mergeCell ref="F35:G35"/>
    <mergeCell ref="F36:G36"/>
    <mergeCell ref="F37:G37"/>
    <mergeCell ref="F26:G26"/>
    <mergeCell ref="F27:G27"/>
    <mergeCell ref="F28:G28"/>
    <mergeCell ref="F29:G29"/>
    <mergeCell ref="F30:G30"/>
    <mergeCell ref="F31:G31"/>
    <mergeCell ref="F23:G23"/>
    <mergeCell ref="F24:G24"/>
    <mergeCell ref="F25:G25"/>
    <mergeCell ref="F12:G12"/>
    <mergeCell ref="F13:G13"/>
    <mergeCell ref="F14:G14"/>
    <mergeCell ref="F15:G15"/>
    <mergeCell ref="F16:G16"/>
    <mergeCell ref="F17:G17"/>
    <mergeCell ref="F18:G18"/>
    <mergeCell ref="F19:G19"/>
    <mergeCell ref="D7:E7"/>
    <mergeCell ref="F7:G7"/>
    <mergeCell ref="F8:G8"/>
    <mergeCell ref="F9:G9"/>
    <mergeCell ref="F10:G10"/>
    <mergeCell ref="F11:G11"/>
    <mergeCell ref="F20:G20"/>
    <mergeCell ref="F21:G21"/>
    <mergeCell ref="F22:G22"/>
  </mergeCells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수익률Data</vt:lpstr>
      <vt:lpstr>기대수익과 위험</vt:lpstr>
      <vt:lpstr>상관계수 및 포트폴리오 분산, 표준편차</vt:lpstr>
      <vt:lpstr>포트폴리오 결합선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</dc:creator>
  <cp:lastModifiedBy>Woong</cp:lastModifiedBy>
  <dcterms:created xsi:type="dcterms:W3CDTF">2021-04-29T06:53:09Z</dcterms:created>
  <dcterms:modified xsi:type="dcterms:W3CDTF">2021-09-26T08:55:27Z</dcterms:modified>
</cp:coreProperties>
</file>