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E8" i="1" l="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B39" i="1" l="1"/>
  <c r="C39" i="1" s="1"/>
</calcChain>
</file>

<file path=xl/sharedStrings.xml><?xml version="1.0" encoding="utf-8"?>
<sst xmlns="http://schemas.openxmlformats.org/spreadsheetml/2006/main" count="1232" uniqueCount="764">
  <si>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</si>
  <si>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</si>
  <si>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</si>
  <si>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</si>
  <si>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</si>
  <si>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</si>
  <si>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</si>
  <si>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</si>
  <si>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</si>
  <si>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</si>
  <si>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</si>
  <si>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</si>
  <si>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</si>
  <si>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</si>
  <si>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</si>
  <si>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</si>
  <si>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</si>
  <si>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</si>
  <si>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</si>
  <si>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</si>
  <si>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</si>
  <si>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</si>
  <si>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</si>
  <si>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</si>
  <si>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</si>
  <si>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</si>
  <si>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</si>
  <si>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</si>
  <si>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</si>
  <si>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</si>
  <si>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</si>
  <si>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</si>
  <si>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</si>
  <si>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</si>
  <si>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</si>
  <si>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</si>
  <si>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</si>
  <si>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</si>
  <si>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</si>
  <si>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</si>
  <si>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</si>
  <si>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</si>
  <si>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</si>
  <si>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</si>
  <si>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</si>
  <si>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</si>
  <si>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</si>
  <si>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</si>
  <si>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</si>
  <si>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</si>
  <si>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</si>
  <si>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</si>
  <si>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</si>
  <si>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</si>
  <si>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</si>
  <si>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</si>
  <si>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</si>
  <si>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</si>
  <si>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</si>
  <si>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</si>
  <si>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</si>
  <si>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</si>
  <si>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</si>
  <si>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</si>
  <si>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</si>
  <si>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</si>
  <si>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</si>
  <si>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</si>
  <si>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</si>
  <si>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</si>
  <si>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</si>
  <si>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</si>
  <si>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</si>
  <si>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</si>
  <si>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</si>
  <si>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</si>
  <si>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</si>
  <si>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</si>
  <si>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</si>
  <si>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</si>
  <si>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</si>
  <si>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</si>
  <si>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</si>
  <si>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</si>
  <si>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</si>
  <si>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</si>
  <si>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</si>
  <si>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</si>
  <si>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</si>
  <si>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</si>
  <si>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</si>
  <si>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</si>
  <si>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</si>
  <si>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</si>
  <si>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</si>
  <si>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</si>
  <si>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</si>
  <si>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</si>
  <si>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</si>
  <si>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</si>
  <si>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</si>
  <si>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</si>
  <si>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</si>
  <si>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</si>
  <si>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</si>
  <si>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</si>
  <si>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</si>
  <si>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</si>
  <si>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</si>
  <si>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</si>
  <si>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</si>
  <si>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</si>
  <si>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</si>
  <si>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</si>
  <si>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</si>
  <si>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</si>
  <si>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</si>
  <si>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</si>
  <si>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</si>
  <si>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</si>
  <si>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</si>
  <si>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</si>
  <si>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</si>
  <si>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</si>
  <si>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</si>
  <si>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</si>
  <si>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</si>
  <si>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</si>
  <si>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</si>
  <si>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</si>
  <si>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</si>
  <si>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</si>
  <si>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</si>
  <si>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</si>
  <si>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</si>
  <si>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</si>
  <si>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</si>
  <si>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</si>
  <si>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</si>
  <si>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</si>
  <si>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</si>
  <si>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</si>
  <si>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</si>
  <si>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</si>
  <si>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</si>
  <si>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</si>
  <si>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</si>
  <si>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</si>
  <si>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</si>
  <si>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</si>
  <si>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</si>
  <si>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</si>
  <si>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</si>
  <si>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</si>
  <si>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</si>
  <si>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</si>
  <si>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</si>
  <si>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</si>
  <si>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</si>
  <si>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</si>
  <si>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</si>
  <si>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</si>
  <si>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</si>
  <si>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</si>
  <si>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</si>
  <si>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</si>
  <si>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</si>
  <si>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</si>
  <si>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</si>
  <si>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</si>
  <si>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</si>
  <si>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</si>
  <si>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</si>
  <si>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</si>
  <si>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</si>
  <si>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</si>
  <si>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</si>
  <si>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</si>
  <si>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</si>
  <si>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</si>
  <si>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</si>
  <si>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</si>
  <si>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</si>
  <si>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</si>
  <si>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</si>
  <si>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</si>
  <si>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</si>
  <si>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</si>
  <si>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</si>
  <si>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</si>
  <si>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</si>
  <si>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</si>
  <si>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</si>
  <si>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</si>
  <si>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</si>
  <si>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</si>
  <si>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</si>
  <si>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</si>
  <si>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</si>
  <si>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</si>
  <si>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</si>
  <si>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</si>
  <si>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</si>
  <si>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</si>
  <si>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</si>
  <si>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</si>
  <si>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</si>
  <si>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</si>
  <si>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</si>
  <si>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</si>
  <si>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</si>
  <si>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</si>
  <si>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</si>
  <si>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</si>
  <si>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</si>
  <si>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</si>
  <si>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</si>
  <si>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</si>
  <si>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</si>
  <si>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</si>
  <si>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</si>
  <si>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</si>
  <si>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</si>
  <si>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</si>
  <si>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</si>
  <si>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</si>
  <si>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</si>
  <si>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</si>
  <si>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</si>
  <si>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</si>
  <si>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</si>
  <si>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</si>
  <si>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</si>
  <si>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</si>
  <si>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</si>
  <si>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</si>
  <si>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</si>
  <si>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</si>
  <si>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</si>
  <si>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</si>
  <si>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</si>
  <si>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</si>
  <si>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</si>
  <si>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</si>
  <si>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</si>
  <si>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</si>
  <si>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</si>
  <si>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</si>
  <si>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</si>
  <si>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</si>
  <si>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</si>
  <si>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</si>
  <si>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</si>
  <si>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</si>
  <si>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</si>
  <si>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</si>
  <si>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</si>
  <si>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</si>
  <si>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</si>
  <si>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</si>
  <si>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</si>
  <si>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</si>
  <si>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</si>
  <si>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</si>
  <si>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</si>
  <si>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</si>
  <si>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</si>
  <si>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</si>
  <si>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</si>
  <si>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</si>
  <si>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</si>
  <si>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</si>
  <si>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</si>
  <si>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</si>
  <si>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</si>
  <si>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</si>
  <si>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</si>
  <si>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</si>
  <si>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</si>
  <si>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</si>
  <si>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</si>
  <si>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</si>
  <si>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</si>
  <si>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</si>
  <si>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</si>
  <si>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</si>
  <si>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</si>
  <si>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</si>
  <si>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</si>
  <si>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</si>
  <si>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</si>
  <si>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</si>
  <si>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</si>
  <si>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</si>
  <si>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</si>
  <si>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</si>
  <si>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</si>
  <si>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</si>
  <si>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</si>
  <si>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</si>
  <si>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</si>
  <si>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</si>
  <si>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</si>
  <si>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</si>
  <si>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</si>
  <si>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</si>
  <si>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</si>
  <si>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</si>
  <si>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</si>
  <si>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</si>
  <si>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</si>
  <si>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</si>
  <si>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</si>
  <si>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</si>
  <si>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</si>
  <si>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</si>
  <si>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</si>
  <si>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</si>
  <si>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</si>
  <si>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</si>
  <si>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</si>
  <si>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</si>
  <si>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</si>
  <si>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</si>
  <si>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</si>
  <si>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</si>
  <si>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</si>
  <si>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</si>
  <si>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</si>
  <si>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</si>
  <si>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</si>
  <si>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</si>
  <si>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</si>
  <si>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</si>
  <si>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</si>
  <si>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</si>
  <si>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</si>
  <si>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</si>
  <si>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</si>
  <si>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</si>
  <si>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</si>
  <si>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</si>
  <si>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</si>
  <si>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</si>
  <si>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</si>
  <si>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</si>
  <si>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</si>
  <si>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</si>
  <si>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</si>
  <si>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</si>
  <si>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</si>
  <si>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</si>
  <si>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</si>
  <si>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</si>
  <si>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</si>
  <si>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</si>
  <si>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</si>
  <si>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</si>
  <si>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</si>
  <si>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</si>
  <si>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</si>
  <si>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</si>
  <si>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</si>
  <si>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</si>
  <si>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</si>
  <si>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</si>
  <si>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</si>
  <si>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</si>
  <si>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</si>
  <si>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</si>
  <si>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</si>
  <si>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</si>
  <si>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</si>
  <si>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</si>
  <si>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</si>
  <si>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</si>
  <si>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</si>
  <si>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</si>
  <si>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</si>
  <si>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</si>
  <si>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</si>
  <si>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</si>
  <si>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</si>
  <si>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</si>
  <si>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</si>
  <si>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</si>
  <si>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</si>
  <si>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</si>
  <si>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</si>
  <si>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</si>
  <si>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</si>
  <si>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</si>
  <si>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</si>
  <si>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</si>
  <si>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</si>
  <si>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</si>
  <si>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</si>
  <si>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</si>
  <si>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</si>
  <si>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</si>
  <si>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</si>
  <si>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</si>
  <si>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</si>
  <si>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</si>
  <si>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</si>
  <si>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</si>
  <si>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</si>
  <si>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</si>
  <si>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</si>
  <si>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</si>
  <si>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</si>
  <si>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</si>
  <si>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</si>
  <si>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</si>
  <si>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</si>
  <si>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</si>
  <si>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</si>
  <si>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</si>
  <si>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</si>
  <si>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</si>
  <si>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</si>
  <si>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</si>
  <si>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</si>
  <si>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</si>
  <si>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</si>
  <si>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</si>
  <si>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</si>
  <si>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</si>
  <si>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</si>
  <si>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</si>
  <si>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</si>
  <si>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</si>
  <si>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</si>
  <si>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</si>
  <si>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</si>
  <si>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</si>
  <si>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</si>
  <si>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</si>
  <si>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</si>
  <si>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</si>
  <si>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</si>
  <si>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</si>
  <si>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</si>
  <si>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</si>
  <si>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</si>
  <si>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</si>
  <si>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</si>
  <si>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</si>
  <si>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</si>
  <si>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</si>
  <si>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</si>
  <si>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</si>
  <si>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</si>
  <si>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</si>
  <si>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</si>
  <si>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</si>
  <si>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</si>
  <si>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</si>
  <si>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</si>
  <si>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</si>
  <si>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</si>
  <si>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</si>
  <si>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</si>
  <si>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</si>
  <si>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</si>
  <si>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</si>
  <si>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</si>
  <si>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</si>
  <si>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</si>
  <si>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</si>
  <si>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</si>
  <si>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</si>
  <si>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</si>
  <si>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</si>
  <si>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</si>
  <si>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</si>
  <si>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</si>
  <si>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</si>
  <si>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</si>
  <si>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</si>
  <si>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</si>
  <si>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</si>
  <si>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</si>
  <si>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</si>
  <si>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</si>
  <si>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</si>
  <si>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</si>
  <si>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</si>
  <si>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</si>
  <si>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</si>
  <si>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</si>
  <si>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</si>
  <si>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</si>
  <si>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</si>
  <si>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</si>
  <si>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</si>
  <si>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</si>
  <si>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</si>
  <si>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</si>
  <si>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</si>
  <si>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</si>
  <si>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</si>
  <si>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</si>
  <si>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</si>
  <si>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</si>
  <si>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</si>
  <si>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</si>
  <si>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</si>
  <si>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</si>
  <si>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</si>
  <si>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</si>
  <si>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</si>
  <si>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</si>
  <si>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</si>
  <si>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</si>
  <si>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</si>
  <si>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</si>
  <si>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</si>
  <si>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</si>
  <si>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</si>
  <si>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</si>
  <si>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</si>
  <si>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</si>
  <si>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</si>
  <si>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</si>
  <si>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</si>
  <si>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</si>
  <si>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</si>
  <si>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</si>
  <si>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</si>
  <si>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</si>
  <si>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</si>
  <si>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</si>
  <si>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</si>
  <si>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</si>
  <si>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</si>
  <si>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</si>
  <si>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</si>
  <si>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</si>
  <si>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</si>
  <si>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</si>
  <si>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</si>
  <si>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</si>
  <si>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</si>
  <si>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</si>
  <si>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</si>
  <si>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</si>
  <si>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</si>
  <si>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</si>
  <si>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</si>
  <si>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</si>
  <si>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</si>
  <si>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</si>
  <si>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</si>
  <si>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</si>
  <si>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</si>
  <si>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</si>
  <si>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</si>
  <si>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</si>
  <si>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</si>
  <si>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</si>
  <si>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</si>
  <si>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</si>
  <si>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</si>
  <si>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</si>
  <si>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</si>
  <si>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</si>
  <si>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</si>
  <si>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</si>
  <si>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</si>
  <si>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</si>
  <si>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</si>
  <si>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</si>
  <si>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</si>
  <si>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</si>
  <si>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</si>
  <si>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</si>
  <si>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</si>
  <si>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</si>
  <si>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</si>
  <si>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</si>
  <si>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</si>
  <si>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</si>
  <si>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</si>
  <si>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</si>
  <si>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</si>
  <si>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</si>
  <si>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</si>
  <si>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</si>
  <si>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</si>
  <si>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</si>
  <si>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</si>
  <si>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</si>
  <si>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</si>
  <si>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</si>
  <si>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</si>
  <si>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</si>
  <si>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</si>
  <si>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</si>
  <si>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</si>
  <si>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</si>
  <si>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</si>
  <si>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</si>
  <si>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</si>
  <si>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</si>
  <si>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</si>
  <si>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</si>
  <si>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</si>
  <si>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</si>
  <si>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</si>
  <si>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</si>
  <si>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</si>
  <si>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</si>
  <si>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</si>
  <si>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</si>
  <si>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</si>
  <si>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</si>
  <si>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</si>
  <si>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</si>
  <si>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</si>
  <si>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</si>
  <si>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</si>
  <si>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</si>
  <si>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</si>
  <si>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</si>
  <si>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</si>
  <si>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</si>
  <si>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</si>
  <si>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</si>
  <si>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</si>
  <si>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</si>
  <si>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</si>
  <si>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</si>
  <si>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</si>
  <si>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</si>
  <si>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</si>
  <si>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</si>
  <si>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</si>
  <si>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</si>
  <si>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</si>
  <si>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</si>
  <si>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</si>
  <si>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</si>
  <si>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</si>
  <si>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</si>
  <si>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</si>
  <si>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</si>
  <si>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</si>
  <si>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</si>
  <si>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</si>
  <si>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</si>
  <si>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</si>
  <si>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</si>
  <si>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</si>
  <si>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</si>
  <si>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</si>
  <si>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</si>
  <si>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</si>
  <si>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</si>
  <si>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</si>
  <si>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</si>
  <si>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</si>
  <si>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</si>
  <si>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</si>
  <si>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</si>
  <si>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</si>
  <si>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</si>
  <si>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</si>
  <si>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</si>
  <si>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</si>
  <si>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</si>
  <si>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</si>
  <si>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</si>
  <si>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</si>
  <si>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</si>
  <si>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</si>
  <si>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</si>
  <si>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</si>
  <si>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</si>
  <si>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</si>
  <si>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</si>
  <si>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</si>
  <si>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</si>
  <si>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</si>
  <si>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</si>
  <si>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</si>
  <si>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</si>
  <si>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</si>
  <si>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</si>
  <si>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</si>
  <si>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</si>
  <si>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</si>
  <si>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</si>
  <si>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</si>
  <si>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</si>
  <si>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</si>
  <si>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</si>
  <si>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</si>
  <si>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</si>
  <si>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</si>
  <si>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</si>
  <si>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</si>
  <si>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</si>
  <si>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</si>
  <si>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</si>
  <si>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</si>
  <si>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</si>
  <si>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</si>
  <si>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</si>
  <si>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</si>
  <si>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</si>
  <si>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</si>
  <si>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</si>
  <si>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</si>
  <si>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bersvet@gmail.com</t>
  </si>
  <si>
    <t>sbrodsky</t>
  </si>
  <si>
    <t>Svetlana Brodsky</t>
  </si>
  <si>
    <t>en-us</t>
  </si>
  <si>
    <t>Ruby text is positioned on the over side of the Ruby base</t>
  </si>
  <si>
    <t>Captions don't appear during the video playback</t>
  </si>
  <si>
    <t>Subtitles don't appear during the video playback</t>
  </si>
  <si>
    <t>The visual rendering is not similar to the example image. </t>
  </si>
  <si>
    <t xml:space="preserve"> The playback quality is bad when the reading system is in the background</t>
  </si>
  <si>
    <t xml:space="preserve">The previous page of test suite loads  instead the audio clip by clicking on the link </t>
  </si>
  <si>
    <t xml:space="preserve">The previous page of test suite loads  instead the video clip by clicking on the link </t>
  </si>
  <si>
    <t>Nothing happens by  clicking on the link</t>
  </si>
  <si>
    <t>404 Error "The requested URL /files/moby-dick-20120118.epub was not found on this server".</t>
  </si>
  <si>
    <t xml:space="preserve">Nav elements are visible </t>
  </si>
  <si>
    <t>Image of a checkmark isn't rendered before paragraph</t>
  </si>
  <si>
    <t>The "Rendered text" doesn't look similar to the  "Expected display image"</t>
  </si>
  <si>
    <t>Not supported</t>
  </si>
  <si>
    <t>2.26.0-alpha</t>
  </si>
  <si>
    <t>readium-cfi-js@7f1d7ac943e3b38bf49fc7c1a4af06bbfa82b4d2</t>
  </si>
  <si>
    <t>The visual rendering is not completely similar to the example image. </t>
  </si>
  <si>
    <t>The long division result (435.3) is not underscored completely</t>
  </si>
  <si>
    <t>Text doesn't appear</t>
  </si>
  <si>
    <t>The preceding paragraph reads "FAIL"</t>
  </si>
  <si>
    <t xml:space="preserve"> "This  plugin is not supported"</t>
  </si>
  <si>
    <t>Not Supported</t>
  </si>
  <si>
    <t>The precedig paragraph reads "false"</t>
  </si>
  <si>
    <t>The precedig paragraph reads "FAIL"</t>
  </si>
  <si>
    <t>Input field doesn't allow dates to be input</t>
  </si>
  <si>
    <t>Input field doesn't allow dates to be selected</t>
  </si>
  <si>
    <t>Input field doesn't allow numbers to be selected</t>
  </si>
  <si>
    <t>Not each entry in the preceding list is in a different font</t>
  </si>
  <si>
    <t>The paragraph is not rendered in another font</t>
  </si>
  <si>
    <t>The "escape" command returns playback to the beginning of test</t>
  </si>
  <si>
    <t>The playback stops when the reading system is in the background</t>
  </si>
  <si>
    <t>The referenced audio file doesn't start automatically</t>
  </si>
  <si>
    <t>The referenced video file doesn't start automatically</t>
  </si>
  <si>
    <t>Not valid</t>
  </si>
  <si>
    <t>There is no rendered text</t>
  </si>
  <si>
    <t xml:space="preserve">The pages are rendered in portrait mode if device is held in landscape mode </t>
  </si>
  <si>
    <t>Single fixed-layout pages are rendered</t>
  </si>
  <si>
    <t>All pages are in portrait orientation</t>
  </si>
  <si>
    <t>Android 4.4.2</t>
  </si>
  <si>
    <t>Fri, 17 Feb 2017 17:03:45 GMT</t>
  </si>
  <si>
    <t>readium-js-viewer@bbb7c9327c5d1770e694e12dd7d65decf60f7e49</t>
  </si>
  <si>
    <t>readium-js@3f0290857f7d405c3fb1001873b6f97ed53e8008</t>
  </si>
  <si>
    <t>readium-shared-js@ba043f6d3b8f142bad6cd69fe1f8c8ce62cb60d9</t>
  </si>
  <si>
    <t>Chrome version 53.0.2785.124</t>
  </si>
  <si>
    <t xml:space="preserve">Nexus 7 </t>
  </si>
  <si>
    <t xml:space="preserve"> 12 GB</t>
  </si>
  <si>
    <t>26/2/2017</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</si>
</sst>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b/>
      <sz val="11"/>
      <color rgb="FF333333"/>
      <name val="Arial"/>
      <family val="2"/>
    </font>
    <font>
      <sz val="9.6"/>
      <color rgb="FF333333"/>
      <name val="Arial"/>
      <family val="2"/>
    </font>
    <font>
      <sz val="14"/>
      <color rgb="FF222222"/>
      <name val="Verdana"/>
      <family val="2"/>
    </font>
    <font>
      <sz val="14"/>
      <color rgb="FFFF0000"/>
      <name val="Verdana"/>
      <family val="2"/>
    </font>
    <font>
      <b/>
      <sz val="14"/>
      <color theme="1"/>
      <name val="Verdana"/>
      <family val="2"/>
    </font>
    <font>
      <sz val="14"/>
      <color theme="1"/>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2" fillId="0" borderId="0" applyNumberFormat="0" applyFill="0" applyBorder="0" applyAlignment="0" applyProtection="0"/>
  </cellStyleXfs>
  <cellXfs count="52">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5" fillId="0" borderId="1" xfId="0" applyFont="1" applyBorder="1"/>
    <xf numFmtId="0" fontId="4" fillId="0" borderId="0" xfId="0" applyFont="1" applyAlignment="1">
      <alignment wrapText="1"/>
    </xf>
    <xf numFmtId="0" fontId="1" fillId="2" borderId="1" xfId="0" applyFont="1" applyFill="1" applyBorder="1"/>
    <xf numFmtId="0" fontId="6"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8" fillId="0" borderId="1" xfId="0" applyFont="1" applyBorder="1" applyAlignment="1">
      <alignment wrapText="1"/>
    </xf>
    <xf numFmtId="0" fontId="9" fillId="0" borderId="1" xfId="0" applyFont="1" applyBorder="1"/>
    <xf numFmtId="0" fontId="10" fillId="0" borderId="0" xfId="0" applyFont="1"/>
    <xf numFmtId="0" fontId="11"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6" fillId="0" borderId="1" xfId="0" applyFont="1" applyBorder="1" applyAlignment="1">
      <alignment vertical="center" wrapText="1"/>
    </xf>
    <xf numFmtId="0" fontId="13" fillId="0" borderId="0" xfId="0" applyFont="1"/>
    <xf numFmtId="0" fontId="12" fillId="0" borderId="1" xfId="1" applyBorder="1"/>
    <xf numFmtId="0" fontId="12" fillId="0" borderId="1" xfId="1" applyBorder="1" applyAlignment="1">
      <alignment wrapText="1"/>
    </xf>
    <xf numFmtId="0" fontId="13" fillId="0" borderId="1" xfId="0" applyFont="1" applyBorder="1" applyAlignment="1">
      <alignment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2" fillId="0" borderId="0" xfId="1" applyAlignment="1">
      <alignment horizontal="center" vertical="center" wrapText="1"/>
    </xf>
    <xf numFmtId="0" fontId="16" fillId="0" borderId="0" xfId="0" applyFont="1" applyAlignment="1">
      <alignment wrapText="1"/>
    </xf>
    <xf numFmtId="0" fontId="13" fillId="0" borderId="0" xfId="0" applyFont="1" applyAlignment="1">
      <alignment wrapText="1"/>
    </xf>
    <xf numFmtId="0" fontId="17" fillId="0" borderId="1" xfId="0" applyFont="1" applyBorder="1" applyAlignment="1">
      <alignment wrapText="1"/>
    </xf>
    <xf numFmtId="0" fontId="13" fillId="0" borderId="0" xfId="0" applyFont="1" applyAlignment="1"/>
    <xf numFmtId="0" fontId="18" fillId="0" borderId="0" xfId="0" applyFont="1"/>
    <xf numFmtId="0" fontId="19" fillId="0" borderId="0" xfId="0" applyFont="1"/>
    <xf numFmtId="0" fontId="1" fillId="0" borderId="2" xfId="0" applyFont="1" applyBorder="1" applyAlignment="1">
      <alignment wrapText="1"/>
    </xf>
    <xf numFmtId="0" fontId="7" fillId="0" borderId="3" xfId="0" applyFont="1" applyBorder="1"/>
    <xf numFmtId="0" fontId="7" fillId="0" borderId="4" xfId="0" applyFont="1" applyBorder="1"/>
    <xf numFmtId="0" fontId="1" fillId="0" borderId="0" xfId="0" applyFont="1" applyAlignment="1">
      <alignment wrapText="1"/>
    </xf>
    <xf numFmtId="0" fontId="0" fillId="0" borderId="0" xfId="0" applyFont="1" applyAlignment="1"/>
    <xf numFmtId="15" fontId="13" fillId="0" borderId="1" xfId="0" applyNumberFormat="1" applyFont="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bersvet@gmail.com" TargetMode="External"/><Relationship Id="rId7" Type="http://schemas.openxmlformats.org/officeDocument/2006/relationships/hyperlink" Target="https://github.com/readium/readium-cfi-js/tree/7f1d7ac943e3b38bf49fc7c1a4af06bbfa82b4d2"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ba043f6d3b8f142bad6cd69fe1f8c8ce62cb60d9" TargetMode="External"/><Relationship Id="rId5" Type="http://schemas.openxmlformats.org/officeDocument/2006/relationships/hyperlink" Target="https://github.com/readium/readium-js/tree/3f0290857f7d405c3fb1001873b6f97ed53e8008" TargetMode="External"/><Relationship Id="rId4" Type="http://schemas.openxmlformats.org/officeDocument/2006/relationships/hyperlink" Target="https://github.com/readium/readium-js-viewer/tree/bbb7c9327c5d1770e694e12dd7d65decf60f7e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Normal="100" workbookViewId="0">
      <selection activeCell="D9" sqref="D9"/>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36" t="s">
        <v>716</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714</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6" t="s">
        <v>715</v>
      </c>
      <c r="E8" s="3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51" t="s">
        <v>763</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7" t="s">
        <v>731</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8" t="s">
        <v>756</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9" t="s">
        <v>757</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9" t="s">
        <v>758</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9" t="s">
        <v>759</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17</v>
      </c>
      <c r="D16" s="39" t="s">
        <v>732</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6" t="s">
        <v>761</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6" t="s">
        <v>762</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6" t="s">
        <v>755</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6" t="s">
        <v>717</v>
      </c>
      <c r="E21" s="13"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6" t="s">
        <v>760</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4"/>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4"/>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5" t="s">
        <v>27</v>
      </c>
      <c r="B27" s="15" t="s">
        <v>28</v>
      </c>
      <c r="C27" s="15"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6">
        <f>SUM(C52:C109,C111)</f>
        <v>44</v>
      </c>
      <c r="C28" s="17">
        <f>(B28/56)</f>
        <v>0.7857142857142857</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6">
        <f>SUM(C119:C158)</f>
        <v>37</v>
      </c>
      <c r="C29" s="17">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18">
        <f>SUM(C167:C215)</f>
        <v>43</v>
      </c>
      <c r="C30" s="17">
        <f>(B30 / 49)</f>
        <v>0.87755102040816324</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18">
        <f>SUM(C223:C235)</f>
        <v>6</v>
      </c>
      <c r="C31" s="17">
        <f>B31/13</f>
        <v>0.46153846153846156</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18">
        <f>SUM(C242,C249,C256)</f>
        <v>3</v>
      </c>
      <c r="C32" s="17">
        <f>B32/3</f>
        <v>1</v>
      </c>
      <c r="D32" s="2"/>
      <c r="E32" s="33"/>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18">
        <f>SUM(C263:C291)</f>
        <v>21</v>
      </c>
      <c r="C33" s="17">
        <f>B33/28</f>
        <v>0.75</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18">
        <f>SUM(C298:C339)</f>
        <v>27</v>
      </c>
      <c r="C34" s="17">
        <f>B34/42</f>
        <v>0.6428571428571429</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18">
        <f>SUM(C347:C352,C354)</f>
        <v>2</v>
      </c>
      <c r="C35" s="17">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18">
        <f>SUM(C361:C372)</f>
        <v>8</v>
      </c>
      <c r="C36" s="17">
        <f>B36/12</f>
        <v>0.66666666666666663</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18">
        <f>SUM(C379,C386,C393,C400,C407,C414,C421,C428,C435,C442,C443,C450,C451,C452,C453)</f>
        <v>11</v>
      </c>
      <c r="C37" s="17">
        <f>B37/15</f>
        <v>0.73333333333333328</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18">
        <f>SUM(C460:C469)</f>
        <v>10</v>
      </c>
      <c r="C38" s="17">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9" t="s">
        <v>41</v>
      </c>
      <c r="B39" s="20">
        <f>SUM(B28:B38)</f>
        <v>212</v>
      </c>
      <c r="C39" s="21">
        <f>B39/274</f>
        <v>0.77372262773722633</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2"/>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2"/>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2"/>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2"/>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18">
        <f>SUM(C476:C508)</f>
        <v>0</v>
      </c>
      <c r="C44" s="17">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3" t="s">
        <v>44</v>
      </c>
      <c r="B50" s="24" t="s">
        <v>45</v>
      </c>
      <c r="C50" s="23" t="s">
        <v>46</v>
      </c>
      <c r="D50" s="23" t="s">
        <v>47</v>
      </c>
      <c r="E50" s="23"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6" t="s">
        <v>49</v>
      </c>
      <c r="B51" s="47"/>
      <c r="C51" s="47"/>
      <c r="D51" s="47"/>
      <c r="E51" s="48"/>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41" t="s">
        <v>719</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36" t="s">
        <v>719</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36" t="s">
        <v>720</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36" t="s">
        <v>720</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41" t="s">
        <v>721</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0</v>
      </c>
      <c r="D78" s="11" t="s">
        <v>733</v>
      </c>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0</v>
      </c>
      <c r="D81" s="11" t="s">
        <v>721</v>
      </c>
      <c r="E81" s="11" t="s">
        <v>109</v>
      </c>
      <c r="F81" s="1"/>
      <c r="G81" s="1"/>
      <c r="H81" s="1"/>
      <c r="I81" s="1"/>
      <c r="J81" s="1"/>
      <c r="K81" s="1"/>
      <c r="L81" s="1"/>
      <c r="M81" s="1"/>
      <c r="N81" s="1"/>
      <c r="O81" s="1"/>
      <c r="P81" s="1"/>
      <c r="Q81" s="1"/>
      <c r="R81" s="1"/>
      <c r="S81" s="1"/>
      <c r="T81" s="1"/>
      <c r="U81" s="1"/>
      <c r="V81" s="1"/>
      <c r="W81" s="1"/>
      <c r="X81" s="1"/>
      <c r="Y81" s="1"/>
      <c r="Z81" s="1"/>
    </row>
    <row r="82" spans="1:26" ht="40.5" customHeight="1" x14ac:dyDescent="0.25">
      <c r="A82" s="11" t="s">
        <v>110</v>
      </c>
      <c r="B82" s="10" t="s">
        <v>51</v>
      </c>
      <c r="C82" s="11">
        <v>0</v>
      </c>
      <c r="D82" s="11" t="s">
        <v>734</v>
      </c>
      <c r="E82" s="11" t="s">
        <v>111</v>
      </c>
      <c r="F82" s="1"/>
      <c r="G82" s="1"/>
      <c r="H82" s="1"/>
      <c r="I82" s="1"/>
      <c r="J82" s="1"/>
      <c r="K82" s="1"/>
      <c r="L82" s="1"/>
      <c r="M82" s="1"/>
      <c r="N82" s="1"/>
      <c r="O82" s="1"/>
      <c r="P82" s="1"/>
      <c r="Q82" s="1"/>
      <c r="R82" s="1"/>
      <c r="S82" s="1"/>
      <c r="T82" s="1"/>
      <c r="U82" s="1"/>
      <c r="V82" s="1"/>
      <c r="W82" s="1"/>
      <c r="X82" s="1"/>
      <c r="Y82" s="1"/>
      <c r="Z82" s="1"/>
    </row>
    <row r="83" spans="1:26" ht="33.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5" t="s">
        <v>116</v>
      </c>
      <c r="B85" s="26" t="s">
        <v>51</v>
      </c>
      <c r="C85" s="25">
        <v>1</v>
      </c>
      <c r="D85" s="25"/>
      <c r="E85" s="25" t="s">
        <v>117</v>
      </c>
      <c r="F85" s="27"/>
      <c r="G85" s="27"/>
      <c r="H85" s="27"/>
      <c r="I85" s="27"/>
      <c r="J85" s="27"/>
      <c r="K85" s="27"/>
      <c r="L85" s="27"/>
      <c r="M85" s="27"/>
      <c r="N85" s="27"/>
      <c r="O85" s="27"/>
      <c r="P85" s="27"/>
      <c r="Q85" s="27"/>
      <c r="R85" s="27"/>
      <c r="S85" s="27"/>
      <c r="T85" s="27"/>
      <c r="U85" s="27"/>
      <c r="V85" s="27"/>
      <c r="W85" s="27"/>
      <c r="X85" s="27"/>
      <c r="Y85" s="27"/>
      <c r="Z85" s="27"/>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0</v>
      </c>
      <c r="D95" s="11" t="s">
        <v>735</v>
      </c>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736</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75" customHeight="1" x14ac:dyDescent="0.25">
      <c r="A104" s="11" t="s">
        <v>154</v>
      </c>
      <c r="B104" s="10" t="s">
        <v>51</v>
      </c>
      <c r="C104" s="28">
        <v>0</v>
      </c>
      <c r="D104" s="41" t="s">
        <v>728</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28">
        <v>0</v>
      </c>
      <c r="D105" s="41" t="s">
        <v>728</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28">
        <v>0</v>
      </c>
      <c r="D106" s="41" t="s">
        <v>737</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28">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6" t="s">
        <v>166</v>
      </c>
      <c r="B110" s="47"/>
      <c r="C110" s="47"/>
      <c r="D110" s="47"/>
      <c r="E110" s="48"/>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11" t="s">
        <v>738</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3" t="s">
        <v>44</v>
      </c>
      <c r="B117" s="24" t="s">
        <v>45</v>
      </c>
      <c r="C117" s="23" t="s">
        <v>46</v>
      </c>
      <c r="D117" s="23" t="s">
        <v>47</v>
      </c>
      <c r="E117" s="23"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6" t="s">
        <v>170</v>
      </c>
      <c r="B118" s="47"/>
      <c r="C118" s="47"/>
      <c r="D118" s="47"/>
      <c r="E118" s="48"/>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36"/>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36" t="s">
        <v>718</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36" t="s">
        <v>718</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28">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28"/>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3" t="s">
        <v>44</v>
      </c>
      <c r="B165" s="24" t="s">
        <v>45</v>
      </c>
      <c r="C165" s="23" t="s">
        <v>46</v>
      </c>
      <c r="D165" s="23" t="s">
        <v>47</v>
      </c>
      <c r="E165" s="23"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6" t="s">
        <v>252</v>
      </c>
      <c r="B166" s="47"/>
      <c r="C166" s="47"/>
      <c r="D166" s="47"/>
      <c r="E166" s="48"/>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739</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740</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740</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28">
        <v>0</v>
      </c>
      <c r="D187" s="11" t="s">
        <v>740</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42">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0</v>
      </c>
      <c r="D206" s="11" t="s">
        <v>741</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0</v>
      </c>
      <c r="D207" s="11" t="s">
        <v>743</v>
      </c>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742</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338</v>
      </c>
      <c r="B210" s="10" t="s">
        <v>66</v>
      </c>
      <c r="C210" s="11">
        <v>1</v>
      </c>
      <c r="D210" s="11"/>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340</v>
      </c>
      <c r="B211" s="10" t="s">
        <v>66</v>
      </c>
      <c r="C211" s="11">
        <v>1</v>
      </c>
      <c r="D211" s="11"/>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342</v>
      </c>
      <c r="B212" s="10" t="s">
        <v>66</v>
      </c>
      <c r="C212" s="11">
        <v>1</v>
      </c>
      <c r="D212" s="11"/>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344</v>
      </c>
      <c r="B213" s="10" t="s">
        <v>66</v>
      </c>
      <c r="C213" s="11">
        <v>1</v>
      </c>
      <c r="D213" s="11"/>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346</v>
      </c>
      <c r="B214" s="10" t="s">
        <v>66</v>
      </c>
      <c r="C214" s="11">
        <v>1</v>
      </c>
      <c r="D214" s="11"/>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348</v>
      </c>
      <c r="B215" s="10" t="s">
        <v>66</v>
      </c>
      <c r="C215" s="11">
        <v>1</v>
      </c>
      <c r="D215" s="11"/>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3" t="s">
        <v>44</v>
      </c>
      <c r="B221" s="24" t="s">
        <v>45</v>
      </c>
      <c r="C221" s="23" t="s">
        <v>46</v>
      </c>
      <c r="D221" s="23" t="s">
        <v>47</v>
      </c>
      <c r="E221" s="23"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6" t="s">
        <v>351</v>
      </c>
      <c r="B222" s="47"/>
      <c r="C222" s="47"/>
      <c r="D222" s="47"/>
      <c r="E222" s="48"/>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352</v>
      </c>
      <c r="B223" s="10" t="s">
        <v>51</v>
      </c>
      <c r="C223" s="11">
        <v>1</v>
      </c>
      <c r="D223" s="11"/>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354</v>
      </c>
      <c r="B224" s="10" t="s">
        <v>51</v>
      </c>
      <c r="C224" s="11">
        <v>1</v>
      </c>
      <c r="D224" s="11"/>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356</v>
      </c>
      <c r="B225" s="10" t="s">
        <v>51</v>
      </c>
      <c r="C225" s="11">
        <v>1</v>
      </c>
      <c r="D225" s="11"/>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358</v>
      </c>
      <c r="B226" s="10" t="s">
        <v>51</v>
      </c>
      <c r="C226" s="11">
        <v>1</v>
      </c>
      <c r="D226" s="11"/>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360</v>
      </c>
      <c r="B227" s="10" t="s">
        <v>51</v>
      </c>
      <c r="C227" s="11">
        <v>1</v>
      </c>
      <c r="D227" s="11"/>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362</v>
      </c>
      <c r="B228" s="10" t="s">
        <v>51</v>
      </c>
      <c r="C228" s="11">
        <v>1</v>
      </c>
      <c r="D228" s="11"/>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364</v>
      </c>
      <c r="B229" s="10" t="s">
        <v>51</v>
      </c>
      <c r="C229" s="11">
        <v>0</v>
      </c>
      <c r="D229" s="11" t="s">
        <v>744</v>
      </c>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366</v>
      </c>
      <c r="B230" s="10" t="s">
        <v>51</v>
      </c>
      <c r="C230" s="11">
        <v>0</v>
      </c>
      <c r="D230" s="43" t="s">
        <v>745</v>
      </c>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368</v>
      </c>
      <c r="B231" s="10" t="s">
        <v>51</v>
      </c>
      <c r="C231" s="11">
        <v>0</v>
      </c>
      <c r="D231" s="36" t="s">
        <v>745</v>
      </c>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370</v>
      </c>
      <c r="B232" s="10" t="s">
        <v>51</v>
      </c>
      <c r="C232" s="11">
        <v>0</v>
      </c>
      <c r="D232" s="36" t="s">
        <v>745</v>
      </c>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372</v>
      </c>
      <c r="B233" s="10" t="s">
        <v>51</v>
      </c>
      <c r="C233" s="11">
        <v>0</v>
      </c>
      <c r="D233" s="36" t="s">
        <v>745</v>
      </c>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374</v>
      </c>
      <c r="B234" s="10" t="s">
        <v>51</v>
      </c>
      <c r="C234" s="11">
        <v>0</v>
      </c>
      <c r="D234" s="36" t="s">
        <v>745</v>
      </c>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376</v>
      </c>
      <c r="B235" s="10" t="s">
        <v>51</v>
      </c>
      <c r="C235" s="11">
        <v>0</v>
      </c>
      <c r="D235" s="36" t="s">
        <v>745</v>
      </c>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3" t="s">
        <v>44</v>
      </c>
      <c r="B241" s="24" t="s">
        <v>45</v>
      </c>
      <c r="C241" s="23" t="s">
        <v>46</v>
      </c>
      <c r="D241" s="23" t="s">
        <v>47</v>
      </c>
      <c r="E241" s="23"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379</v>
      </c>
      <c r="B242" s="10" t="s">
        <v>66</v>
      </c>
      <c r="C242" s="11">
        <v>1</v>
      </c>
      <c r="D242" s="11"/>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3" t="s">
        <v>44</v>
      </c>
      <c r="B248" s="24" t="s">
        <v>45</v>
      </c>
      <c r="C248" s="23" t="s">
        <v>46</v>
      </c>
      <c r="D248" s="23" t="s">
        <v>47</v>
      </c>
      <c r="E248" s="23"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382</v>
      </c>
      <c r="B249" s="10" t="s">
        <v>66</v>
      </c>
      <c r="C249" s="11">
        <v>1</v>
      </c>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3" t="s">
        <v>44</v>
      </c>
      <c r="B255" s="24" t="s">
        <v>45</v>
      </c>
      <c r="C255" s="23" t="s">
        <v>46</v>
      </c>
      <c r="D255" s="23" t="s">
        <v>47</v>
      </c>
      <c r="E255" s="23"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385</v>
      </c>
      <c r="B256" s="10" t="s">
        <v>66</v>
      </c>
      <c r="C256" s="11">
        <v>1</v>
      </c>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3" t="s">
        <v>44</v>
      </c>
      <c r="B262" s="24" t="s">
        <v>45</v>
      </c>
      <c r="C262" s="23" t="s">
        <v>46</v>
      </c>
      <c r="D262" s="23" t="s">
        <v>47</v>
      </c>
      <c r="E262" s="23"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388</v>
      </c>
      <c r="B263" s="10" t="s">
        <v>66</v>
      </c>
      <c r="C263" s="11">
        <v>1</v>
      </c>
      <c r="D263" s="11"/>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390</v>
      </c>
      <c r="B264" s="10" t="s">
        <v>66</v>
      </c>
      <c r="C264" s="11">
        <v>1</v>
      </c>
      <c r="D264" s="11"/>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392</v>
      </c>
      <c r="B265" s="10" t="s">
        <v>66</v>
      </c>
      <c r="C265" s="11">
        <v>1</v>
      </c>
      <c r="D265" s="11"/>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394</v>
      </c>
      <c r="B266" s="10" t="s">
        <v>66</v>
      </c>
      <c r="C266" s="11">
        <v>1</v>
      </c>
      <c r="D266" s="11"/>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396</v>
      </c>
      <c r="B267" s="10" t="s">
        <v>66</v>
      </c>
      <c r="C267" s="11">
        <v>1</v>
      </c>
      <c r="D267" s="36"/>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398</v>
      </c>
      <c r="B268" s="10" t="s">
        <v>66</v>
      </c>
      <c r="C268" s="11">
        <v>1</v>
      </c>
      <c r="D268" s="36"/>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400</v>
      </c>
      <c r="B269" s="10" t="s">
        <v>66</v>
      </c>
      <c r="C269" s="11">
        <v>1</v>
      </c>
      <c r="D269" s="11"/>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402</v>
      </c>
      <c r="B270" s="10" t="s">
        <v>66</v>
      </c>
      <c r="C270" s="11">
        <v>1</v>
      </c>
      <c r="D270" s="11"/>
      <c r="E270" s="11" t="s">
        <v>403</v>
      </c>
      <c r="F270" s="1"/>
      <c r="G270" s="1"/>
      <c r="H270" s="1"/>
      <c r="I270" s="1"/>
      <c r="J270" s="1"/>
      <c r="K270" s="1"/>
      <c r="L270" s="1"/>
      <c r="M270" s="1"/>
      <c r="N270" s="1"/>
      <c r="O270" s="1"/>
      <c r="P270" s="1"/>
      <c r="Q270" s="1"/>
      <c r="R270" s="1"/>
      <c r="S270" s="1"/>
      <c r="T270" s="1"/>
      <c r="U270" s="1"/>
      <c r="V270" s="1"/>
      <c r="W270" s="1"/>
      <c r="X270" s="1"/>
      <c r="Y270" s="1"/>
      <c r="Z270" s="1"/>
    </row>
    <row r="271" spans="1:26" ht="37.5" customHeight="1" x14ac:dyDescent="0.25">
      <c r="A271" s="11" t="s">
        <v>404</v>
      </c>
      <c r="B271" s="10" t="s">
        <v>66</v>
      </c>
      <c r="C271" s="11">
        <v>0</v>
      </c>
      <c r="D271" s="36" t="s">
        <v>746</v>
      </c>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406</v>
      </c>
      <c r="B272" s="10" t="s">
        <v>66</v>
      </c>
      <c r="C272" s="11">
        <v>0</v>
      </c>
      <c r="D272" s="36" t="s">
        <v>746</v>
      </c>
      <c r="E272" s="11" t="s">
        <v>407</v>
      </c>
      <c r="F272" s="1"/>
      <c r="G272" s="1"/>
      <c r="H272" s="1"/>
      <c r="I272" s="1"/>
      <c r="J272" s="1"/>
      <c r="K272" s="1"/>
      <c r="L272" s="1"/>
      <c r="M272" s="1"/>
      <c r="N272" s="1"/>
      <c r="O272" s="1"/>
      <c r="P272" s="1"/>
      <c r="Q272" s="1"/>
      <c r="R272" s="1"/>
      <c r="S272" s="1"/>
      <c r="T272" s="1"/>
      <c r="U272" s="1"/>
      <c r="V272" s="1"/>
      <c r="W272" s="1"/>
      <c r="X272" s="1"/>
      <c r="Y272" s="1"/>
      <c r="Z272" s="1"/>
    </row>
    <row r="273" spans="1:26" ht="39.75" customHeight="1" x14ac:dyDescent="0.25">
      <c r="A273" s="11" t="s">
        <v>408</v>
      </c>
      <c r="B273" s="10" t="s">
        <v>66</v>
      </c>
      <c r="C273" s="11">
        <v>0</v>
      </c>
      <c r="D273" s="36" t="s">
        <v>746</v>
      </c>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410</v>
      </c>
      <c r="B274" s="10" t="s">
        <v>66</v>
      </c>
      <c r="C274" s="11">
        <v>1</v>
      </c>
      <c r="D274" s="11"/>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412</v>
      </c>
      <c r="B275" s="10" t="s">
        <v>66</v>
      </c>
      <c r="C275" s="11">
        <v>1</v>
      </c>
      <c r="D275" s="11"/>
      <c r="E275" s="11" t="s">
        <v>413</v>
      </c>
      <c r="F275" s="1"/>
      <c r="G275" s="1"/>
      <c r="H275" s="1"/>
      <c r="I275" s="1"/>
      <c r="J275" s="1"/>
      <c r="K275" s="1"/>
      <c r="L275" s="1"/>
      <c r="M275" s="1"/>
      <c r="N275" s="1"/>
      <c r="O275" s="1"/>
      <c r="P275" s="1"/>
      <c r="Q275" s="1"/>
      <c r="R275" s="1"/>
      <c r="S275" s="1"/>
      <c r="T275" s="1"/>
      <c r="U275" s="1"/>
      <c r="V275" s="1"/>
      <c r="W275" s="1"/>
      <c r="X275" s="1"/>
      <c r="Y275" s="1"/>
      <c r="Z275" s="1"/>
    </row>
    <row r="276" spans="1:26" ht="30" customHeight="1" x14ac:dyDescent="0.25">
      <c r="A276" s="11" t="s">
        <v>414</v>
      </c>
      <c r="B276" s="10" t="s">
        <v>66</v>
      </c>
      <c r="C276" s="11">
        <v>1</v>
      </c>
      <c r="D276" s="36"/>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416</v>
      </c>
      <c r="B277" s="10" t="s">
        <v>51</v>
      </c>
      <c r="C277" s="11">
        <v>1</v>
      </c>
      <c r="D277" s="11"/>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418</v>
      </c>
      <c r="B278" s="10" t="s">
        <v>51</v>
      </c>
      <c r="C278" s="11">
        <v>1</v>
      </c>
      <c r="D278" s="11"/>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420</v>
      </c>
      <c r="B279" s="10" t="s">
        <v>51</v>
      </c>
      <c r="C279" s="11">
        <v>1</v>
      </c>
      <c r="D279" s="11"/>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422</v>
      </c>
      <c r="B280" s="10" t="s">
        <v>66</v>
      </c>
      <c r="C280" s="11">
        <v>1</v>
      </c>
      <c r="D280" s="11"/>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424</v>
      </c>
      <c r="B281" s="10" t="s">
        <v>66</v>
      </c>
      <c r="C281" s="11">
        <v>1</v>
      </c>
      <c r="D281" s="11"/>
      <c r="E281" s="11" t="s">
        <v>425</v>
      </c>
      <c r="F281" s="1"/>
      <c r="G281" s="1"/>
      <c r="H281" s="1"/>
      <c r="I281" s="1"/>
      <c r="J281" s="1"/>
      <c r="K281" s="1"/>
      <c r="L281" s="1"/>
      <c r="M281" s="1"/>
      <c r="N281" s="1"/>
      <c r="O281" s="1"/>
      <c r="P281" s="1"/>
      <c r="Q281" s="1"/>
      <c r="R281" s="1"/>
      <c r="S281" s="1"/>
      <c r="T281" s="1"/>
      <c r="U281" s="1"/>
      <c r="V281" s="1"/>
      <c r="W281" s="1"/>
      <c r="X281" s="1"/>
      <c r="Y281" s="1"/>
      <c r="Z281" s="1"/>
    </row>
    <row r="282" spans="1:26" ht="45.75" customHeight="1" x14ac:dyDescent="0.25">
      <c r="A282" s="11" t="s">
        <v>426</v>
      </c>
      <c r="B282" s="10" t="s">
        <v>66</v>
      </c>
      <c r="C282" s="11">
        <v>0</v>
      </c>
      <c r="D282" s="11" t="s">
        <v>722</v>
      </c>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428</v>
      </c>
      <c r="B283" s="10" t="s">
        <v>66</v>
      </c>
      <c r="C283" s="11">
        <v>0</v>
      </c>
      <c r="D283" s="36" t="s">
        <v>747</v>
      </c>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430</v>
      </c>
      <c r="B284" s="10" t="s">
        <v>66</v>
      </c>
      <c r="C284" s="11">
        <v>1</v>
      </c>
      <c r="D284" s="36"/>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432</v>
      </c>
      <c r="B285" s="10" t="s">
        <v>66</v>
      </c>
      <c r="C285" s="36">
        <v>0</v>
      </c>
      <c r="D285" s="36" t="s">
        <v>748</v>
      </c>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434</v>
      </c>
      <c r="B286" s="10" t="s">
        <v>66</v>
      </c>
      <c r="C286" s="11">
        <v>0</v>
      </c>
      <c r="D286" s="36" t="s">
        <v>748</v>
      </c>
      <c r="E286" s="11" t="s">
        <v>435</v>
      </c>
      <c r="F286" s="1"/>
      <c r="G286" s="1"/>
      <c r="H286" s="1"/>
      <c r="I286" s="1"/>
      <c r="J286" s="1"/>
      <c r="K286" s="1"/>
      <c r="L286" s="1"/>
      <c r="M286" s="1"/>
      <c r="N286" s="1"/>
      <c r="O286" s="1"/>
      <c r="P286" s="1"/>
      <c r="Q286" s="1"/>
      <c r="R286" s="1"/>
      <c r="S286" s="1"/>
      <c r="T286" s="1"/>
      <c r="U286" s="1"/>
      <c r="V286" s="1"/>
      <c r="W286" s="1"/>
      <c r="X286" s="1"/>
      <c r="Y286" s="1"/>
      <c r="Z286" s="1"/>
    </row>
    <row r="287" spans="1:26" ht="33.75" customHeight="1" x14ac:dyDescent="0.25">
      <c r="A287" s="11" t="s">
        <v>436</v>
      </c>
      <c r="B287" s="10" t="s">
        <v>66</v>
      </c>
      <c r="C287" s="11">
        <v>0</v>
      </c>
      <c r="D287" s="36" t="s">
        <v>749</v>
      </c>
      <c r="E287" s="11"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438</v>
      </c>
      <c r="B288" s="10" t="s">
        <v>66</v>
      </c>
      <c r="C288" s="11">
        <v>1</v>
      </c>
      <c r="D288" s="11"/>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440</v>
      </c>
      <c r="B289" s="10" t="s">
        <v>66</v>
      </c>
      <c r="C289" s="11">
        <v>1</v>
      </c>
      <c r="D289" s="11"/>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66</v>
      </c>
      <c r="C290" s="11">
        <v>1</v>
      </c>
      <c r="D290" s="11"/>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66</v>
      </c>
      <c r="C291" s="11">
        <v>1</v>
      </c>
      <c r="D291" s="11"/>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9" t="s">
        <v>699</v>
      </c>
      <c r="B295" s="50"/>
      <c r="C295" s="50"/>
      <c r="D295" s="50"/>
      <c r="E295" s="50"/>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3" t="s">
        <v>44</v>
      </c>
      <c r="B297" s="24" t="s">
        <v>45</v>
      </c>
      <c r="C297" s="23" t="s">
        <v>46</v>
      </c>
      <c r="D297" s="23" t="s">
        <v>47</v>
      </c>
      <c r="E297" s="23"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9" t="s">
        <v>447</v>
      </c>
      <c r="B298" s="30" t="s">
        <v>51</v>
      </c>
      <c r="C298" s="29">
        <v>1</v>
      </c>
      <c r="D298" s="11"/>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29" t="s">
        <v>449</v>
      </c>
      <c r="B299" s="30" t="s">
        <v>51</v>
      </c>
      <c r="C299" s="29">
        <v>0</v>
      </c>
      <c r="D299" s="36" t="s">
        <v>729</v>
      </c>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1" t="s">
        <v>451</v>
      </c>
      <c r="B300" s="30" t="s">
        <v>51</v>
      </c>
      <c r="C300" s="29">
        <v>0</v>
      </c>
      <c r="D300" s="36" t="s">
        <v>750</v>
      </c>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1" t="s">
        <v>453</v>
      </c>
      <c r="B301" s="30" t="s">
        <v>51</v>
      </c>
      <c r="C301" s="29">
        <v>0</v>
      </c>
      <c r="D301" s="36" t="s">
        <v>750</v>
      </c>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1" t="s">
        <v>455</v>
      </c>
      <c r="B302" s="30" t="s">
        <v>51</v>
      </c>
      <c r="C302" s="29">
        <v>0</v>
      </c>
      <c r="D302" s="11" t="s">
        <v>750</v>
      </c>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30" t="s">
        <v>51</v>
      </c>
      <c r="C303" s="29">
        <v>0</v>
      </c>
      <c r="D303" s="11" t="s">
        <v>750</v>
      </c>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30" t="s">
        <v>51</v>
      </c>
      <c r="C304" s="29">
        <v>0</v>
      </c>
      <c r="D304" s="11" t="s">
        <v>750</v>
      </c>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30" t="s">
        <v>51</v>
      </c>
      <c r="C305" s="29">
        <v>0</v>
      </c>
      <c r="D305" s="11" t="s">
        <v>750</v>
      </c>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30" t="s">
        <v>51</v>
      </c>
      <c r="C306" s="29">
        <v>1</v>
      </c>
      <c r="D306" s="11"/>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30" t="s">
        <v>51</v>
      </c>
      <c r="C307" s="29">
        <v>1</v>
      </c>
      <c r="D307" s="11"/>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30" t="s">
        <v>51</v>
      </c>
      <c r="C308" s="29">
        <v>1</v>
      </c>
      <c r="D308" s="11"/>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30" t="s">
        <v>51</v>
      </c>
      <c r="C309" s="29">
        <v>0</v>
      </c>
      <c r="D309" s="11" t="s">
        <v>729</v>
      </c>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30" t="s">
        <v>51</v>
      </c>
      <c r="C310" s="29">
        <v>1</v>
      </c>
      <c r="D310" s="11"/>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30" t="s">
        <v>51</v>
      </c>
      <c r="C311" s="29">
        <v>1</v>
      </c>
      <c r="D311" s="11"/>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30" t="s">
        <v>51</v>
      </c>
      <c r="C312" s="29">
        <v>0</v>
      </c>
      <c r="D312" s="11" t="s">
        <v>729</v>
      </c>
      <c r="E312" s="11" t="s">
        <v>476</v>
      </c>
      <c r="F312" s="1"/>
      <c r="G312" s="1"/>
      <c r="H312" s="1"/>
      <c r="I312" s="1"/>
      <c r="J312" s="1"/>
      <c r="K312" s="1"/>
      <c r="L312" s="1"/>
      <c r="M312" s="1"/>
      <c r="N312" s="1"/>
      <c r="O312" s="1"/>
      <c r="P312" s="1"/>
      <c r="Q312" s="1"/>
      <c r="R312" s="1"/>
      <c r="S312" s="1"/>
      <c r="T312" s="1"/>
      <c r="U312" s="1"/>
      <c r="V312" s="1"/>
      <c r="W312" s="1"/>
      <c r="X312" s="1"/>
      <c r="Y312" s="1"/>
      <c r="Z312" s="1"/>
    </row>
    <row r="313" spans="1:26" ht="52.5" customHeight="1" x14ac:dyDescent="0.25">
      <c r="A313" s="11" t="s">
        <v>477</v>
      </c>
      <c r="B313" s="30" t="s">
        <v>51</v>
      </c>
      <c r="C313" s="29">
        <v>0</v>
      </c>
      <c r="D313" s="36" t="s">
        <v>729</v>
      </c>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30" t="s">
        <v>51</v>
      </c>
      <c r="C314" s="29">
        <v>1</v>
      </c>
      <c r="D314" s="11"/>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481</v>
      </c>
      <c r="B315" s="30" t="s">
        <v>51</v>
      </c>
      <c r="C315" s="29">
        <v>0</v>
      </c>
      <c r="D315" s="11" t="s">
        <v>729</v>
      </c>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30" t="s">
        <v>51</v>
      </c>
      <c r="C316" s="29">
        <v>0</v>
      </c>
      <c r="D316" s="11" t="s">
        <v>729</v>
      </c>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30" t="s">
        <v>51</v>
      </c>
      <c r="C317" s="29">
        <v>1</v>
      </c>
      <c r="D317" s="11"/>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30" t="s">
        <v>51</v>
      </c>
      <c r="C318" s="29">
        <v>1</v>
      </c>
      <c r="D318" s="11"/>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30" t="s">
        <v>51</v>
      </c>
      <c r="C319" s="29">
        <v>1</v>
      </c>
      <c r="D319" s="11"/>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30" t="s">
        <v>51</v>
      </c>
      <c r="C320" s="29">
        <v>1</v>
      </c>
      <c r="D320" s="11"/>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30" t="s">
        <v>51</v>
      </c>
      <c r="C321" s="29">
        <v>1</v>
      </c>
      <c r="D321" s="11"/>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30" t="s">
        <v>51</v>
      </c>
      <c r="C322" s="29">
        <v>1</v>
      </c>
      <c r="D322" s="36"/>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30" t="s">
        <v>51</v>
      </c>
      <c r="C323" s="29">
        <v>1</v>
      </c>
      <c r="D323" s="11"/>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499</v>
      </c>
      <c r="B324" s="30" t="s">
        <v>51</v>
      </c>
      <c r="C324" s="29">
        <v>1</v>
      </c>
      <c r="D324" s="11"/>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30" t="s">
        <v>51</v>
      </c>
      <c r="C325" s="29">
        <v>1</v>
      </c>
      <c r="D325" s="11"/>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503</v>
      </c>
      <c r="B326" s="30" t="s">
        <v>51</v>
      </c>
      <c r="C326" s="29">
        <v>1</v>
      </c>
      <c r="D326" s="11"/>
      <c r="E326" s="11" t="s">
        <v>504</v>
      </c>
      <c r="F326" s="1"/>
      <c r="G326" s="1"/>
      <c r="H326" s="1"/>
      <c r="I326" s="1"/>
      <c r="J326" s="1"/>
      <c r="K326" s="1"/>
      <c r="L326" s="1"/>
      <c r="M326" s="1"/>
      <c r="N326" s="1"/>
      <c r="O326" s="1"/>
      <c r="P326" s="1"/>
      <c r="Q326" s="1"/>
      <c r="R326" s="1"/>
      <c r="S326" s="1"/>
      <c r="T326" s="1"/>
      <c r="U326" s="1"/>
      <c r="V326" s="1"/>
      <c r="W326" s="1"/>
      <c r="X326" s="1"/>
      <c r="Y326" s="1"/>
      <c r="Z326" s="1"/>
    </row>
    <row r="327" spans="1:26" ht="36.75" customHeight="1" x14ac:dyDescent="0.25">
      <c r="A327" s="11" t="s">
        <v>505</v>
      </c>
      <c r="B327" s="30" t="s">
        <v>51</v>
      </c>
      <c r="C327" s="29">
        <v>0</v>
      </c>
      <c r="D327" s="11" t="s">
        <v>729</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30" t="s">
        <v>51</v>
      </c>
      <c r="C328" s="29">
        <v>1</v>
      </c>
      <c r="D328" s="11"/>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30" t="s">
        <v>51</v>
      </c>
      <c r="C329" s="29">
        <v>1</v>
      </c>
      <c r="D329" s="11"/>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30" t="s">
        <v>51</v>
      </c>
      <c r="C330" s="29">
        <v>0</v>
      </c>
      <c r="D330" s="11" t="s">
        <v>729</v>
      </c>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30" t="s">
        <v>51</v>
      </c>
      <c r="C331" s="29">
        <v>1</v>
      </c>
      <c r="D331" s="11"/>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30" t="s">
        <v>51</v>
      </c>
      <c r="C332" s="29">
        <v>0</v>
      </c>
      <c r="D332" s="11" t="s">
        <v>751</v>
      </c>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51</v>
      </c>
      <c r="C333" s="29">
        <v>1</v>
      </c>
      <c r="D333" s="11"/>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51</v>
      </c>
      <c r="C334" s="29">
        <v>1</v>
      </c>
      <c r="D334" s="11"/>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51</v>
      </c>
      <c r="C335" s="29">
        <v>1</v>
      </c>
      <c r="D335" s="11"/>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51</v>
      </c>
      <c r="C336" s="29">
        <v>1</v>
      </c>
      <c r="D336" s="11"/>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51</v>
      </c>
      <c r="C337" s="29">
        <v>1</v>
      </c>
      <c r="D337" s="11"/>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51</v>
      </c>
      <c r="C338" s="29">
        <v>1</v>
      </c>
      <c r="D338" s="11"/>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51</v>
      </c>
      <c r="C339" s="29">
        <v>1</v>
      </c>
      <c r="D339" s="11"/>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3" t="s">
        <v>44</v>
      </c>
      <c r="B345" s="24" t="s">
        <v>45</v>
      </c>
      <c r="C345" s="23" t="s">
        <v>46</v>
      </c>
      <c r="D345" s="23" t="s">
        <v>47</v>
      </c>
      <c r="E345" s="23"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6" t="s">
        <v>532</v>
      </c>
      <c r="B346" s="47"/>
      <c r="C346" s="47"/>
      <c r="D346" s="47"/>
      <c r="E346" s="48"/>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51</v>
      </c>
      <c r="C347" s="11">
        <v>1</v>
      </c>
      <c r="D347" s="11"/>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51</v>
      </c>
      <c r="C348" s="11">
        <v>1</v>
      </c>
      <c r="D348" s="11"/>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51</v>
      </c>
      <c r="C349" s="28">
        <v>0</v>
      </c>
      <c r="D349" s="11" t="s">
        <v>723</v>
      </c>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51</v>
      </c>
      <c r="C350" s="28">
        <v>0</v>
      </c>
      <c r="D350" s="36" t="s">
        <v>724</v>
      </c>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51</v>
      </c>
      <c r="C351" s="28">
        <v>0</v>
      </c>
      <c r="D351" s="11" t="s">
        <v>724</v>
      </c>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66</v>
      </c>
      <c r="C352" s="28">
        <v>0</v>
      </c>
      <c r="D352" s="11" t="s">
        <v>725</v>
      </c>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6" t="s">
        <v>545</v>
      </c>
      <c r="B353" s="47"/>
      <c r="C353" s="47"/>
      <c r="D353" s="47"/>
      <c r="E353" s="48"/>
      <c r="F353" s="1"/>
      <c r="G353" s="1"/>
      <c r="H353" s="1"/>
      <c r="I353" s="1"/>
      <c r="J353" s="1"/>
      <c r="K353" s="1"/>
      <c r="L353" s="1"/>
      <c r="M353" s="1"/>
      <c r="N353" s="1"/>
      <c r="O353" s="1"/>
      <c r="P353" s="1"/>
      <c r="Q353" s="1"/>
      <c r="R353" s="1"/>
      <c r="S353" s="1"/>
      <c r="T353" s="1"/>
      <c r="U353" s="1"/>
      <c r="V353" s="1"/>
      <c r="W353" s="1"/>
      <c r="X353" s="1"/>
      <c r="Y353" s="1"/>
      <c r="Z353" s="1"/>
    </row>
    <row r="354" spans="1:26" ht="45" customHeight="1" x14ac:dyDescent="0.25">
      <c r="A354" s="11" t="s">
        <v>546</v>
      </c>
      <c r="B354" s="10" t="s">
        <v>66</v>
      </c>
      <c r="C354" s="28">
        <v>0</v>
      </c>
      <c r="D354" s="40" t="s">
        <v>726</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44" t="s">
        <v>548</v>
      </c>
      <c r="B356" s="45"/>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45"/>
      <c r="B357" s="45"/>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3" t="s">
        <v>44</v>
      </c>
      <c r="B360" s="24" t="s">
        <v>45</v>
      </c>
      <c r="C360" s="23" t="s">
        <v>46</v>
      </c>
      <c r="D360" s="23" t="s">
        <v>47</v>
      </c>
      <c r="E360" s="23"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51</v>
      </c>
      <c r="C361" s="11">
        <v>1</v>
      </c>
      <c r="D361" s="11"/>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51</v>
      </c>
      <c r="C362" s="11">
        <v>1</v>
      </c>
      <c r="D362" s="11"/>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51</v>
      </c>
      <c r="C363" s="11">
        <v>1</v>
      </c>
      <c r="D363" s="11"/>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51</v>
      </c>
      <c r="C364" s="28">
        <v>0</v>
      </c>
      <c r="D364" s="36" t="s">
        <v>730</v>
      </c>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51</v>
      </c>
      <c r="C365" s="28">
        <v>0</v>
      </c>
      <c r="D365" s="36" t="s">
        <v>730</v>
      </c>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51</v>
      </c>
      <c r="C366" s="28">
        <v>0</v>
      </c>
      <c r="D366" s="36" t="s">
        <v>730</v>
      </c>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51</v>
      </c>
      <c r="C367" s="28">
        <v>1</v>
      </c>
      <c r="D367" s="11"/>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51</v>
      </c>
      <c r="C368" s="28">
        <v>1</v>
      </c>
      <c r="D368" s="11"/>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51</v>
      </c>
      <c r="C369" s="28">
        <v>1</v>
      </c>
      <c r="D369" s="11"/>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51</v>
      </c>
      <c r="C370" s="28">
        <v>1</v>
      </c>
      <c r="D370" s="11"/>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51</v>
      </c>
      <c r="C371" s="28">
        <v>1</v>
      </c>
      <c r="D371" s="11"/>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51</v>
      </c>
      <c r="C372" s="28">
        <v>0</v>
      </c>
      <c r="D372" s="36" t="s">
        <v>727</v>
      </c>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3" t="s">
        <v>44</v>
      </c>
      <c r="B378" s="24" t="s">
        <v>45</v>
      </c>
      <c r="C378" s="23" t="s">
        <v>46</v>
      </c>
      <c r="D378" s="23" t="s">
        <v>47</v>
      </c>
      <c r="E378" s="23"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51</v>
      </c>
      <c r="C379" s="11">
        <v>1</v>
      </c>
      <c r="D379" s="11"/>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3" t="s">
        <v>44</v>
      </c>
      <c r="B385" s="24" t="s">
        <v>45</v>
      </c>
      <c r="C385" s="23" t="s">
        <v>46</v>
      </c>
      <c r="D385" s="23" t="s">
        <v>47</v>
      </c>
      <c r="E385" s="23"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66</v>
      </c>
      <c r="C386" s="11">
        <v>1</v>
      </c>
      <c r="D386" s="36"/>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3" t="s">
        <v>44</v>
      </c>
      <c r="B392" s="24" t="s">
        <v>45</v>
      </c>
      <c r="C392" s="23" t="s">
        <v>46</v>
      </c>
      <c r="D392" s="23" t="s">
        <v>47</v>
      </c>
      <c r="E392" s="23"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66</v>
      </c>
      <c r="C393" s="11">
        <v>1</v>
      </c>
      <c r="D393" s="36"/>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3" t="s">
        <v>44</v>
      </c>
      <c r="B399" s="24" t="s">
        <v>45</v>
      </c>
      <c r="C399" s="23" t="s">
        <v>46</v>
      </c>
      <c r="D399" s="23" t="s">
        <v>47</v>
      </c>
      <c r="E399" s="23"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51</v>
      </c>
      <c r="C400" s="11">
        <v>1</v>
      </c>
      <c r="D400" s="11"/>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3" t="s">
        <v>44</v>
      </c>
      <c r="B406" s="24" t="s">
        <v>45</v>
      </c>
      <c r="C406" s="23" t="s">
        <v>46</v>
      </c>
      <c r="D406" s="23" t="s">
        <v>47</v>
      </c>
      <c r="E406" s="23"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66</v>
      </c>
      <c r="C407" s="11">
        <v>1</v>
      </c>
      <c r="D407" s="36"/>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3" t="s">
        <v>44</v>
      </c>
      <c r="B413" s="24" t="s">
        <v>45</v>
      </c>
      <c r="C413" s="23" t="s">
        <v>46</v>
      </c>
      <c r="D413" s="23" t="s">
        <v>47</v>
      </c>
      <c r="E413" s="23"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51</v>
      </c>
      <c r="C414" s="36">
        <v>0</v>
      </c>
      <c r="D414" s="36" t="s">
        <v>752</v>
      </c>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3" t="s">
        <v>44</v>
      </c>
      <c r="B420" s="24" t="s">
        <v>45</v>
      </c>
      <c r="C420" s="23" t="s">
        <v>46</v>
      </c>
      <c r="D420" s="23" t="s">
        <v>47</v>
      </c>
      <c r="E420" s="23"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66</v>
      </c>
      <c r="C421" s="36">
        <v>1</v>
      </c>
      <c r="D421" s="36"/>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3" t="s">
        <v>44</v>
      </c>
      <c r="B427" s="24" t="s">
        <v>45</v>
      </c>
      <c r="C427" s="23" t="s">
        <v>46</v>
      </c>
      <c r="D427" s="23" t="s">
        <v>47</v>
      </c>
      <c r="E427" s="23"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66</v>
      </c>
      <c r="C428" s="11">
        <v>0</v>
      </c>
      <c r="D428" s="36" t="s">
        <v>753</v>
      </c>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3" t="s">
        <v>44</v>
      </c>
      <c r="B434" s="24" t="s">
        <v>45</v>
      </c>
      <c r="C434" s="23" t="s">
        <v>46</v>
      </c>
      <c r="D434" s="23" t="s">
        <v>47</v>
      </c>
      <c r="E434" s="23"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66</v>
      </c>
      <c r="C435" s="11">
        <v>1</v>
      </c>
      <c r="D435" s="11">
        <v>1</v>
      </c>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3" t="s">
        <v>44</v>
      </c>
      <c r="B441" s="24" t="s">
        <v>45</v>
      </c>
      <c r="C441" s="23" t="s">
        <v>46</v>
      </c>
      <c r="D441" s="23" t="s">
        <v>47</v>
      </c>
      <c r="E441" s="23"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66</v>
      </c>
      <c r="C442" s="11">
        <v>0</v>
      </c>
      <c r="D442" s="11" t="s">
        <v>754</v>
      </c>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3" t="s">
        <v>44</v>
      </c>
      <c r="B449" s="24" t="s">
        <v>45</v>
      </c>
      <c r="C449" s="23" t="s">
        <v>46</v>
      </c>
      <c r="D449" s="23" t="s">
        <v>47</v>
      </c>
      <c r="E449" s="23"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66</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66</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66</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66</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44" t="s">
        <v>612</v>
      </c>
      <c r="B455" s="45"/>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3" t="s">
        <v>44</v>
      </c>
      <c r="B459" s="24" t="s">
        <v>45</v>
      </c>
      <c r="C459" s="23" t="s">
        <v>46</v>
      </c>
      <c r="D459" s="23" t="s">
        <v>47</v>
      </c>
      <c r="E459" s="23"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66</v>
      </c>
      <c r="C460" s="11">
        <v>1</v>
      </c>
      <c r="D460" s="11"/>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66</v>
      </c>
      <c r="C461" s="11">
        <v>1</v>
      </c>
      <c r="D461" s="11"/>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66</v>
      </c>
      <c r="C462" s="11">
        <v>1</v>
      </c>
      <c r="D462" s="11"/>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66</v>
      </c>
      <c r="C463" s="11">
        <v>1</v>
      </c>
      <c r="D463" s="11"/>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66</v>
      </c>
      <c r="C464" s="11">
        <v>1</v>
      </c>
      <c r="D464" s="11"/>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66</v>
      </c>
      <c r="C465" s="11">
        <v>1</v>
      </c>
      <c r="D465" s="11"/>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66</v>
      </c>
      <c r="C466" s="11">
        <v>1</v>
      </c>
      <c r="D466" s="11"/>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66</v>
      </c>
      <c r="C467" s="11">
        <v>1</v>
      </c>
      <c r="D467" s="36"/>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66</v>
      </c>
      <c r="C468" s="11">
        <v>1</v>
      </c>
      <c r="D468" s="11"/>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66</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3" t="s">
        <v>44</v>
      </c>
      <c r="B475" s="24" t="s">
        <v>45</v>
      </c>
      <c r="C475" s="23" t="s">
        <v>46</v>
      </c>
      <c r="D475" s="23" t="s">
        <v>47</v>
      </c>
      <c r="E475" s="23"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32"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32"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32"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32"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32"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32"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32"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32"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32"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32"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32"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32"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32"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32"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32"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32"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32"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32"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32"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32"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32"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32"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32"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32"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32"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32"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32"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32"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32"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32"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32"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32"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bbb7c9327c5d1770e694e12dd7d65decf60f7e49"/>
    <hyperlink ref="D14" r:id="rId5" display="https://github.com/readium/readium-js/tree/3f0290857f7d405c3fb1001873b6f97ed53e8008"/>
    <hyperlink ref="D15" r:id="rId6" display="https://github.com/readium/readium-shared-js/tree/ba043f6d3b8f142bad6cd69fe1f8c8ce62cb60d9"/>
    <hyperlink ref="D16" r:id="rId7" display="https://github.com/readium/readium-cfi-js/tree/7f1d7ac943e3b38bf49fc7c1a4af06bbfa82b4d2"/>
  </hyperlinks>
  <pageMargins left="0.7" right="0.7" top="0.75" bottom="0.75" header="0.3" footer="0.3"/>
  <pageSetup orientation="portrait" verticalDpi="3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Svetik</dc:creator>
  <cp:lastModifiedBy>Svetik</cp:lastModifiedBy>
  <cp:lastPrinted>2017-01-11T17:37:38Z</cp:lastPrinted>
  <dcterms:created xsi:type="dcterms:W3CDTF">2017-01-11T03:33:27Z</dcterms:created>
  <dcterms:modified xsi:type="dcterms:W3CDTF">2017-02-26T20:11:11Z</dcterms:modified>
</cp:coreProperties>
</file>